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<sst xmlns="http://schemas.openxmlformats.org/spreadsheetml/2006/main" count="21881" uniqueCount="2542">
  <si>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</si>
  <si>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</si>
  <si>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</si>
  <si>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</si>
  <si>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</si>
  <si>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</si>
  <si>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</si>
  <si>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</si>
  <si>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</si>
  <si>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</si>
  <si>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</si>
  <si>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</si>
  <si>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</si>
  <si>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</si>
  <si>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</si>
  <si>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</si>
  <si>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</si>
  <si>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</si>
  <si>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</si>
  <si>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</si>
  <si>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</si>
  <si>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</si>
  <si>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</si>
  <si>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</si>
  <si>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</si>
  <si>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</si>
  <si>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</si>
  <si>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</si>
  <si>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</si>
  <si>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</si>
  <si>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</si>
  <si>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</si>
  <si>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</si>
  <si>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</si>
  <si>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</si>
  <si>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</si>
  <si>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</si>
  <si>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</si>
  <si>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</si>
  <si>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</si>
  <si>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</si>
  <si>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</si>
  <si>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</si>
  <si>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</si>
  <si>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</si>
  <si>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</si>
  <si>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</si>
  <si>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</si>
  <si>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</si>
  <si>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</si>
  <si>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</si>
  <si>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</si>
  <si>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</si>
  <si>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</si>
  <si>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</si>
  <si>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</si>
  <si>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</si>
  <si>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</si>
  <si>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</si>
  <si>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</si>
  <si>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</si>
  <si>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</si>
  <si>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</si>
  <si>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</si>
  <si>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</si>
  <si>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</si>
  <si>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</si>
  <si>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</si>
  <si>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</si>
  <si>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</si>
  <si>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</si>
  <si>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</si>
  <si>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</si>
  <si>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</si>
  <si>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</si>
  <si>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</si>
  <si>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</si>
  <si>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</si>
  <si>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</si>
  <si>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</si>
  <si>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</si>
  <si>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</si>
  <si>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</si>
  <si>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</si>
  <si>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</si>
  <si>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</si>
  <si>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</si>
  <si>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</si>
  <si>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</si>
  <si>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</si>
  <si>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</si>
  <si>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</si>
  <si>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</si>
  <si>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</si>
  <si>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</si>
  <si>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</si>
  <si>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</si>
  <si>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</si>
  <si>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</si>
  <si>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</si>
  <si>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</si>
  <si>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</si>
  <si>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</si>
  <si>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</si>
  <si>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</si>
  <si>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</si>
  <si>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</si>
  <si>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</si>
  <si>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</si>
  <si>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</si>
  <si>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</si>
  <si>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</si>
  <si>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</si>
  <si>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</si>
  <si>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</si>
  <si>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</si>
  <si>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</si>
  <si>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</si>
  <si>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</si>
  <si>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</si>
  <si>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</si>
  <si>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</si>
  <si>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</si>
  <si>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</si>
  <si>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</si>
  <si>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</si>
  <si>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</si>
  <si>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</si>
  <si>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</si>
  <si>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</si>
  <si>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</si>
  <si>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</si>
  <si>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</si>
  <si>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</si>
  <si>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</si>
  <si>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</si>
  <si>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</si>
  <si>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</si>
  <si>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</si>
  <si>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</si>
  <si>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</si>
  <si>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</si>
  <si>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</si>
  <si>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</si>
  <si>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</si>
  <si>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</si>
  <si>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</si>
  <si>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</si>
  <si>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</si>
  <si>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</si>
  <si>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</si>
  <si>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</si>
  <si>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</si>
  <si>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</si>
  <si>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</si>
  <si>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</si>
  <si>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</si>
  <si>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</si>
  <si>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</si>
  <si>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</si>
  <si>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</si>
  <si>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</si>
  <si>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</si>
  <si>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</si>
  <si>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</si>
  <si>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</si>
  <si>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</si>
  <si>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</si>
  <si>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</si>
  <si>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</si>
  <si>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</si>
  <si>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</si>
  <si>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</si>
  <si>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</si>
  <si>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</si>
  <si>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</si>
  <si>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</si>
  <si>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</si>
  <si>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</si>
  <si>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</si>
  <si>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</si>
  <si>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</si>
  <si>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</si>
  <si>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</si>
  <si>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</si>
  <si>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</si>
  <si>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</si>
  <si>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</si>
  <si>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</si>
  <si>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&lt;value&gt;0.25&lt;/value&gt;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t>
  </si>
  <si>
    <t>mary}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EdgeGraphMetrics, EdgeOtherColumns, VertexDoNotHide, VertexGraphMetrics, VertexO</t>
  </si>
  <si>
    <t>therColumns, GroupDoNotHide,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t>
  </si>
  <si>
    <t xml:space="preserve">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t>
  </si>
  <si>
    <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t>
  </si>
  <si>
    <t>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t>
  </si>
  <si>
    <t>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t>
  </si>
  <si>
    <t>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t>
  </si>
  <si>
    <t xml:space="preserve">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t>
  </si>
  <si>
    <t>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t>
  </si>
  <si>
    <t>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t>
  </si>
  <si>
    <t>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t>
  </si>
  <si>
    <t>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t>
  </si>
  <si>
    <t>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15.75pt White MiddleCenter 2147483647 2147483647 Black True 200 Black 86 TopLeft Microsoft Sans Serif, 8.25pt Microsoft Sans Serif, 11.25pt&lt;/value&gt;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&lt;value&gt;CurveThroughIntermediatePoints&lt;/value&gt;
      &lt;/setting&gt;
    &lt;/GeneralUserSettings4&gt;
    &lt;PlugInUserSettings&gt;
      &lt;setting name="PlugInFolderPath" serializeAs="String"&gt;
        &lt;value&gt;C:\Program Files (x86)\NodeXL\Addins\Wikipedia&lt;/value&gt;
      &lt;/s</t>
  </si>
  <si>
    <t>etting&gt;
    &lt;/PlugInUserSettings&gt;
  &lt;/userSettings&gt;
&lt;/configuration&gt;</t>
  </si>
  <si>
    <t>Autofill Workbook Results</t>
  </si>
  <si>
    <t>Graph History</t>
  </si>
  <si>
    <t>Relationship</t>
  </si>
  <si>
    <t>Edge Weight</t>
  </si>
  <si>
    <t>Edge Type</t>
  </si>
  <si>
    <t>Edit Comment</t>
  </si>
  <si>
    <t>Edit Size</t>
  </si>
  <si>
    <t>fi:Verkkoteoria</t>
  </si>
  <si>
    <t>Network_science</t>
  </si>
  <si>
    <t>fr:Théorie des réseaux</t>
  </si>
  <si>
    <t>Structural cut-off</t>
  </si>
  <si>
    <t>Small-world networks</t>
  </si>
  <si>
    <t>Quantum complex network</t>
  </si>
  <si>
    <t>Networks in labor economics</t>
  </si>
  <si>
    <t>Network theory in risk assessment</t>
  </si>
  <si>
    <t>Network formation</t>
  </si>
  <si>
    <t>Communicative ecology</t>
  </si>
  <si>
    <t>Polytely</t>
  </si>
  <si>
    <t>Collaborative innovation network</t>
  </si>
  <si>
    <t>Climate as complex networks</t>
  </si>
  <si>
    <t>assignment problem</t>
  </si>
  <si>
    <t>shortest path problem</t>
  </si>
  <si>
    <t>katz centrality</t>
  </si>
  <si>
    <t>TrustRank</t>
  </si>
  <si>
    <t>CheiRank</t>
  </si>
  <si>
    <t>Hyper Search</t>
  </si>
  <si>
    <t>ranking</t>
  </si>
  <si>
    <t>Percolation</t>
  </si>
  <si>
    <t>percolation theory</t>
  </si>
  <si>
    <t>spamdexing</t>
  </si>
  <si>
    <t>HITS algorithm</t>
  </si>
  <si>
    <t>eigenvector centrality</t>
  </si>
  <si>
    <t>centrality</t>
  </si>
  <si>
    <t>Google</t>
  </si>
  <si>
    <t>search engine optimization</t>
  </si>
  <si>
    <t>epidemiology</t>
  </si>
  <si>
    <t>bank</t>
  </si>
  <si>
    <t>combinatorial optimization</t>
  </si>
  <si>
    <t>network medicine</t>
  </si>
  <si>
    <t>diffusion of innovations</t>
  </si>
  <si>
    <t>Réka Albert</t>
  </si>
  <si>
    <t>Barabási–Albert model</t>
  </si>
  <si>
    <t>Erdős–Rényi model</t>
  </si>
  <si>
    <t>giant component</t>
  </si>
  <si>
    <t>force of infection</t>
  </si>
  <si>
    <t>Network Science CTA</t>
  </si>
  <si>
    <t>International Technology Alliance</t>
  </si>
  <si>
    <t>network-centric warfare</t>
  </si>
  <si>
    <t>Non-linear preferential attachment</t>
  </si>
  <si>
    <t>scale-free network</t>
  </si>
  <si>
    <t>Reka Albert</t>
  </si>
  <si>
    <t>small-world network</t>
  </si>
  <si>
    <t>Sequential dynamical system</t>
  </si>
  <si>
    <t>Dynamic network analysis</t>
  </si>
  <si>
    <t>dynamic network analysis</t>
  </si>
  <si>
    <t>Network dynamics</t>
  </si>
  <si>
    <t>random graph</t>
  </si>
  <si>
    <t>random graphs</t>
  </si>
  <si>
    <t>Dual-phase evolution</t>
  </si>
  <si>
    <t>Alfréd Rényi</t>
  </si>
  <si>
    <t>probabilistic method</t>
  </si>
  <si>
    <t>Paul Erdős</t>
  </si>
  <si>
    <t>Complex network</t>
  </si>
  <si>
    <t>social network analysis</t>
  </si>
  <si>
    <t>closeness centrality</t>
  </si>
  <si>
    <t>Systems theory</t>
  </si>
  <si>
    <t>Kathleen Carley</t>
  </si>
  <si>
    <t>David Krackhardt</t>
  </si>
  <si>
    <t>interactome</t>
  </si>
  <si>
    <t>social networks</t>
  </si>
  <si>
    <t>Dénes Kőnig</t>
  </si>
  <si>
    <t>Seven Bridges of Königsberg</t>
  </si>
  <si>
    <t>social structure</t>
  </si>
  <si>
    <t>Social network</t>
  </si>
  <si>
    <t>information visualization</t>
  </si>
  <si>
    <t>graph theory</t>
  </si>
  <si>
    <t>Leonhard Euler</t>
  </si>
  <si>
    <t>network motif</t>
  </si>
  <si>
    <t>social network</t>
  </si>
  <si>
    <t>Scale-free networks</t>
  </si>
  <si>
    <t>betweenness centrality</t>
  </si>
  <si>
    <t>Albert-László Barabási</t>
  </si>
  <si>
    <t>traffic analysis</t>
  </si>
  <si>
    <t>sociology</t>
  </si>
  <si>
    <t>Network topology</t>
  </si>
  <si>
    <t>semantic network</t>
  </si>
  <si>
    <t>biological network</t>
  </si>
  <si>
    <t>computer network</t>
  </si>
  <si>
    <t>complex network</t>
  </si>
  <si>
    <t>ko:네트워크 이론</t>
  </si>
  <si>
    <t>PERT</t>
  </si>
  <si>
    <t>Reviews of Modern Physics</t>
  </si>
  <si>
    <t>data mining</t>
  </si>
  <si>
    <t>es:Análisis de redes</t>
  </si>
  <si>
    <t>de:Netzwerkforschung</t>
  </si>
  <si>
    <t>Service network</t>
  </si>
  <si>
    <t>Rumor spread in social network</t>
  </si>
  <si>
    <t>Random networks</t>
  </si>
  <si>
    <t>Policy network analysis</t>
  </si>
  <si>
    <t>Watts and Strogatz model</t>
  </si>
  <si>
    <t>Irregular warfare</t>
  </si>
  <si>
    <t>Immune network theory</t>
  </si>
  <si>
    <t>Higher category theory</t>
  </si>
  <si>
    <t>Core-periphery structure</t>
  </si>
  <si>
    <t>Critical Path Analysis</t>
  </si>
  <si>
    <t>packing problem</t>
  </si>
  <si>
    <t>transshipment problem</t>
  </si>
  <si>
    <t>transport problem</t>
  </si>
  <si>
    <t>infectious diseases</t>
  </si>
  <si>
    <t>Depth-First Search</t>
  </si>
  <si>
    <t>Breadth-First Search</t>
  </si>
  <si>
    <t>relevance</t>
  </si>
  <si>
    <t>Web search</t>
  </si>
  <si>
    <t>SIR model</t>
  </si>
  <si>
    <t>phase transition</t>
  </si>
  <si>
    <t>critical exponents</t>
  </si>
  <si>
    <t>search engine</t>
  </si>
  <si>
    <t>The New York Times</t>
  </si>
  <si>
    <t>Epidemic model</t>
  </si>
  <si>
    <t>fraud</t>
  </si>
  <si>
    <t>insurance</t>
  </si>
  <si>
    <t>pharmacology</t>
  </si>
  <si>
    <t>Activity motifs</t>
  </si>
  <si>
    <t>political movement</t>
  </si>
  <si>
    <t>web sites</t>
  </si>
  <si>
    <t>nation states</t>
  </si>
  <si>
    <t>Wasserman, Stanley</t>
  </si>
  <si>
    <t>small-world properties</t>
  </si>
  <si>
    <t>convolution power</t>
  </si>
  <si>
    <t>binomial coefficient</t>
  </si>
  <si>
    <t>network model</t>
  </si>
  <si>
    <t>CERDEC</t>
  </si>
  <si>
    <t>Army Research Laboratory</t>
  </si>
  <si>
    <t>network probability matrix</t>
  </si>
  <si>
    <t>exponential random graph model</t>
  </si>
  <si>
    <t>degree centrality</t>
  </si>
  <si>
    <t>United States National Research Council</t>
  </si>
  <si>
    <t>organizations</t>
  </si>
  <si>
    <t>sociogram</t>
  </si>
  <si>
    <t>Jacob Moreno</t>
  </si>
  <si>
    <t>statistical mechanics</t>
  </si>
  <si>
    <t>Glossary of graph theory</t>
  </si>
  <si>
    <t>telecommunication network</t>
  </si>
  <si>
    <t>Article-Article</t>
  </si>
  <si>
    <t>Hyperlink</t>
  </si>
  <si>
    <t>Custom Menu Item Text</t>
  </si>
  <si>
    <t>Custom Menu Item Action</t>
  </si>
  <si>
    <t>Vertex Type</t>
  </si>
  <si>
    <t>Content</t>
  </si>
  <si>
    <t>Age</t>
  </si>
  <si>
    <t>Gini Coefficient</t>
  </si>
  <si>
    <t>Nr Revisions</t>
  </si>
  <si>
    <t>URL</t>
  </si>
  <si>
    <t>https://upload.wikimedia.org/wikipedia/en/thumb/8/80/Wikipedia-logo-v2.svg/1024px-Wikipedia-logo-v2.svg.png</t>
  </si>
  <si>
    <t>https://upload.wikimedia.org/wikipedia/commons/7/73/Blue_pencil.svg</t>
  </si>
  <si>
    <t>https://upload.wikimedia.org/wikipedia/commons/a/a8/Barabasi-albert_model_degree_distribution.svg</t>
  </si>
  <si>
    <t>https://upload.wikimedia.org/wikipedia/commons/f/fe/Crystal_Clear_app_browser.png</t>
  </si>
  <si>
    <t>https://upload.wikimedia.org/wikipedia/en/4/48/Folder_Hexagonal_Icon.svg</t>
  </si>
  <si>
    <t>https://upload.wikimedia.org/wikipedia/commons/1/1d/20_colleges_with_the_most_alumni_at_Google.png</t>
  </si>
  <si>
    <t>https://upload.wikimedia.org/wikipedia/en/f/f2/Edit-clear.svg</t>
  </si>
  <si>
    <t>https://upload.wikimedia.org/wikipedia/commons/e/ed/Book_Hexagonal_Icon.svg</t>
  </si>
  <si>
    <t>https://upload.wikimedia.org/wikipedia/commons/d/d8/Albert-Laszlo_Barabasi_-_Annual_Meeting_of_the_New_Champions_2012.jpg</t>
  </si>
  <si>
    <t>https://upload.wikimedia.org/wikipedia/commons/a/aa/Euler-USSR-1957-stamp.jpg</t>
  </si>
  <si>
    <t>https://upload.wikimedia.org/wikipedia/commons/d/d2/Internet_map_1024.jpg</t>
  </si>
  <si>
    <t>https://upload.wikimedia.org/wikipedia/en/b/b4/Ambox_important.svg</t>
  </si>
  <si>
    <t>https://upload.wikimedia.org/wikipedia/commons/f/f4/Bloch_Sphere.svg</t>
  </si>
  <si>
    <t>https://upload.wikimedia.org/wikipedia/commons/1/13/Erdos_generated_network-p0.01.jpg</t>
  </si>
  <si>
    <t>https://upload.wikimedia.org/wikipedia/commons/7/7b/Bond_percolation_p_51.png</t>
  </si>
  <si>
    <t>https://upload.wikimedia.org/wikipedia/commons/4/48/Barabasi_Albert_model.gif</t>
  </si>
  <si>
    <t>https://upload.wikimedia.org/wikipedia/commons/1/10/%22Bow-tie%22_diagram_of_components_in_a_directed_network_SVG.svg</t>
  </si>
  <si>
    <t>https://upload.wikimedia.org/wikipedia/commons/e/ef/Commutative_diagram_for_morphism.svg</t>
  </si>
  <si>
    <t>https://upload.wikimedia.org/wikipedia/en/4/4a/Commons-logo.svg</t>
  </si>
  <si>
    <t>https://upload.wikimedia.org/wikipedia/commons/6/60/Graph_betweenness.svg</t>
  </si>
  <si>
    <t>https://upload.wikimedia.org/wikipedia/en/9/99/Question_book-new.svg</t>
  </si>
  <si>
    <t>https://upload.wikimedia.org/wikipedia/commons/5/5b/6n-graf.svg</t>
  </si>
  <si>
    <t>https://upload.wikimedia.org/wikipedia/commons/7/7f/Katz_example_net.png</t>
  </si>
  <si>
    <t>https://upload.wikimedia.org/wikipedia/commons/1/11/6_centrality_measures.png</t>
  </si>
  <si>
    <t>https://upload.wikimedia.org/wikipedia/commons/b/b0/SetsEN.jpg</t>
  </si>
  <si>
    <t>https://upload.wikimedia.org/wikipedia/commons/7/77/Relevance.jpg</t>
  </si>
  <si>
    <t>https://upload.wikimedia.org/wikipedia/commons/0/0d/Argon_ice_1.jpg</t>
  </si>
  <si>
    <t>https://upload.wikimedia.org/wikipedia/commons/7/71/Symbol_redirect_arrow_with_gradient.svg</t>
  </si>
  <si>
    <t>https://upload.wikimedia.org/wikipedia/commons/5/52/Acap.svg</t>
  </si>
  <si>
    <t>https://upload.wikimedia.org/wikipedia/commons/3/36/2005life_premia.PNG</t>
  </si>
  <si>
    <t>https://upload.wikimedia.org/wikipedia/commons/d/da/ATM_AL_RAJHI_BANK.JPG</t>
  </si>
  <si>
    <t>https://upload.wikimedia.org/wikipedia/commons/4/47/Binomial_theorem_visualisation.svg</t>
  </si>
  <si>
    <t>https://upload.wikimedia.org/wikipedia/commons/2/21/Adsl_connections.jpg</t>
  </si>
  <si>
    <t>https://upload.wikimedia.org/wikipedia/commons/9/9d/SDSphase1.png</t>
  </si>
  <si>
    <t>https://upload.wikimedia.org/wikipedia/commons/2/25/DynamicNetworkAnalysisExample.jpg</t>
  </si>
  <si>
    <t>https://upload.wikimedia.org/wikipedia/commons/9/9b/Encoder_Disc_%283-Bit%29.svg</t>
  </si>
  <si>
    <t>https://upload.wikimedia.org/wikipedia/commons/c/c3/AdornoHorkheimerHabermasbyJeremyJShapiro2.png</t>
  </si>
  <si>
    <t>https://upload.wikimedia.org/wikipedia/commons/d/df/Bellcurve.svg</t>
  </si>
  <si>
    <t>https://upload.wikimedia.org/wikipedia/commons/3/3e/Nuvola_apps_edu_mathematics_blue-p.svg</t>
  </si>
  <si>
    <t>https://upload.wikimedia.org/wikipedia/commons/9/91/7_bridges.svg</t>
  </si>
  <si>
    <t>https://upload.wikimedia.org/wikipedia/en/c/ca/Automorphisms_of_a_subgraph.jpg</t>
  </si>
  <si>
    <t>https://upload.wikimedia.org/wikipedia/commons/d/d8/Benin_English.png</t>
  </si>
  <si>
    <t>Open Wiki Page for This Article</t>
  </si>
  <si>
    <t>http://en.wikipedia.org/wiki/fi:Verkkoteoria</t>
  </si>
  <si>
    <t>http://en.wikipedia.org/wiki/Paul Erdős</t>
  </si>
  <si>
    <t>http://en.wikipedia.org/wiki/Network_science</t>
  </si>
  <si>
    <t>http://en.wikipedia.org/wiki/ko:네트워크 이론</t>
  </si>
  <si>
    <t>http://en.wikipedia.org/wiki/fr:Théorie des réseaux</t>
  </si>
  <si>
    <t>http://en.wikipedia.org/wiki/PERT</t>
  </si>
  <si>
    <t>http://en.wikipedia.org/wiki/TrustRank</t>
  </si>
  <si>
    <t>http://en.wikipedia.org/wiki/PageRank</t>
  </si>
  <si>
    <t>http://en.wikipedia.org/wiki/Google</t>
  </si>
  <si>
    <t>http://en.wikipedia.org/wiki/spamdexing</t>
  </si>
  <si>
    <t>http://en.wikipedia.org/wiki/Réka Albert</t>
  </si>
  <si>
    <t>http://en.wikipedia.org/wiki/Reviews of Modern Physics</t>
  </si>
  <si>
    <t>http://en.wikipedia.org/wiki/Albert-László Barabási</t>
  </si>
  <si>
    <t>http://en.wikipedia.org/wiki/Alfréd Rényi</t>
  </si>
  <si>
    <t>http://en.wikipedia.org/wiki/Dénes Kőnig</t>
  </si>
  <si>
    <t>http://en.wikipedia.org/wiki/Leonhard Euler</t>
  </si>
  <si>
    <t>http://en.wikipedia.org/wiki/data mining</t>
  </si>
  <si>
    <t>http://en.wikipedia.org/wiki/es:Análisis de redes</t>
  </si>
  <si>
    <t>http://en.wikipedia.org/wiki/de:Netzwerkforschung</t>
  </si>
  <si>
    <t>http://en.wikipedia.org/wiki/Structural cut-off</t>
  </si>
  <si>
    <t>http://en.wikipedia.org/wiki/Complex network</t>
  </si>
  <si>
    <t>http://en.wikipedia.org/wiki/scale-free network</t>
  </si>
  <si>
    <t>http://en.wikipedia.org/wiki/Small-world networks</t>
  </si>
  <si>
    <t>http://en.wikipedia.org/wiki/small-world network</t>
  </si>
  <si>
    <t>http://en.wikipedia.org/wiki/Service network</t>
  </si>
  <si>
    <t>http://en.wikipedia.org/wiki/Rumor spread in social network</t>
  </si>
  <si>
    <t>http://en.wikipedia.org/wiki/Random networks</t>
  </si>
  <si>
    <t>http://en.wikipedia.org/wiki/Quantum complex network</t>
  </si>
  <si>
    <t>http://en.wikipedia.org/wiki/Erdős–Rényi model</t>
  </si>
  <si>
    <t>http://en.wikipedia.org/wiki/percolation theory</t>
  </si>
  <si>
    <t>http://en.wikipedia.org/wiki/Policy network analysis</t>
  </si>
  <si>
    <t>http://en.wikipedia.org/wiki/Networks in labor economics</t>
  </si>
  <si>
    <t>http://en.wikipedia.org/wiki/social networks</t>
  </si>
  <si>
    <t>http://en.wikipedia.org/wiki/social network</t>
  </si>
  <si>
    <t>http://en.wikipedia.org/wiki/Network theory in risk assessment</t>
  </si>
  <si>
    <t>http://en.wikipedia.org/wiki/Network formation</t>
  </si>
  <si>
    <t>http://en.wikipedia.org/wiki/Watts and Strogatz model</t>
  </si>
  <si>
    <t>http://en.wikipedia.org/wiki/Irregular warfare</t>
  </si>
  <si>
    <t>http://en.wikipedia.org/wiki/Immune network theory</t>
  </si>
  <si>
    <t>http://en.wikipedia.org/wiki/Higher category theory</t>
  </si>
  <si>
    <t>http://en.wikipedia.org/wiki/Core-periphery structure</t>
  </si>
  <si>
    <t>http://en.wikipedia.org/wiki/Communicative ecology</t>
  </si>
  <si>
    <t>http://en.wikipedia.org/wiki/Polytely</t>
  </si>
  <si>
    <t>http://en.wikipedia.org/wiki/Systems theory</t>
  </si>
  <si>
    <t>http://en.wikipedia.org/wiki/Collaborative innovation network</t>
  </si>
  <si>
    <t>http://en.wikipedia.org/wiki/Climate as complex networks</t>
  </si>
  <si>
    <t>http://en.wikipedia.org/wiki/betweenness centrality</t>
  </si>
  <si>
    <t>http://en.wikipedia.org/wiki/complex network</t>
  </si>
  <si>
    <t>http://en.wikipedia.org/wiki/Critical Path Analysis</t>
  </si>
  <si>
    <t>http://en.wikipedia.org/wiki/packing problem</t>
  </si>
  <si>
    <t>http://en.wikipedia.org/wiki/assignment problem</t>
  </si>
  <si>
    <t>http://en.wikipedia.org/wiki/combinatorial optimization</t>
  </si>
  <si>
    <t>http://en.wikipedia.org/wiki/transshipment problem</t>
  </si>
  <si>
    <t>http://en.wikipedia.org/wiki/transport problem</t>
  </si>
  <si>
    <t>http://en.wikipedia.org/wiki/shortest path problem</t>
  </si>
  <si>
    <t>http://en.wikipedia.org/wiki/graph theory</t>
  </si>
  <si>
    <t>http://en.wikipedia.org/wiki/infectious diseases</t>
  </si>
  <si>
    <t>http://en.wikipedia.org/wiki/katz centrality</t>
  </si>
  <si>
    <t>http://en.wikipedia.org/wiki/eigenvector centrality</t>
  </si>
  <si>
    <t>http://en.wikipedia.org/wiki/centrality</t>
  </si>
  <si>
    <t>http://en.wikipedia.org/wiki/Depth-First Search</t>
  </si>
  <si>
    <t>http://en.wikipedia.org/wiki/Breadth-First Search</t>
  </si>
  <si>
    <t>http://en.wikipedia.org/wiki/CheiRank</t>
  </si>
  <si>
    <t>http://en.wikipedia.org/wiki/HITS algorithm</t>
  </si>
  <si>
    <t>http://en.wikipedia.org/wiki/Hyper Search</t>
  </si>
  <si>
    <t>http://en.wikipedia.org/wiki/ranking</t>
  </si>
  <si>
    <t>http://en.wikipedia.org/wiki/relevance</t>
  </si>
  <si>
    <t>http://en.wikipedia.org/wiki/Web search</t>
  </si>
  <si>
    <t>http://en.wikipedia.org/wiki/SIR model</t>
  </si>
  <si>
    <t>http://en.wikipedia.org/wiki/Percolation</t>
  </si>
  <si>
    <t>http://en.wikipedia.org/wiki/phase transition</t>
  </si>
  <si>
    <t>http://en.wikipedia.org/wiki/critical exponents</t>
  </si>
  <si>
    <t>http://en.wikipedia.org/wiki/search engine</t>
  </si>
  <si>
    <t>http://en.wikipedia.org/wiki/search engine optimization</t>
  </si>
  <si>
    <t>http://en.wikipedia.org/wiki/The New York Times</t>
  </si>
  <si>
    <t>http://en.wikipedia.org/wiki/Epidemic model</t>
  </si>
  <si>
    <t>http://en.wikipedia.org/wiki/epidemiology</t>
  </si>
  <si>
    <t>http://en.wikipedia.org/wiki/fraud</t>
  </si>
  <si>
    <t>http://en.wikipedia.org/wiki/insurance</t>
  </si>
  <si>
    <t>http://en.wikipedia.org/wiki/bank</t>
  </si>
  <si>
    <t>http://en.wikipedia.org/wiki/network medicine</t>
  </si>
  <si>
    <t>http://en.wikipedia.org/wiki/pharmacology</t>
  </si>
  <si>
    <t>http://en.wikipedia.org/wiki/Activity motifs</t>
  </si>
  <si>
    <t>http://en.wikipedia.org/wiki/political movement</t>
  </si>
  <si>
    <t>http://en.wikipedia.org/wiki/diffusion of innovations</t>
  </si>
  <si>
    <t>http://en.wikipedia.org/wiki/social network analysis</t>
  </si>
  <si>
    <t>http://en.wikipedia.org/wiki/web sites</t>
  </si>
  <si>
    <t>http://en.wikipedia.org/wiki/nation states</t>
  </si>
  <si>
    <t>http://en.wikipedia.org/wiki/Wasserman, Stanley</t>
  </si>
  <si>
    <t>http://en.wikipedia.org/wiki/Barabási–Albert model</t>
  </si>
  <si>
    <t>http://en.wikipedia.org/wiki/small-world properties</t>
  </si>
  <si>
    <t>http://en.wikipedia.org/wiki/giant component</t>
  </si>
  <si>
    <t>http://en.wikipedia.org/wiki/random graph</t>
  </si>
  <si>
    <t>http://en.wikipedia.org/wiki/convolution power</t>
  </si>
  <si>
    <t>http://en.wikipedia.org/wiki/force of infection</t>
  </si>
  <si>
    <t>http://en.wikipedia.org/wiki/binomial coefficient</t>
  </si>
  <si>
    <t>http://en.wikipedia.org/wiki/network model</t>
  </si>
  <si>
    <t>http://en.wikipedia.org/wiki/CERDEC</t>
  </si>
  <si>
    <t>http://en.wikipedia.org/wiki/Network Science CTA</t>
  </si>
  <si>
    <t>http://en.wikipedia.org/wiki/Army Research Laboratory</t>
  </si>
  <si>
    <t>http://en.wikipedia.org/wiki/network-centric warfare</t>
  </si>
  <si>
    <t>http://en.wikipedia.org/wiki/International Technology Alliance</t>
  </si>
  <si>
    <t>http://en.wikipedia.org/wiki/computer network</t>
  </si>
  <si>
    <t>http://en.wikipedia.org/wiki/Non-linear preferential attachment</t>
  </si>
  <si>
    <t>http://en.wikipedia.org/wiki/Reka Albert</t>
  </si>
  <si>
    <t>http://en.wikipedia.org/wiki/Sequential dynamical system</t>
  </si>
  <si>
    <t>http://en.wikipedia.org/wiki/Dynamic network analysis</t>
  </si>
  <si>
    <t>http://en.wikipedia.org/wiki/dynamic network analysis</t>
  </si>
  <si>
    <t>http://en.wikipedia.org/wiki/Network dynamics</t>
  </si>
  <si>
    <t>http://en.wikipedia.org/wiki/Dual-phase evolution</t>
  </si>
  <si>
    <t>http://en.wikipedia.org/wiki/sociology</t>
  </si>
  <si>
    <t>http://en.wikipedia.org/wiki/network probability matrix</t>
  </si>
  <si>
    <t>http://en.wikipedia.org/wiki/exponential random graph model</t>
  </si>
  <si>
    <t>http://en.wikipedia.org/wiki/random graphs</t>
  </si>
  <si>
    <t>http://en.wikipedia.org/wiki/probabilistic method</t>
  </si>
  <si>
    <t>http://en.wikipedia.org/wiki/Scale-free networks</t>
  </si>
  <si>
    <t>http://en.wikipedia.org/wiki/closeness centrality</t>
  </si>
  <si>
    <t>http://en.wikipedia.org/wiki/degree centrality</t>
  </si>
  <si>
    <t>http://en.wikipedia.org/wiki/Kathleen Carley</t>
  </si>
  <si>
    <t>http://en.wikipedia.org/wiki/David Krackhardt</t>
  </si>
  <si>
    <t>http://en.wikipedia.org/wiki/interactome</t>
  </si>
  <si>
    <t>http://en.wikipedia.org/wiki/Social network</t>
  </si>
  <si>
    <t>http://en.wikipedia.org/wiki/Seven Bridges of Königsberg</t>
  </si>
  <si>
    <t>http://en.wikipedia.org/wiki/United States National Research Council</t>
  </si>
  <si>
    <t>http://en.wikipedia.org/wiki/social structure</t>
  </si>
  <si>
    <t>http://en.wikipedia.org/wiki/network motif</t>
  </si>
  <si>
    <t>http://en.wikipedia.org/wiki/organizations</t>
  </si>
  <si>
    <t>http://en.wikipedia.org/wiki/sociogram</t>
  </si>
  <si>
    <t>http://en.wikipedia.org/wiki/Jacob Moreno</t>
  </si>
  <si>
    <t>http://en.wikipedia.org/wiki/information visualization</t>
  </si>
  <si>
    <t>http://en.wikipedia.org/wiki/statistical mechanics</t>
  </si>
  <si>
    <t>http://en.wikipedia.org/wiki/Glossary of graph theory</t>
  </si>
  <si>
    <t>http://en.wikipedia.org/wiki/biological network</t>
  </si>
  <si>
    <t>http://en.wikipedia.org/wiki/traffic analysis</t>
  </si>
  <si>
    <t>http://en.wikipedia.org/wiki/Network topology</t>
  </si>
  <si>
    <t>http://en.wikipedia.org/wiki/semantic network</t>
  </si>
  <si>
    <t>http://en.wikipedia.org/wiki/telecommunication network</t>
  </si>
  <si>
    <t>Article</t>
  </si>
  <si>
    <t>Paul Erdős (Hungarian: Erdős Pál [ˈɛrdøːʃ ˈpaːl]; 26 March 1913 – 20 September 1996) was a renowned Hungarian mathematician. He was one of the most prolific mathematicians and producers of mathematical conjectures of the 20th century. He was known both for his social practice of mathematics (he engaged more than 500 collaborators) and for his eccentric lifestyle (Time magazine called him The Oddball's Oddball). He devoted his waking hours to mathematics, even into his later years—indeed, his death came only hours after he solved a geometry problem at a conference in Warsaw.
Erdős pursued and proposed problems in discrete mathematics, graph theory, number theory, mathematical analysis, approximation theory, set theory, and probability theory.  Much of his work centered around discrete mathematics, cracking many previously unsolved problems in the field. He championed and contributed to Ramsey theory, which studied the conditions in which order necessarily appears. Overall, his work leaned towards solving previously open problems, rather than developing or exploring new areas of mathematics.
Erdős published around 1,500 mathematical papers during his lifetime, a figure that remains unsurpassed. He firmly believed mathematics to be a social activity, living an itinerant lifestyle with the sole purpose of writing mathematical papers with other mathematicians. Erdős's prolific output with co-authors prompted the creation of the Erdős number, the number of steps in the shortest path between a mathematician and Erdős in terms of co-authorships.</t>
  </si>
  <si>
    <t>Network science is an academic field which studies complex networks such as telecommunication networks, computer networks, biological networks, cognitive and semantic networks, and social networks, considering distinct elements or actors represented by nodes (or vertices) and the connections between the elements or actors as links (or edges).  The field draws on theories and methods including graph theory from mathematics, statistical mechanics from physics, data mining and information visualization from computer science, inferential modeling from statistics, and social structure from sociology. The United States National Research Council defines network science as "the study of network representations of physical, biological, and social phenomena leading to predictive models of these phenomena."</t>
  </si>
  <si>
    <t>The program (or project) evaluation and review technique (PERT) is a statistical tool used in project management, which was designed to analyze and represent the tasks involved in completing a given project.
First developed by the United States Navy in the 1950s, it is commonly used in conjunction with the critical path method (CPM).</t>
  </si>
  <si>
    <t>TrustRank is a link analysis technique described in the paper Combating Web Spam with TrustRank by researchers Zoltan Gyongyi and Hector Garcia-Molina of Stanford University and Jan Pedersen of Yahoo!. The technique is used for semi-automatic separation of useful webpages from spam.
Many web spam pages are created only with the intention of misleading search engines.  These pages, chiefly created for commercial reasons, use various techniques to achieve higher-than-deserved rankings on the search engines' result pages. While human experts can easily identify spam, a manual review of the Internet is impractical.
One popular method for improving rankings is to increase the perceived importance of a document through complex linking schemes.  Google's PageRank and other search ranking algorithms have been subjected to such manipulation.
TrustRank seeks to combat spam by filtering the web based upon reliability. The method calls for selecting a small set of seed pages to be evaluated by an expert. Once the reputable seed pages are manually identified, a crawl extending outward from the seed set seeks out similarly reliable and trustworthy pages.  TrustRank's reliability diminishes with increased distance between documents and the seed set. 
The logic works in the opposite way as well, which is called Anti-Trust Rank. The closer a site is to spam resources, the more likely it is to be spam as well.The researchers who proposed the TrustRank methodology have continued to refine their work by evaluating related topics, such as measuring spam mass.</t>
  </si>
  <si>
    <t>PageRank (PR) is an algorithm used by Google Search to rank web pages in their search engine results. PageRank was named after Larry Page, one of the founders of Google. PageRank is a way of measuring the importance of website pages. According to Google: PageRank works by counting the number and quality of links to a page to determine a rough estimate of how important the website is. The underlying assumption is that more important websites are likely to receive more links from other websites. Currently, PageRank is not the only algorithm used by Google to order search results, but it is the first algorithm that was used by the company, and it is the best known.</t>
  </si>
  <si>
    <t>Google LLC is an American multinational technology company that specializes in Internet-related services and products, which include online advertising technologies, search engine, cloud computing, software, and hardware. It is considered one of the Big Four technology companies, alongside Amazon, Apple and Facebook.Google was founded in 1998 by Larry Page and Sergey Brin while they were Ph.D. students at Stanford University in California. Together they own about 14 percent of its shares and control 56 percent of the stockholder voting power through supervoting stock. They incorporated Google as a privately held company on September 4, 1998. An initial public offering (IPO) took place on August 19, 2004, and Google moved to its headquarters in Mountain View, California, nicknamed the Googleplex. In August 2015, Google announced plans to reorganize its various interests as a conglomerate called Alphabet Inc. Google is Alphabet's leading subsidiary and will continue to be the umbrella company for Alphabet's Internet interests. Sundar Pichai was appointed CEO of Google, replacing Larry Page who became the CEO of Alphabet.
The company's rapid growth since incorporation has triggered a chain of products, acquisitions, and partnerships beyond Google's core search engine (Google Search). It offers services designed for work and productivity (Google Docs, Google Sheets, and Google Slides), email (Gmail/Inbox), scheduling and time management (Google Calendar), cloud storage (Google Drive), social networking (Google+), instant messaging and video chat (Google Allo, Duo, Hangouts), language translation (Google Translate), mapping and navigation (Google Maps, Waze, Google Earth, Street View), video sharing (YouTube), note-taking (Google Keep), and photo organizing and editing (Google Photos). The company leads the development of the Android mobile operating system, the Google Chrome web browser, and Chrome OS, a lightweight operating system based on the Chrome browser. Google has moved increasingly into hardware; from 2010 to 2015, it partnered with major electronics manufacturers in the production of its Nexus devices, and it released multiple hardware products in October 2016, including the Google Pixel smartphone, Google Home smart speaker, Google Wifi mesh wireless router, and Google Daydream virtual reality headset. Google has also experimented with becoming an Internet carrier (Google Fiber, Project Fi, and Google Station).Google.com is the most visited website in the world. Several other Google services also figure in the top 100 most visited websites, including YouTube and Blogger. Google is the most valuable brand in the world as of  2017, but has received significant criticism involving issues such as privacy concerns, tax avoidance, antitrust, censorship, and search neutrality. Google's mission statement is "to organize the world's information and make it universally accessible and useful", and its unofficial slogan was "Don't be evil" until the phrase was removed from the company's code of conduct around May 2018.</t>
  </si>
  <si>
    <t>In digital marketing and online advertising, spamdexing (also known as search engine spam, search engine poisoning, black-hat Search engine optimization (SEO), search spam or web spam) is the deliberate manipulation of search engine indexes. It involves a number of methods, such as link building and repeating unrelated phrases, to manipulate the relevance or prominence of resources indexed, in a manner inconsistent with the purpose of the indexing system.It could be considered to be a part of search engine optimization, though there are many search engine optimization methods that improve the quality and appearance of the content of web sites and serve content useful to many users. Search engines use a variety of algorithms to determine relevancy ranking. Some of these include determining whether the search term appears in the body text or URL of a web page. Many search engines check for instances of spamdexing and will remove suspect pages from their indexes. Also, search-engine operators can quickly block the results-listing from entire websites that use spamdexing, perhaps alerted by user complaints of false matches. The rise of spamdexing in the mid-1990s made the leading search engines of the time less useful. Using unethical methods to make websites rank higher in search engine results than they otherwise would is commonly referred to in the SEO (search engine optimization) industry as "black hat SEO". These methods are more focused on breaking the search-engine-promotion rules and guidelines. In addition to this, the perpetrators run the risk of their websites being severely penalized by the Google Panda and Google Penguin search-results ranking algorithms.Common spamdexing techniques can be classified into two broad classes: content spam (or term spam) and link spam.</t>
  </si>
  <si>
    <t>Réka Albert (born 2 March 1972) is a Romanian-born Hungarian scientist. She is professor of physics and adjunct professor of biology at Pennsylvania State University and is noted for the Barabási–Albert model and research into scale-free networks and Boolean modeling of biological systems.</t>
  </si>
  <si>
    <t>Reviews of Modern Physics is a quarterly peer-reviewed scientific journal published by the American Physical Society. It was established in 1929 and the current editor-in-chief is Michael Thoennessen. The journal publishes review articles, usually by established researchers, on all aspects of physics and related fields. The reviews are usually accessible to non-specialists and serve as introductory material to graduate students, which survey recent work, discuss key problems to be solved and provide perspectives toward the end. RMP is arguably one of the most, if not the most, prestigious, authoritative and highly impacting journals in the field of physics. Its most recent impact factor for 2016 is 36.917 with a 5-year impact factor of 45.547.</t>
  </si>
  <si>
    <t>Albert-László Barabási (born March 30, 1967) is a Romanian-born Hungarian-American physicist, best known for his work in the research of network theory.
He is the former Emil T. Hofmann Professor at the University of Notre Dame and current Distinguished Professor and Director of Northeastern University's Center for Complex Network Research (CCNR) associate member of the Center of Cancer Systems Biology (CCSB) at the Dana–Farber Cancer Institute, Harvard University, and visiting professor at the Center for Network Science at Central European University.
He introduced in 1999 the concept of scale-free networks and proposed the Barabási–Albert model to explain their widespread emergence in natural, technological and social systems, from the cellular telephone to the World Wide Web or online communities. He is the Founding President of the Network Science Society, which grew out of and sponsors the flagship NetSci conference held yearly since 2006</t>
  </si>
  <si>
    <t>Alfréd Rényi (20 March 1921 – 1 February 1970) was a Hungarian mathematician who made contributions in combinatorics, graph theory, number theory but mostly in probability theory.</t>
  </si>
  <si>
    <t>Dénes Kőnig (September 21, 1884 – October 19, 1944) was a Hungarian mathematician of Jewish heritage who worked in and wrote the first textbook on the field of graph theory.</t>
  </si>
  <si>
    <t>Leonhard Euler ( OY-lər; German: [ˈɔɪlər] (listen); 15 April 1707 – 18 September 1783) was a Swiss mathematician, physicist, astronomer, logician and engineer, who made important and influential discoveries in many branches of mathematics, such as infinitesimal calculus and graph theory, while also making pioneering contributions to several branches such as topology and analytic number theory. He also introduced much of the modern mathematical terminology and notation, particularly for mathematical analysis, such as the notion of a mathematical function. He is also known for his work in mechanics, fluid dynamics, optics, astronomy, and music theory.Euler was one of the most eminent mathematicians of the 18th century and is held to be one of the greatest in history. He is also widely considered to be the most prolific mathematician of all time. His collected works fill 60 to 80 quarto volumes, more than anybody in the field. He spent most of his adult life in Saint Petersburg, Russia, and in Berlin, then the capital of Prussia.
A statement attributed to Pierre-Simon Laplace expresses Euler's influence on mathematics: "Read Euler, read Euler, he is the master of us all."</t>
  </si>
  <si>
    <t>Data mining  is the process of discovering patterns in large data sets involving methods at the intersection of machine learning, statistics, and database systems. Data mining is an interdisciplinary subfield of computer science and statistics with an overall goal to extract information (with intelligent methods) from a data set and transform the information into a comprehensible structure for further use. Data mining is the analysis step of the "knowledge discovery in databases" process, or KDD. Aside from the raw analysis step, it also involves database and data management aspects, data pre-processing, model and inference considerations, interestingness metrics, complexity considerations, post-processing of discovered structures, visualization, and online updating. The difference between data analysis and data mining is that data analysis is to summarize the history such as analyzing the effectiveness of a marketing campaign, in contrast, data mining focuses on using specific machine learning and statistical models to predict the future and discover the patterns among data.The term "data mining" is in fact a misnomer, because the goal is the extraction of patterns and knowledge from large amounts of data, not the extraction (mining) of data itself. It also is a buzzword and is frequently applied to any form of large-scale data or information processing (collection, extraction, warehousing, analysis, and statistics) as well as any application of computer decision support system, including artificial intelligence (e.g., machine learning) and business intelligence. The book Data mining: Practical machine learning tools and techniques with Java (which covers mostly machine learning material) was originally to be named just Practical machine learning, and the term data mining was only added for marketing reasons. Often the more general terms (large scale) data analysis and analytics – or, when referring to actual methods, artificial intelligence and machine learning – are more appropriate.
The actual data mining task is the semi-automatic or automatic analysis of large quantities of data to extract previously unknown, interesting patterns such as groups of data records (cluster analysis), unusual records (anomaly detection), and dependencies (association rule mining, sequential pattern mining). This usually involves using database techniques such as spatial indices. These patterns can then be seen as a kind of summary of the input data, and may be used in further analysis or, for example, in machine learning and predictive analytics. For example, the data mining step might identify multiple groups in the data, which can then be used to obtain more accurate prediction results by a decision support system. Neither the data collection, data preparation, nor result interpretation and reporting is part of the data mining step, but do belong to the overall KDD process as additional steps.
The related terms data dredging, data fishing, and data snooping refer to the use of data mining methods to sample parts of a larger population data set that are (or may be) too small for reliable statistical inferences to be made about the validity of any patterns discovered. These methods can, however, be used in creating new hypotheses to test against the larger data populations.</t>
  </si>
  <si>
    <t>The structural cut-off is a concept in network science which imposes a degree cut-off in the degree distribution of a finite size network due to structural limitations (such as the simple graph property).  Networks with vertices with degree higher than the structural cut-off will display structural disassortativity.</t>
  </si>
  <si>
    <t>In the context of network theory, a complex network is a graph (network) with non-trivial topological features—features that do not occur in simple networks such as lattices or random graphs but often occur in graphs modelling of real systems. The study of complex networks is a young and active area of scientific research (since 2000) inspired largely by the empirical study of real-world networks such as computer networks, technological networks, brain networks and social networks.</t>
  </si>
  <si>
    <t>A scale-free network is a network whose degree distribution follows a power law, at least asymptotically.  That is, the fraction P(k) of nodes in the network having k connections to other nodes goes for large values of k as
        P
        (
        k
        )
        ∼
          k
            −
            γ
    {\displaystyle P(k)\ \sim \ k^{\boldsymbol {-\gamma }}}
  where 
        γ
    {\displaystyle \gamma }
   is a parameter whose value is typically in the range 2 &amp;lt; 
        γ
    {\displaystyle \gamma }
   &amp;lt; 3 (wherein the second moment of 
          k
            −
            γ
    {\displaystyle k^{\boldsymbol {-\gamma }}}
   is infinite but the first moment is finite), although occasionally it may lie outside these bounds.Many networks have been reported to be scale-free, although statistical analysis has refuted many of these claims and seriously questioned others. Preferential attachment and the fitness model have been proposed as mechanisms to explain conjectured power law degree distributions in real networks.</t>
  </si>
  <si>
    <t>A small-world network is a type of mathematical graph in which most nodes are not neighbors of one another, but the neighbors of any given node are likely to be neighbors of each other and most nodes can be reached from every other node by a small number of hops or steps.  Specifically, a small-world network is defined to be a network where the typical distance L between two randomly chosen nodes (the number of steps required) grows proportionally to the logarithm of the number of nodes N in the network, that is:
        L
        ∝
        log
        ⁡
        N
    {\displaystyle L\propto \log N}
  while the clustering coefficient is not small.  In the context of a social network, this results in the small world phenomenon of strangers being linked by a short chain of acquaintances.  Many empirical graphs show the small-world effect, e.g., social networks, forms the underlying architecture of the Internet, wikis such as Wikipedia, and gene networks.  It is the inspiration for many network-on-chip architectures in contemporary computer hardware.A certain category of small-world networks were identified as a class of random graphs by Duncan Watts and Steven Strogatz in 1998. They noted that graphs could be classified according to two independent structural features, namely the clustering coefficient, and average node-to-node distance (also known as average shortest path length).  Purely random graphs, built according to the Erdős–Rényi (ER) model, exhibit a small average shortest path length (varying typically as the logarithm of the number of nodes) along with a small clustering coefficient. Watts and Strogatz measured that in fact many real-world networks have a small average shortest path length, but also a clustering coefficient significantly higher than expected by random chance. Watts and Strogatz then proposed a novel graph model, currently named the Watts and Strogatz model, with (i) a small average shortest path length, and (ii) a large clustering coefficient. The crossover in the Watts–Strogatz model between a "large world" (such as a lattice) and a small world was first described by Barthelemy and Amaral in 1999. This work was followed by a large number of studies, including exact results (Barrat and Weigt, 1999; Dorogovtsev and Mendes; Barmpoutis and Murray, 2010). Braunstein found that for weighted ER networks where the weights have a very broad distribution, the optimal path scales becomes significantly longer and scales as N1/3.</t>
  </si>
  <si>
    <t>A service network is a structure that brings together several entities to deliver a particular service. For instance, one organisation (the buyer) may sub-contract another organisation (the supplier) to deliver after-sales services to a third party (the customer). The buyer may use more than one supplier. Likewise, the supplier may participate in other networks. The rationale for a service network is that each organisation is focusing on what they do best.A service network can also be defined as a collection of people and information brought together on the internet to provide a specific service or achieve a common business objective.  It is an evolving extension of service systems and applies Enterprise 2.0 technologies, also known as enterprise social software, to enable corporations to leverage the advances of the consumer internet for the benefit of business. In this case, the service network is designed to benefit from the wisdom of crowds and a human's natural tendency and desire to share information, collaborate, and self organize into communities of common interests and objectives.  In business, the value of collaboration is clearly recognized, but the ability is often hampered by rigid organizational boundaries and fragmented information systems.  A service network enables businesses to realize the benefits of mass collaboration despite the constraints of modern organizational structures and systems.
The term service network is increasingly being used within the context of service innovation initiatives that span academia, business, and government.  Some examples include:
The University of Cambridge and IBM Corporation use the term service network in their discussion paper, "Succeeding through Service Innovation" and describe it within the context of service systems networks.
Ingres Corporation uses the term service network as a new paradigm in software service to enable Enterprise 2.0 IT service management.
Openwater Corporation uses the term service network to help describe and brand their product offerings and solutions.</t>
  </si>
  <si>
    <t>Rumor is an important form of social communications, and spread of rumors plays a significant role in a variety of human affairs. There are two rumor models that are widely used, i.e. DK model and MK model. Particularly, we can view rumor spread as a stochastic process in social networks.</t>
  </si>
  <si>
    <t>In graph theory, a flow network (also known as a transportation network) is a directed graph where each edge has a capacity and each edge receives a flow. The amount of flow on an edge cannot exceed the capacity of the edge. Often in operations research, a directed graph is called a network, the vertices are called nodes and the edges are called arcs.  A flow must satisfy the restriction that the amount of flow into a node equals the amount of flow out of it, unless it is a source, which has only outgoing flow, or sink, which has only incoming flow.  A network can be used to model traffic in a computer network, circulation with demands, fluids in pipes, currents in an electrical circuit, or anything similar in which something travels through a network of nodes.</t>
  </si>
  <si>
    <t>Being part of network science the study of quantum complex networks aims to explore the impact of complexity science and network architectures in quantum systems. According to quantum information theory  it is possible to improve communication security and data transfer rates by taking advantage of quantum mechanics. In this context the study of quantum complex networks is motivated by the possibility of quantum communications being used on a massive scale in the future. In such case it is likely that quantum communication networks will acquire non trivial features as is common in existing communication networks today.</t>
  </si>
  <si>
    <t>In the mathematical field of graph theory, the Erdős–Rényi model is either of two closely related models for generating random graphs. They are named after mathematicians Paul Erdős and Alfréd Rényi, who first introduced one of the models in 1959, while Edgar Gilbert introduced the other model contemporaneously and independently of Erdős and Rényi.  In the model of Erdős and Rényi, all graphs on a fixed vertex set with a fixed number of edges are equally likely; in the model introduced by Gilbert, each edge has a fixed probability of being present or absent, independently of the other edges. These models can be used in the probabilistic method to prove the existence of graphs satisfying various properties, or to provide a rigorous definition of what it means for a property to hold for almost all graphs.</t>
  </si>
  <si>
    <t>In statistical physics and mathematics, percolation theory describes the behaviour of connected clusters in a random graph. The applications of percolation theory to materials science and other domains are discussed in the article percolation.</t>
  </si>
  <si>
    <t>Policy network analysis is a field of research in political science focusing on the links and interdependence between government's sections and other societal actors, aiming to understand the policy-making process and public policy outcomes.</t>
  </si>
  <si>
    <t>The importance of social ties in job searching is known, and empirically proved for quite a while, workers often find jobs through their friends and relatives. However, the exploration of the role of social networks in labor market outcomes has just recently started. New evidence shows that social networks not only increase the productivity of job searching but partly explain wage differences, and help decreasing the information asymmetry between the employer and employee.</t>
  </si>
  <si>
    <t xml:space="preserve">A social network  is a social structure made up of a set of social actors (such as individuals or organizations), sets of dyadic ties, and other social interactions between actors. The social network perspective provides a set of methods for analyzing the structure of whole social entities as well as a variety of theories explaining the patterns observed in these structures. The study of these structures uses social network analysis to identify local and global patterns, locate influential entities, and examine network dynamics.
Social networks and the analysis of them is an inherently interdisciplinary academic field which emerged from social psychology, sociology, statistics, and graph theory. Georg Simmel authored early structural theories in sociology emphasizing the dynamics of triads and "web of group affiliations". Jacob Moreno is credited with developing the first sociograms in the 1930s to study interpersonal relationships. These approaches were mathematically formalized in the 1950s and theories and methods of social networks became pervasive in the social and behavioral sciences by the 1980s. Social network analysis is now one of the major paradigms in contemporary sociology, and is also employed in a number of other social and formal sciences. Together with other complex networks, it forms part of the nascent field of network science.
</t>
  </si>
  <si>
    <t>A network is an abstract structure capturing only the basics of connection patterns and little else. Because it is a generalized pattern, tools developed for analyzing, modeling and understanding networks can theoretically be implemented across disciplines. As long as a system can be represented by a network, there is an extensive set of tools – mathematical, computational, and statistical – that are well-developed and if understood can be applied to the analysis of the system of interest. 
Tools that are currently employed in risk assessment are often sufficient, but model complexity and limitations of computational power can tether risk assessors to involve more causal connections and account for more Black Swan event outcomes. By applying network theory tools to risk assessment, computational limitations may be overcome and result in broader coverage of events with a narrowed range of uncertainties.Decision-making processes are not incorporated into routine risk assessments; however, they play a critical role in such processes. It is therefore very important for risk assessors to minimize confirmation bias by carrying out their analysis and publishing their results with minimal involvement of external factors such as politics, media, and advocates. In reality, however, it is nearly impossible to break the iron triangle among politicians, scientists (in this case, risk assessors), and advocates and media. Risk assessors need to be sensitive to the difference between risk studies and risk perceptions. One way to bring the two closer is to provide decision-makers with data they can easily rely on and understand. Employing networks in the risk analysis process can visualize causal relationships and identify heavily-weighted or important contributors to the probability of the critical event.A "bow-tie" diagram, cause-and-effect diagram, Bayesian network (a directed acyclic network) and fault trees are few examples of how network theories can be applied in risk assessment.In epidemiology risk assessments (Figure 7 and 9), once a network model was constructed, we can visually see then quantify and evaluate the potential exposure or infection risk of people related to the well-connected patients (Patient 1, 6, 35, 130 and 127 in Figure 7) or high-traffic places (Hotel M in Figure 9). In ecological risk assessments (Figure 8), through a network model we can identify the keystone species and determine how widespread the impacts will extend from the potential hazards being investigated.</t>
  </si>
  <si>
    <t>Network formation is an aspect of network science that seeks to model how a network evolves by identifying which factors affect its structure and how these mechanisms operate. Network formation hypotheses are tested by using either a dynamic model with an increasing network size or by making an agent-based model to determine which network structure is the equilibrium in a fixed-size network.</t>
  </si>
  <si>
    <t>The Watts–Strogatz model is a random graph generation model that produces graphs with small-world properties, including short average path lengths and high clustering. It was proposed by Duncan J. Watts and Steven Strogatz in their joint 1998 Nature paper. The model also became known as the (Watts) beta model after Watts used 
        β
    {\displaystyle \beta }
   to formulate it in his popular science book Six Degrees.</t>
  </si>
  <si>
    <t>Irregular warfare is defined in United States joint doctrine as "a violent struggle among state and non-state actors for legitimacy and influence over the relevant populations."Irregular warfare favors indirect and asymmetric warfare approaches, though it may employ the full range of military and other capabilities, in order to erode the adversary’s power, influence, and will. It is inherently a protracted struggle that will test the resolve of a state and its strategic partners. Concepts associated with irregular warfare are older than the term itself.</t>
  </si>
  <si>
    <t>The immune network theory is a theory of how the adaptive immune system works, that has been developed since 1974 mainly by Niels Jerne and Geoffrey W. Hoffmann. The theory states that the immune system is an interacting network of lymphocytes and molecules that have variable (V) regions. These V regions bind not only to things that are foreign to the vertebrate, but also to other V regions within the system.  The immune system is therefore seen as a network, with the components connected to each other by V-V interactions.
It has been suggested that the phenomena that the theory describes in terms of networks are also explained by clonal selection theory.The scope of the symmetrical network theory developed by Hoffmann includes the phenomena of low dose and high dose tolerance, first reported for a single antigen by Avrion Mitchison, and confirmed by Geoffrey Shellam and Sir Gustav Nossal, the helper and suppressor roles  of T cells, the role of non-specific accessory cells in immune responses, and the very important phenomenon called I-J. Jerne was awarded the Nobel Prize for Medicine or Physiology in 1984 partly for his work towards the clonal selection theory, as well as his proposal of the immune network concept.While there are no clinical applications of the theory, the Immune network theory has also inspired a subfield of optimization algorithms similar to artificial neural networks, and unrelated to biological immunology.</t>
  </si>
  <si>
    <t>In mathematics, higher category theory is the part of category theory at a higher order, which means that some equalities are replaced by explicit arrows in order to be able to explicitly study the structure behind those equalities. Higher category theory is often applied in algebraic topology (especially in homotopy theory), where one studies algebraic invariants of spaces, such as their fundamental weak ∞-groupoid.</t>
  </si>
  <si>
    <t>Core periphery structure is based on Immanual Wallerstein's world systems theory. He formulated the chart in the 1980s. Core are the MEDCs in the world and the periphery the major section are the LEDCs that are not as developed as MEDCs but are very slowly starting to develop.</t>
  </si>
  <si>
    <t>Communicative ecology is a conceptual model used in the field of media and communications research. 
The model is used to analyse and represent the relationships between social interactions, discourse, and communication media and technology of individuals, collectives and networks in physical and digital environments. Broadly, the term communicative ecology refers to "the context in which communication processes occur" (Foth &amp;amp; Hearn, 2007, p. 9). These processes are seen to involve people communicating with others in their social networks, both face-to-face and using a mix of media and communication technologies (Tacchi, Slater &amp;amp; Hearn, 2003) (Tacchi, et al. 2007).</t>
  </si>
  <si>
    <t>Polytely (from Greek roots poly- and -tel- meaning "many goals") comprises complex problem-solving situations characterized by the presence of multiple simultaneous goals. These goals may be contradictory or otherwise conflict with one another, requiring prioritisation of desired outcomes.Polytely is a feature of complex problem-solving that adds difficulty to finding an optimum solution. Funke describes polytely as a feature "not... inherent in a system, but [referring] to certain decisions of the experimenter", especially decisions relating to what goals are to be followed in solving the problem. In the complex problem of nuclear waste disposal, Flüeler cites both trust between states (as a factor in nuclear proliferation: "Some states disarm whilst others re-arm – both do it for the sake of our planet's peace"), and safe and sustainable disposal of nuclear waste as situations where considering in terms of polytely helps elaborate and then balance important but conflicting goals.</t>
  </si>
  <si>
    <t>Systems theory is the interdisciplinary study of systems. A system is a cohesive conglomeration of interrelated and interdependent parts that is either natural or man-made. Every system is delineated by its spatial and temporal boundaries, surrounded and influenced by its environment, described by its structure and purpose or nature and expressed in its functioning. In terms of its effects, a system can be more than the sum of its parts if it expresses synergy or emergent behavior. Changing one part of the system usually affects other parts and the whole system, with predictable patterns of behavior. For systems that are self-learning and self-adapting, the positive growth and adaptation depend upon how well the system is adjusted with its environment. Some systems function mainly to support other systems by aiding in the maintenance of the other system to prevent failure. The goal of systems theory is systematically discovering a system's dynamics, constraints, conditions and elucidating principles (purpose, measure, methods, tools, etc.) that can be discerned and applied to systems at every level of nesting, and in every field for achieving optimized equifinality.General systems theory is about broadly applicable concepts and principles, as opposed to concepts and principles applicable to one domain of knowledge. It distinguishes dynamic or active systems from static or passive systems. Active systems are activity structures or components that interact in behaviours and processes. Passive systems are structures and components that are being processed. E.g. a program is passive when it is a disc file and active when it runs in memory. The field is related to systems thinking and systems engineering.</t>
  </si>
  <si>
    <t>Collaborative innovation is a process in which multiple players (within and outside an organization) contribute towards creating and developing new products, services, processes and business solutions. It might include the involvement of customers, suppliers and multiple stakeholders such as agencies and consultantsUsually, firms that promote open forms of collaboration benefit from having access to different capabilities and knowledge, enhancing their competitiveness and accelerating their innovation process. On one hand, it enables small companies such as start-ups to partner with other players, complementing each other and taking advantage of different perspectives and resources. On the other hand, it helps large companies to speed-up their innovation process and time-to-market, overcoming bureaucracy and inflexible procedures.Collaboration can occur in all aspects of the business cycle, depending on the context:
Procurement and supplier collaboration
Research and development of new products, services and technologies
Marketing, distribution and commercializationCollaborative innovation network (CoIN) is a type of collaborative innovation practice that makes use of the internet platforms such as email, chat, social networks, blogs, and Wikis to promote communication and innovation within self-organizing virtual teams. The difference is that people that collaborate in CoIN are so intrinsically motivated that might not be paid nor get any advantage.
Thus, a CoIN is a social construct with a huge potential for innovation. It has been defined by the originator of the term, Peter Gloor from MIT Sloan's Center for Collective Intelligence, as "a cyberteam of self-motivated people with a collective vision, enabled by the Web to collaborate in achieving a common goal by sharing ideas, information, and work".
Indeed, CoIN is a type of open collaboration that helps organizations to become more creative, productive and efficient. By adopting CoIN as part of their culture, these companies accelerate innovation, uncover hidden business opportunities, reduce costs and enhance synergies. They not only can engage employees from every level of hierarchy towards a common project (discovering new talents and promoting direct relation between employees) but also partner with external parties.
Similar is the concept of the "Self-Organizing Innovation Network", it has been described by author, Robert Rycroft of the Elliott School of International Affairs of George Washington University.</t>
  </si>
  <si>
    <t>The field of complex networks has emerged as an important area of science to generate novel insights into nature of complex systems The application of network theory to climate science is a young and emerging field
. To identify and analyze patterns in global climate, scientists model climate data as Complex Networks.
Unlike most real-world networks where nodes and edges are well defined. In nodes in climate networks, nodes are identified as the site in a spatial grid of underlying global climate data set, which can be represented at various resolutions. Two nodes are connected by an edge depending on the degree of statistical similarity (that may be related to dependence) between the corresponding pairs of time-series taken from climate records. 
. The climate network approach enables novel insights into the dynamics of the climate system over different spatial and temporal scales.</t>
  </si>
  <si>
    <t>In graph theory, betweenness centrality is a measure of centrality in a graph based on shortest paths. For every pair of vertices in a connected graph, there exists at least one shortest path between the vertices such that either the number of edges that the path passes through (for unweighted graphs) or the sum of the weights of the edges (for weighted graphs) is minimized. The betweenness centrality for each vertex is the number of these shortest paths that pass through the vertex.
Betweenness centrality finds wide application in network theory: it represents the degree to which nodes stand between each other. For example, in a telecommunications network, a node with higher betweenness centrality would have more control over the network, because more information will pass through that node. Betweenness centrality was devised as a general measure of centrality: it applies to a wide range of problems in network theory, including problems related to social networks, biology, transport and scientific cooperation.
Although earlier authors have intuitively described centrality as based on betweenness, Freeman (1977) gave the first formal definition of betweenness centrality.</t>
  </si>
  <si>
    <t>The critical path method (CPM), or critical path analysis (CPA), is an algorithm for scheduling a set of project activities. It is commonly used in conjunction with the program evaluation and review technique (PERT). A critical path is determined by identifying the longest stretch of dependent activities and measuring the time required to complete them from start to finish.</t>
  </si>
  <si>
    <t>Packing problems are a class of optimization problems in mathematics that involve attempting to pack objects together into containers. The goal is to either pack a single container as densely as possible or pack all objects using as few containers as possible. Many of these problems can be related to real life packaging, storage and transportation issues. Each packing problem has a dual covering problem, which asks how many of the same objects are required to completely cover every region of the container, where objects are allowed to overlap.
In a bin packing problem, you are given:
'containers' (usually a single two- or three-dimensional convex region, or an infinite space)
A set of 'objects'  some or all of which must be packed into one or more containers. The set may contain different objects with their sizes specified, or a single object of a fixed dimension that can be used repeatedly.Usually the packing must be without overlaps between goods and other goods or the container walls. In some variants, the aim is to find the configuration that packs a single container with the maximal density. More commonly, the aim is to pack all the objects into as few containers as possible.  In some variants the overlapping (of objects with each other and/or with the boundary of the container) is allowed but should be minimized.</t>
  </si>
  <si>
    <t>The assignment problem (also called: maximum-weight matching) is a fundamental combinatorial optimization problem. It consists of finding, in a weighted bipartite graph, a matching in which the sum of weights of the edges is as large as possible. A common variant consists of finding a minimum-weight perfect matching.
In its most general form, the problem is as follows:
The problem instance has a number of agents and a number of tasks. Any agent can be assigned to perform any task, incurring some cost that may vary depending on the agent-task assignment. It is required to perform all tasks by assigning exactly one agent to each task and exactly one task to each agent in such a way that the total cost of the assignment is minimized.If the numbers of agents and tasks are equal, and the total cost of the assignment for all tasks is equal to the sum of the costs for each agent (or the sum of the costs for each task, which is the same thing in this case), then the problem is called the linear assignment problem. Commonly, when speaking of the assignment problem without any additional qualification, then the linear assignment problem is meant.</t>
  </si>
  <si>
    <t xml:space="preserve">In Operations Research, applied mathematics and theoretical computer science, combinatorial optimization  is a topic that consists of finding an optimal object from a finite set of objects. In many such problems, exhaustive search is not tractable. It operates on the domain of those optimization problems, in which the set of feasible solutions is discrete or can be reduced to discrete, and in which the goal is to find the best solution.  Some common problems involving combinatorial optimization are the travelling salesman problem ("TSP") and the minimum spanning tree problem ("MST").
Combinatorial optimization is a subset of mathematical optimization that is related to operations research, algorithm theory, and computational complexity theory. It has important applications in several fields, including artificial intelligence, machine learning, auction theory, and software engineering.
Some research literature considers discrete optimization to consist of integer programming together with combinatorial optimization (which in turn is composed of optimization problems dealing with graph structures) although all of these topics have closely intertwined research literature. It often involves determining the way to efficiently allocate resources used to find solutions to mathematical problems.
</t>
  </si>
  <si>
    <t xml:space="preserve">Transshipment problems form a subgroup of transportation problems, where transshipment is allowed.  In transshipment, transportation may or must go through intermediate nodes, possibly changing modes of transport.
The Transshipment problem has its origins in medieval times when trading started to become a mass phenomenon. Obtaining the minimum-cost route had been the main priority.  However, technological development slowly gave priority to minimum-duration transportation problems.
</t>
  </si>
  <si>
    <t>In mathematics and economics, transportation theory or transport theory is a name given to the study of optimal transportation and allocation of resources. The problem was formalized by the French mathematician Gaspard Monge in 1781.In the 1920s A.N. Tolstoi was one of the first to study the transportation problem mathematically. In 1930, in the collection Transportation Planning Volume I for the National Commissariat of Transportation of the Soviet Union, he published a paper "Methods of Finding the Minimal Kilometrage in Cargo-transportation in space".Major advances were made in the field during World War II by the Soviet mathematician and economist Leonid Kantorovich. Consequently, the problem as it is stated is sometimes known as the Monge–Kantorovich transportation problem. The linear programming formulation of the transportation problem is also known as the Hitchcock–Koopmans transportation problem.</t>
  </si>
  <si>
    <t>In graph theory, the shortest path problem is the problem of finding a path between two vertices (or nodes) in a graph such that the sum of the weights of its constituent edges is minimized.
The problem of finding the shortest path between two intersections on a road map may be modeled as a special case of the shortest path problem in graphs, where the vertices correspond to intersections and the edges correspond to road segments, each weighted by the length of the segment.</t>
  </si>
  <si>
    <t>In mathematics,  graph theory is the study of graphs, which are mathematical structures used to model pairwise relations between objects. A graph in this context is made up of vertices, nodes, or points which are connected by edges, arcs, or lines. A graph may be undirected, meaning that there is no distinction between the two vertices associated with each edge, or its edges may be directed from one vertex to another; see Graph (discrete mathematics) for more detailed definitions and for other variations in the types of graph that are commonly considered. Graphs are one of the prime objects of study in discrete mathematics.
Refer to the glossary of graph theory for basic definitions in graph theory.</t>
  </si>
  <si>
    <t>Infection is the invasion of an organism's body tissues by disease-causing agents, their multiplication, and the reaction of host tissues to the infectious agents and the toxins they produce. Infectious disease, also known as transmissible disease or communicable disease, is illness resulting from an infection.
Infections are caused by infectious agents including viruses, viroids, prions, bacteria, nematodes such as parasitic roundworms and pinworms, arthropods such as ticks, mites, fleas, and lice, fungi such as ringworm, and other macroparasites such as tapeworms and other helminths.
Hosts can fight infections using their immune system. Mammalian hosts react to infections with an innate response, often involving inflammation, followed by an adaptive response.Specific medications used to treat infections include antibiotics, antivirals, antifungals, antiprotozoals, and antihelminthics. Infectious diseases resulted in 9.2 million deaths in 2013 (about 17% of all deaths). The branch of medicine that focuses on infections is referred to as infectious disease.</t>
  </si>
  <si>
    <t>In graph theory, the Katz centrality of a node is a measure of centrality in a network. It was introduced by Leo Katz in 1953 and is used to measure the relative degree of influence of an actor (or node) within a social network. Unlike typical centrality measures which consider only the shortest path (the geodesic) between a pair of actors, Katz centrality measures influence by taking into account the total number of walks between a pair of actors.It is similar to Google's PageRank and to the eigenvector centrality.</t>
  </si>
  <si>
    <t>In graph theory, eigenvector centrality (also called eigencentrality) is a measure of the influence of a node in a network. Relative scores are assigned to all nodes in the network based on the concept that connections to high-scoring nodes contribute more to the score of the node in question than equal connections to low-scoring nodes. A high eigenvector score means that a node is connected to many nodes who themselves have high scores.
Google's PageRank and the Katz centrality are variants of the eigenvector centrality.</t>
  </si>
  <si>
    <t>In graph theory and network analysis, indicators of centrality identify the most important vertices within a graph. Applications include identifying the most influential person(s) in a social network, key infrastructure nodes in the Internet or urban networks, and super-spreaders of disease. Centrality concepts were first developed in social network analysis, and many of the terms used to measure centrality reflect their sociological origin.
They should not be confused with node influence metrics, which seek to quantify the influence of every node in the network.</t>
  </si>
  <si>
    <t>Depth-first search (DFS) is an algorithm for traversing or searching tree or graph data structures. The algorithm starts at the root node (selecting some arbitrary node as the root node in the case of a graph) and explores as far as possible along each branch before backtracking.
A version of depth-first search was investigated in the 19th century by French mathematician Charles Pierre Trémaux as a strategy for solving mazes.</t>
  </si>
  <si>
    <t>Breadth-first search (BFS) is an algorithm for traversing or searching tree or graph data structures. It starts at the tree root (or some arbitrary node of a graph, sometimes referred to as a 'search key'), and explores all of the neighbor nodes at the present depth prior to moving on to the nodes at the next depth level.
It uses the opposite strategy as depth-first search, which instead explores the highest-depth nodes first before being forced to backtrack and expand shallower nodes.
BFS and its application in finding connected components of graphs were invented in 1945 by Konrad Zuse, in his (rejected) Ph.D. thesis on the Plankalkül programming language, but this was not published until 1972.
It was reinvented in 1959 by Edward F. Moore, who used it to find the shortest path out of a maze, and later developed by C. Y. Lee into a wire routing algorithm (published 1961).</t>
  </si>
  <si>
    <t>The CheiRank is an eigenvector with a maximal real eigenvalue of the Google matrix 
          G
            ∗
    {\displaystyle G^{*}}
   constructed for a directed network with the inverted directions of links.  It is similar to the PageRank vector, which ranks the network nodes in average proportionally to a number of incoming links being the maximal eigenvector of the Google matrix 
        G
    {\displaystyle G}
    with a given initial direction of links. Due to inversion of link directions the CheiRank ranks the network nodes in average proportionally to a number of outgoing links. Since each node belongs both to CheiRank and PageRank vectors the ranking of information flow on a directed network becomes two-dimensional.</t>
  </si>
  <si>
    <t>Hyperlink-Induced Topic Search (HITS; also known as hubs and authorities) is a link analysis algorithm that rates Web pages, developed by Jon Kleinberg. The idea behind Hubs and Authorities stemmed from a particular insight into the creation of web pages when the Internet was originally forming; that is, certain web pages, known as hubs, served as large directories that were not actually authoritative in the information that they held, but were used as compilations of a broad catalog of information that led users direct to other authoritative pages. In other words, a good hub represented a page that pointed to many other pages, and a good authority represented a page that was linked by many different hubs.The scheme therefore assigns two scores for each page: its authority, which estimates the value of the content of the page, and its hub value, which estimates the value of its links to other pages.</t>
  </si>
  <si>
    <t>Hyper Search is a method of link analysis for search engines. It was created by Italian researcher Massimo Marchiori.</t>
  </si>
  <si>
    <t>A ranking is a relationship between a set of items such that, for any two items, the first is either 'ranked higher than', 'ranked lower than' or 'ranked equal to' the second.
In mathematics, this is known as a weak order or total preorder of objects. It is not necessarily a total order of objects because two different objects can have the same ranking. The rankings themselves are totally ordered. For example, materials are totally preordered by hardness, while degrees of hardness are totally ordered. If two items are the same in rank it is considered a tie.
By reducing detailed measures to a sequence of ordinal numbers, rankings make it possible to evaluate complex information according to certain criteria. Thus, for example, an Internet search engine may rank the pages it finds according to an estimation of their relevance, making it possible for the user quickly to select the pages they are likely to want to see.
Analysis of data obtained by ranking commonly requires non-parametric statistics.</t>
  </si>
  <si>
    <t>Relevance is the concept of one topic being connected to another topic in a way that makes it useful   to consider the second topic when considering the first. The concept of relevance is studied in many different fields, including cognitive sciences, logic, and library and information science. Most fundamentally, however, it is studied in epistemology (the theory of knowledge). Different theories of knowledge have different implications for what is considered relevant and these fundamental views have implications for all other fields as well.</t>
  </si>
  <si>
    <t>A web search engine or Internet search engine is a software system that is designed to carry out web search (Internet search), which means to search the World Wide Web in a systematic way for particular information specified in a web search query. The search results are generally presented in a line of results, often referred to as search engine results pages (SERPs). The information may be a mix of web pages, images, videos, infographics, articles, research papers and other types of files. Some search engines also mine data available in databases or open directories.  Unlike web directories, which are maintained only by human editors, search engines also maintain real-time information by running an algorithm on a web crawler.
Internet content that is not capable of being searched by a web search engine is generally described as the deep web.</t>
  </si>
  <si>
    <t>Compartmental models are a technique used to simplify the mathematical modelling of infectious disease. The population is divided into compartments, with the assumption that every individual in the same compartment has the same characteristics. Its origin is in the early 20th century, with an important early work being that of Kermack and McKendrick in 1927.The models are usually investigated through ordinary differential equations (which are deterministic), but can also be viewed in a stochastic framework, which is more realistic but also more complicated to analyse.
Compartmental models may be used to predict properties of how a disease spreads, for example the prevalence (total number of infected) or the duration of an epidemic. Also, the model allows for understanding how different situations may affect the outcome of the epidemic, e.g., what the most efficient technique is for issuing a limited number of vaccines in a given population.</t>
  </si>
  <si>
    <t>In physics, chemistry and materials science, percolation (from Latin percōlāre, "to filter" or "trickle through") refers to the movement and filtering of fluids through porous materials.</t>
  </si>
  <si>
    <t>The term phase transition (or phase change) is most commonly used to describe transitions between solid, liquid, and gaseous states of matter, as well as plasma in rare cases. A phase of a thermodynamic system and the states of matter have uniform physical properties. During a phase transition of a given medium, certain properties of the medium change, often discontinuously, as a result of the change of external conditions, such as temperature, pressure, or others. For example, a liquid may become gas upon heating to the boiling point, resulting in an abrupt change in volume. The measurement of the external conditions at which the transformation occurs is termed the phase transition. Phase transitions commonly occur in nature and are used today in many technologies.</t>
  </si>
  <si>
    <t>Critical exponents describe the behavior of physical quantities near continuous phase transitions. It is believed, though not proven, that they are universal, i.e. they do not depend on the details of the physical system, but only on some of its general features. For instance, for ferromagnetic systems, the critical exponents depend only on:
the dimension of the system
the range of the interaction
the spin dimensionThese properties of critical exponents are supported by experimental data. Analytical results can be theoretically achieved in mean field theory in high dimensions or when exact solutions are known such as the two-dimensional Ising model. The theoretical treatment in generic dimensions requires the renormalization group approach.
Phase transitions and critical exponents appear in many physical systems such as water at the liquid-vapor transition, in ferro or antiferromagnetic systems, in superconductivity, in percolation, in systems of particles that diffuse and undergo chemical reactions, in turbulent fluids,....
The critical dimension above which mean field exponents are valid varies with the systems and can even be infinite. It is 4 for the liquid-vapor transition, 6 for percolation and probably infinite for turbulence.
Mean field critical exponents are also valid for random graphs, such as Erdős–Rényi graphs, which can be regarded as infinite dimensional systems.</t>
  </si>
  <si>
    <t>Search engine optimization (SEO) is the process of affecting the online visibility of a website or a web page in a web search engine's unpaid results—often referred to as "natural", "organic", or "earned" results. In general, the earlier (or higher ranked on the search results page), and more frequently a website appears in the search results list, the more visitors it will receive from the search engine's users; these visitors can then be converted into customers. SEO may target different kinds of search, including image search, video search, academic search, news search, and industry-specific vertical search engines. SEO differs from local search engine optimization in that the latter is focused on optimizing a business' online presence so that its web pages will be displayed by search engines when a user enters a local search for its products or services. The former instead is more focused on national or international searches.
As an Internet marketing strategy, SEO considers how search engines work, the computer programmed algorithms which dictate search engine behavior, what people search for, the actual search terms or keywords typed into search engines, and which search engines are preferred by their targeted audience. Optimizing a website may involve editing its content, adding content, doing HTML, and associated coding to both increase its relevance to specific keywords and to remove barriers to the indexing activities of search engines. Promoting a site to increase the number of backlinks, or inbound links, is another SEO tactic. By May 2015, mobile search had surpassed desktop search. In 2015, it was reported that Google is developing and promoting mobile search as a key feature within future products. In response, many brands are beginning to take a different approach to their Internet marketing strategies.</t>
  </si>
  <si>
    <t>The New York Times (sometimes abbreviated as the NYT and NYTimes) is an American newspaper based in New York City with worldwide influence and readership. Founded in 1851, the paper has won 125 Pulitzer Prizes, more than any other newspaper. The Times is ranked 17th in the world by circulation and 2nd in the U.S.
The paper is owned by The New York Times Company, which is publicly traded and is controlled by the Sulzberger family through a dual-class share structure. It has been owned by the family since 1896; A.G. Sulzberger, the paper's publisher, and his father, Arthur Ochs Sulzberger Jr., the company's chairman, are the fourth and fifth generation of the family to helm the paper.Nicknamed "The Gray Lady", the Times has long been regarded within the industry as a national "newspaper of record". The paper's motto, "All the News That's Fit to Print", appears in the upper left-hand corner of the front page.
Since the mid-1970s, The New York Times has greatly expanded its layout and organization, adding special weekly sections on various topics supplementing the regular news, editorials, sports, and features. Since 2008, the Times has been organized into the following sections: News, Editorials/Opinions-Columns/Op-Ed, New York (metropolitan), Business, Sports of The Times, Arts, Science, Styles, Home, Travel, and other features. On Sunday, the Times is supplemented by the Sunday Review (formerly the Week in Review), The New York Times Book Review, The New York Times Magazine and T: The New York Times Style Magazine. The Times stayed with the broadsheet full-page set-up and an eight-column format for several years after most papers switched to six, and was one of the last newspapers to adopt color photography, especially on the front page.</t>
  </si>
  <si>
    <t>Epidemiology is the study and analysis of the distribution (who, when, and where) and determinants of health and disease conditions in defined populations.
It is the cornerstone of public health, and shapes policy decisions and evidence-based practice by identifying risk factors for disease and targets for preventive healthcare. Epidemiologists help with study design, collection, and statistical analysis of data, amend interpretation and dissemination of results (including peer review and occasional systematic review). Epidemiology has helped develop methodology used in clinical research, public health studies, and, to a lesser extent, basic research in the biological sciences.Major areas of epidemiological study include disease causation, transmission, outbreak investigation, disease surveillance, environmental epidemiology, forensic epidemiology, occupational epidemiology, screening, biomonitoring, and comparisons of treatment effects such as in clinical trials. Epidemiologists rely on other scientific disciplines like biology to better understand disease processes, statistics to make efficient use of the data and draw appropriate conclusions, social sciences to better understand proximate and distal causes, and engineering for exposure assessment.</t>
  </si>
  <si>
    <t xml:space="preserve">In law, fraud is deliberate deception to secure unfair or unlawful gain, or to deprive a victim of a legal right. Fraud itself can be a civil wrong (i.e., a fraud victim may sue the fraud perpetrator to avoid the fraud or recover monetary compensation), a criminal wrong (i.e., a fraud perpetrator may be prosecuted and imprisoned by governmental authorities), or it may cause no loss of money, property or legal right but still be an element of another civil or criminal wrong. The purpose of fraud may be monetary gain or other benefits, such as obtaining a passport or travel document, driver's license or qualifying for a mortgage by way of false statements.A hoax is a distinct concept that involves deliberate deception without the intention of gain or of materially damaging or depriving a victim.
</t>
  </si>
  <si>
    <t>Insurance is a means of protection from financial loss.  It is a form of risk management, primarily used to hedge against the risk of a contingent or uncertain loss.
An entity which provides insurance is known as an insurer, insurance company, insurance carrier or underwriter.  A person or entity who buys insurance is known as an insured or as a policyholder. The insurance transaction involves the insured assuming a guaranteed and known relatively small loss in the form of payment to the insurer in exchange for the insurer's promise to compensate the insured in the event of a covered loss.  The loss may or may not be financial, but it must be reducible to financial terms, and usually involves something in which the insured has an insurable interest established by ownership, possession, or pre-existing relationship.
The insured receives a contract, called the insurance policy, which details the conditions and circumstances under which the insurer will compensate the insured. The amount of money charged by the insurer to the insured for the coverage set forth in the insurance policy is called the premium. If the insured experiences a loss which is potentially covered by the insurance policy, the insured submits a claim to the insurer for processing by a claims adjuster. The insurer may hedge its own risk by taking out reinsurance, whereby another insurance company agrees to carry some of the risk, especially if the primary insurer deems the risk too large for it to carry.</t>
  </si>
  <si>
    <t>A bank is a financial institution that accepts deposits from the public and creates credit. Lending activities can be performed either directly or indirectly through capital markets. Due to their importance in the financial stability of a country, banks are highly regulated in most countries. Most nations have institutionalized a system known as fractional reserve banking under which banks hold liquid assets equal to only a portion of their current liabilities. In addition to other regulations intended to ensure liquidity, banks are generally subject to minimum capital requirements based on an international set of capital standards, known as the Basel Accords.
Banking in its modern sense evolved in the 14th century in the prosperous cities of Renaissance Italy but in many ways was a continuation of ideas and concepts of credit and lending that had their roots in the ancient world. In the history of banking, a number of banking dynasties – notably, the Medicis, the Fuggers, the Welsers, the Berenbergs, and the Rothschilds – have played a central role over many centuries. The oldest existing retail bank is Banca Monte dei Paschi di Siena, while the oldest existing merchant bank is Berenberg Bank.</t>
  </si>
  <si>
    <t>Network medicine is the application of network science towards identifying, preventing, and treating diseases. This field focuses on using network topology and network dynamics towards identifying diseases and developing medical drugs. Biological networks, such as protein-protein interactions and metabolic pathways, are utilized by network medicine. Disease networks, which map relationships between diseases and biological factors, also play an important role in the field. Epidemiology is extensively studied using network science as well; social networks and transportation networks are used to model the spreading of disease across populations. Network medicine is a medically focused area of systems biology.</t>
  </si>
  <si>
    <t>Pharmacology is the branch of biology concerned with the study of drug action, where a drug can be broadly defined as any man-made, natural, or endogenous (from within the body) molecule which exerts a biochemical or physiological effect on the cell, tissue, organ, or organism (sometimes the word pharmacon is used as a term to encompass these endogenous and exogenous bioactive species). More specifically, it is the study of the interactions that occur between a living organism and chemicals that affect normal or abnormal biochemical function. If substances have medicinal properties, they are considered pharmaceuticals.
The field encompasses drug composition and properties, synthesis and drug design, molecular and cellular mechanisms, organ/systems mechanisms, signal transduction/cellular communication, molecular diagnostics, interactions, toxicology, chemical biology, therapy, and medical applications and antipathogenic capabilities. The two main areas of pharmacology are pharmacodynamics and pharmacokinetics. Pharmacodynamics studies the effects of a drug on biological systems, and Pharmacokinetics studies the effects of biological systems on a drug. In broad terms, pharmacodynamics discusses the chemicals with biological receptors, and pharmacokinetics discusses the absorption, distribution, metabolism, and excretion (ADME) of chemicals from the biological systems. Pharmacology is not synonymous with pharmacy and the two terms are frequently confused. Pharmacology, a biomedical science, deals with the research, discovery, and characterization of chemicals which show biological effects and the elucidation of cellular and organismal function in relation to these chemicals. In contrast, pharmacy, a health services profession, is concerned with application of the principles learned from pharmacology in its clinical settings; whether it be in a dispensing or clinical care role. In either field, the primary contrast between the two are their distinctions between direct-patient care, for pharmacy practice, and the science-oriented research field, driven by pharmacology.
The origins of clinical pharmacology date back to the Middle Ages in Avicenna's The Canon of Medicine, Peter of Spain's Commentary on Isaac, and John of St Amand's Commentary on the Antedotary of Nicholas. Clinical pharmacology owes much of its foundation to the work of William Withering. Pharmacology as a scientific discipline did not further advance until the mid-19th century amid the great biomedical resurgence of that period.  Before the second half of the nineteenth century, the remarkable potency and specificity of the actions of drugs such as morphine, quinine and digitalis were explained vaguely and with reference to extraordinary chemical powers and affinities to certain organs or tissues. The first pharmacology department was set up by Rudolf Buchheim in 1847, in recognition of the need to understand how therapeutic drugs and poisons produced their effects.Early pharmacologists focused on natural substances, mainly plant extracts. Pharmacology developed in the 19th century as a biomedical science that applied the principles of scientific experimentation to therapeutic contexts. Today pharmacologists use genetics, molecular biology, biochemistry, and other advanced tools to transform information about molecular mechanisms and targets into therapies directed against disease, defects or pathogens, and create methods for preventative care, diagnostics, and ultimately personalized medicine.</t>
  </si>
  <si>
    <t>In the social sciences, a political movement is a social group that operates together to obtain a political goal, on a local, regional, national, or international scope. Political movements develop, coordinate, promulgate, revise, amend, interpret, and produce materials that are intended to address the goals of the base of the movement. A social movement in the area of politics can be organized around a single issue or set of issues, or around a set of shared concerns of a social group. In a political party, a political organization seeks to influence, or control, government policy, usually by nominating their candidates and seating candidates in politics and governmental offices. Additionally, parties participate in electoral campaigns and educational outreach or protest actions aiming to convince citizens or governments to take action on the issues and concerns which are the focus of the movement. Parties often espouse an ideology, expressed in a party program, bolstered by a written platform with specific goals, forming a [coalition] among disparate interests.</t>
  </si>
  <si>
    <t>Diffusion of innovations is a theory that seeks to explain how, why, and at what rate new ideas and technology spread. Everett Rogers, a professor of communication studies, popularized the theory in his book Diffusion of Innovations; the book was first published in 1962, and is now in its fifth edition (2003). Rogers argues that diffusion is the process by which an innovation is communicated over time among the participants in a social system. The origins of the diffusion of innovations theory are varied and span multiple disciplines.
Rogers proposes that four main elements influence the spread of a new idea: the innovation itself, communication channels, time, and a social system. This process relies heavily on human capital. The innovation must be widely adopted in order to self-sustain. Within the rate of adoption, there is a point at which an innovation reaches critical mass.
The categories of adopters are innovators, early adopters, early majority, late majority, and laggards. Diffusion manifests itself in different ways and is highly subject to the type of adopters and innovation-decision process. The criterion for the adopter categorization is innovativeness, defined as the degree to which an individual adopts a new idea.</t>
  </si>
  <si>
    <t>Social network analysis (SNA) is the process of investigating social structures  through the use of networks and graph theory. It characterizes networked structures in terms of nodes (individual actors, people, or things within the network) and the ties, edges, or links (relationships or interactions) that connect them.  Examples of social structures commonly visualized through social network analysis include social media networks, memes spread, information circulation, friendship and acquaintance networks, business networks, social networks, collaboration graphs, kinship, disease transmission, and sexual relationships. These networks are often visualized through sociograms in which nodes are represented as points and ties are represented as lines. These visualizations provide a means of qualitatively assessing networks by varying the visual representation of their nodes and edges to reflect attributes of interest. Social network analysis has emerged as a key technique in modern sociology.  It has also gained a significant following in anthropology, biology, demography, communication studies, economics, geography, history, information science, organizational studies, political science, social psychology, development studies, sociolinguistics, and computer science and is now commonly available as a consumer tool (see the list of SNA software).</t>
  </si>
  <si>
    <t>A website or Web site is a collection of related network web resources, such as web pages, multimedia content, which are typically identified with a common domain name, and published on at least one web server. Notable examples are wikipedia.org, google.com, and amazon.com. 
Websites can be accessed via a public Internet Protocol (IP) network, such as the Internet, or a private local area network (LAN), by a uniform resource locator (URL) that identifies the site.
Websites can have many functions and can be used in various fashions; a website can be a personal website, a corporate website for a company, a government website, an organization website, etc. Websites are typically dedicated to a particular topic or purpose, ranging from entertainment and social networking to providing news and education. All publicly accessible websites collectively constitute the World Wide Web, while private websites, such as a company's website for its employees, are typically part of an intranet.
Web pages, which are the building blocks of websites, are documents, typically composed in plain text interspersed with formatting instructions of Hypertext Markup Language (HTML, XHTML). They may incorporate elements from other websites with suitable markup anchors. Web pages are accessed and transported with the Hypertext Transfer Protocol (HTTP), which may optionally employ encryption (HTTP Secure, HTTPS) to provide security and privacy for the user. The user's application, often a web browser, renders the page content according to its HTML markup instructions onto a display terminal.
Hyperlinking between web pages conveys to the reader the site structure and guides the navigation of the site, which often starts with a home page containing a directory of the site web content. Some websites require user registration or subscription to access content. Examples of subscription websites include many business sites, news websites, academic journal websites, gaming websites, file-sharing websites, message boards, web-based email, social networking websites, websites providing real-time stock market data, as well as sites providing various other services. End users can access websites on a range of devices, including desktop and laptop computers, tablet computers, smartphones and smart TVs.</t>
  </si>
  <si>
    <t>A nation state (or nation-state) is a state in which the great majority shares the same culture and is conscious of it. The nation state is an ideal in which cultural boundaries match up with political ones. According to one definition, "a nation state is a sovereign state of which most of its subjects are united also by factors which defined a nation such as language or common descent." It is a more precise concept than "country", since a country does not need to have a predominant ethnic group.
A nation, in the sense of a common ethnicity, may include a diaspora or refugees who live outside the nation-state; some nations of this sense do not have a state where that ethnicity predominates. In a more general sense, a nation-state is simply a large, politically sovereign country or administrative territory. A nation-state may be contrasted with:
A multinational state, where no one ethnic group dominates (may also be considered a multicultural state depending on the degree of cultural assimilation of various groups).
A city-state which is both smaller than a "nation" in the sense of "large sovereign country" and which may or may not be dominated by all or part of a single "nation" in the sense of a common ethnicity.
An empire, which is composed of many countries (possibly non-sovereign states) and nations under a single monarch or ruling state government.
A confederation, a league of sovereign states, which might or might not include nation-states.
A federated state which may or may not be a nation-state, and which is only partially self-governing within a larger federation (for example, the state boundaries of Bosnia and Herzegovina are drawn along ethnic lines, but those of the United States are not).This article mainly discusses the more specific definition of a nation-state, as a typically sovereign country dominated by a particular ethnicity.</t>
  </si>
  <si>
    <t>Stanley Wasserman (born August 29, 1951) is an American statistician and Rudy Professor of Statistics, Psychology, and Sociology at Indiana University Bloomington and Academic Supervisor of the International laboratory for Applied Network Research at Moscow's National Research University – Higher School of Economics (since 2014). He is known for his work on social network analysis, mathematical sociology, network science and multidimensional network. In 2017 Wasserman will launch the Master's program 'Applied statistics with Network Analysis' at National Research University – Higher School of Economics.</t>
  </si>
  <si>
    <t>The Barabási–Albert (BA) model is an algorithm for generating random scale-free networks using a preferential attachment mechanism. Several natural and human-made systems, including the Internet, the world wide web, citation networks, and some social networks are thought to be approximately scale-free and certainly contain few nodes (called hubs) with unusually high degree as compared to the other nodes of the network. The BA model tries to explain the existence of such nodes in real networks. The algorithm is named for its inventors Albert-László Barabási and Réka Albert and is a special case of a more general model called Price's model.</t>
  </si>
  <si>
    <t>The small-world experiment comprised several experiments conducted by Stanley Milgram and other researchers examining the average path length for social networks of people in the United States. The research was groundbreaking in that it suggested that human society is a small-world-type network characterized by short path-lengths. The experiments are often associated with the phrase "six degrees of separation", although Milgram did not use this term himself.</t>
  </si>
  <si>
    <t>In network theory, a giant component is a connected component of a given random graph that contains a finite fraction of the entire graph's vertices.</t>
  </si>
  <si>
    <t>In mathematics, random graph is the general term to refer to probability distributions over graphs.  Random graphs may be described simply by a probability distribution, or by a random process which generates them. The theory of random graphs lies at the intersection between graph theory and probability theory.  From a mathematical perspective, random graphs are used to answer questions about the properties of typical graphs.  Its practical applications are found in all areas in which complex networks need to be modeled – a large number of random graph models are thus known, mirroring the diverse types of complex networks encountered in different areas. In a mathematical context, random graph refers almost exclusively to the Erdős–Rényi random graph model.  In other contexts, any graph model may be referred to as a random graph.</t>
  </si>
  <si>
    <t>In epidemiology, force of infection (denoted 
        λ
    {\displaystyle \lambda }
  ) is the rate at which susceptible individuals acquire an infectious disease. Because it takes account of susceptibility it can be used to compare the rate of transmission between different groups of the population for the same infectious disease, or even between different infectious diseases. That is to say, 
        λ
    {\displaystyle \lambda }
   is directly proportional to 
        β
    {\displaystyle \beta }
  ; the effective transmission rate.
        λ
        =
              number of new infections
                  number of susceptible persons exposed
              ×
                  average duration of exposure
    {\displaystyle \lambda ={\frac {\mbox{number of new infections}}{{\mbox{number of susceptible persons exposed}}\times {\mbox{average duration of exposure}}}}}
  Such a calculation is difficult because not all new infections are reported, and it is often difficult to know how many susceptibles were exposed. However, 
        λ
    {\displaystyle \lambda }
   can be calculated for an infectious disease in an endemic state if homogeneous mixing of the population and a rectangular population distribution (such as that generally found in developed countries) is assumed. In this case, 
        λ
    {\displaystyle \lambda }
   is given by:
        λ
        =
            1
            A
    {\displaystyle \lambda ={\frac {1}{A}}}
  where 
        A
    {\displaystyle A}
   is the average age of infection. In other words, 
        A
    {\displaystyle A}
   is the average time spent in the susceptible group before becoming infected. The rate of becoming infected (
        λ
    {\displaystyle \lambda }
  ) is therefore 
        1
          /
        A
    {\displaystyle 1/A}
   (since rate is 1/time). The advantage of this method of calculating 
        λ
    {\displaystyle \lambda }
   is that data on the average age of infection is very easily obtainable, even if not all cases of the disease are reported.</t>
  </si>
  <si>
    <t>In mathematics, the binomial coefficients are the positive integers that occur as coefficients in the binomial theorem.  Commonly, a binomial coefficient is indexed by a pair of integers n ≥ k ≥ 0 and is written 
                (
                n
                k
                )
        .
    {\displaystyle {\tbinom {n}{k}}.}
   It is the coefficient of the xk term in the polynomial expansion of the binomial power (1 + x)n, and it is given by the formula
              (
              n
              k
              )
        =
              n
              !
              k
              !
              (
              n
              −
              k
              )
              !
        .
    {\displaystyle {\binom {n}{k}}={\frac {n!}{k!(n-k)!}}.}
  For example, the fourth power of 1 + x is
                (
                1
                +
                x
                  )
                    4
                =
                        (
                        4
                        0
                        )
                  x
                    0
                +
                        (
                        4
                        1
                        )
                  x
                    1
                +
                        (
                        4
                        2
                        )
                  x
                    2
                +
                        (
                        4
                        3
                        )
                  x
                    3
                +
                        (
                        4
                        4
                        )
                  x
                    4
                =
                1
                +
                4
                x
                +
                6
                  x
                    2
                +
                4
                  x
                    3
                +
                  x
                    4
                ,
    {\displaystyle {\begin{aligned}(1+x)^{4}&amp;amp;={\tbinom {4}{0}}x^{0}+{\tbinom {4}{1}}x^{1}+{\tbinom {4}{2}}x^{2}+{\tbinom {4}{3}}x^{3}+{\tbinom {4}{4}}x^{4}\\&amp;amp;=1+4x+6x^{2}+4x^{3}+x^{4},\end{aligned}}}
  and the binomial coefficient 
                (
                4
                2
                )
        =
                4
                !
                2
                !
                2
                !
        =
        6
    {\displaystyle {\tbinom {4}{2}}={\tfrac {4!}{2!2!}}=6}
   is the coefficient of the x2 term.
Arranging the numbers 
                (
                n
                0
                )
        ,
                (
                n
                1
                )
        ,
        …
        ,
                (
                n
                n
                )
    {\displaystyle {\tbinom {n}{0}},{\tbinom {n}{1}},\ldots ,{\tbinom {n}{n}}}
   in successive rows for 
        n
        =
        0
        ,
        1
        ,
        2
        ,
        …
    {\displaystyle n=0,1,2,\ldots }
   gives a triangular array called Pascal's triangle, satisfying the recurrence relation 
              (
              n
              k
              )
        =
              (
                n
                −
                1
              k
              )
        +
              (
                n
                −
                1
                k
                −
                1
              )
        .
    {\displaystyle {\binom {n}{k}}={\binom {n-1}{k}}+{\binom {n-1}{k-1}}.}
  The binomial coefficients occur in many areas of mathematics, and especially in combinatorics.  The symbol 
                (
                n
                k
                )
    {\displaystyle {\tbinom {n}{k}}}
   is usually read as "n choose k" because there are 
      ...</t>
  </si>
  <si>
    <t>The network model is a database model conceived as a flexible way of representing objects and their relationships. Its distinguishing feature is that the schema, viewed as a graph in which object types are nodes and relationship types are arcs, is not restricted to being a hierarchy or lattice.</t>
  </si>
  <si>
    <t>The Combat Capabilities Development Command (CCDC) C5ISR Center, formally the Communications-Electronics RD&amp;amp;E Center, is the United States Army information technologies and integrated systems center. CCDC C5ISR Center is headquartered at Aberdeen Proving Ground in Maryland, with activities at Fort Belvoir in Virginia and Joint Base McGuire-Dix-Lakehurst in New Jersey.
As one of the 10 organizations that make up the Combat Capabilities Development Command, a subordinate organization of the Army Futures Command. CCDC C5ISR Centers supplies Command, Control, Communications, Computers, Intelligence, Surveillance and Reconnaissance (C5ISR) capabilities, technologies and integrated solutions for the Soldier.</t>
  </si>
  <si>
    <t>The Network Science Collaborative Technology Alliance (NS CTA)
is a collaborative research alliance funded by the US Army Research Laboratory (ARL) and focused on fundamental
research on the critical scientific and technical challenges that
emerge from the close interdependence of several genres of
networks such as social/cognitive, information, and communications networks.
The primary goal of the NS CTA is to deeply understand the underlying commonalities
among these intertwined networks, and, by understanding,
improve our ability to analyze, predict, design, and influence
complex systems interweaving many kinds of networks.This emerging research domain, termed network science,
also has the potential to accelerate understanding of each
genre of network by cross-fertilization of insights, theories,
algorithms, and approaches and by expanding their study
into the larger context of the multi-genre (or composite) network environments
within which each must act.
The NS CTA is an alliance between ARL, other government
researchers, and a consortium of four research centers: an
Academic Research Center (ARC) focused on social/cognitive
networks (the SCNARC), an ARC focused on information
networks (the INARC), an ARC focused on communications
networks (the CNARC), and an Interdisciplinary Research Center
(the IRC) focused on interdisciplinary research and technology transition. Overall, these centers include roughly one hundred
PhD-level researchers from about 30 universities and industrial
research labs, engaged with as many graduate students and interns.
The Alliance unites research across organizations and research
disciplines to address the critical technical challenges faced by
the Army in a world where all missions are embedded in and
depend upon many genres of networks. The expected impact
of its transdisciplinary research includes greatly enhanced
human performance for network-embedded missions and
greatly enhanced speed and precision for complex military
operations. Beyond this vital focus, its research is also
expected to accelerate the reach and depth of our understanding
of the interwoven networks that so profoundly influence all our
lives.
The Alliance conducts interdisciplinary research in network
science and transitions the results of this fundamental
research to address the technical challenges of network-embedded
Army operations. The NS CTA research program exploits
intellectual synergies across its disciplines by uniting
fundamental and applied network science research in parallel.
It drives the synergistic combination of these technical areas
for network-centric and network-enabling capabilities in
support of all missions required of today's military forces,
including humanitarian support, peacekeeping, and combat
operations in any kind of terrain, but especially in complex
and urban settings. It also supports and stimulates dual-use
applications of this research and resulting technology to benefit
commercial use.
As a critical element of this program, the Alliance has
created a network science research facility in Cambridge, MA,
as well as shared distributed experimental resources throughout
the Alliance. The NS CTA also serves the Army’s technical needs
through an education component, which acts to increase the
pool of network science expertise in the Army and the nation
while bringing greater awareness of Army technical challenges
into the academic and industrial network science research community.
In association with the NS CTA research program, there is
a separate technology transition component that provides a
contractual vehicle for other organizations to fund work focused
on transitioning scientific and technical advances into more
specific applications. 
Research projects in the NS CTA are by design, highly collaborative and multi-disciplinary, whether based in one of the three academic research centers, the interdisciplinary research center, or one of the two cross-cutting research initiatives (CCRI).</t>
  </si>
  <si>
    <t>The Army Research Laboratory (ARL) is the U.S. Army's corporate research laboratory. ARL is headquartered at the Adelphi Laboratory Center (ALC) in Adelphi, Maryland.  Its largest single site is at Aberdeen Proving Ground, Maryland.  Other major ARL locations include Research Triangle Park, North Carolina, White Sands Missile Range, New Mexico, Orlando, Florida, and NASA's Glenn Research Center, Ohio and Langley Research Center, Virginia.
In addition to the Army Research Office, ARL has six technical directorates:
Computational and Information Sciences
Human Research and Engineering
Sensors and Electron Devices
Survivability/Lethality Analysis
Vehicle Technology
Weapons and Materials Research</t>
  </si>
  <si>
    <t xml:space="preserve">Network-centric warfare, also called network-centric operations or net-centric warfare, is a military doctrine or theory of war pioneered by the United States Department of Defense in the 1990s.
It seeks to translate an information advantage, enabled in part by information technology, into a competitive advantage through the robust computer networking of well informed geographically dispersed forces.
</t>
  </si>
  <si>
    <t xml:space="preserve">The International Technology Alliance (ITA) refers to a series of research programs that were jointly sponsored by UK Ministry of Defence (United Kingdom) and the US Army Research Laboratory (ARL). One such program focusing on network sciences NIS-ITA ran from 2006 to 2016. The other program focusing on distributed analytics DAIS-ITA was initiated in 2016. 
</t>
  </si>
  <si>
    <t>A computer network is a digital telecommunications network which allows nodes to share resources. In computer networks, computing devices exchange data with each other using connections (data links) between nodes. These data links are established over cable media such as wires or optic cables, or wireless media such as Wi-Fi.
Network computer devices that originate, route and terminate the data are called network nodes. Nodes are generally identified by network addresses, and can include hosts such as personal computers, phones, and servers, as well as networking hardware such as routers and switches. Two such devices can be said to be networked together when one device is able to exchange information with the other device, whether or not they have a direct connection to each other. In most cases, application-specific communications protocols are layered (i.e. carried as payload) over other more general communications protocols. This formidable collection of information technology requires skilled network management to keep it all running reliably.
Computer networks support an enormous number of applications and services such as access to the World Wide Web, digital video, digital audio, shared use of application and storage servers, printers, and fax machines, and use of email and instant messaging applications as well as many others. Computer networks differ in the transmission medium used to carry their signals, communications protocols to organize network traffic, the network's size, topology, traffic control mechanism and organizational intent. The best-known computer network is the Internet.</t>
  </si>
  <si>
    <t>In network science, preferential attachment means that nodes of a network tend to connect to those nodes which have more links. If the network is growing and new nodes tend to connect to existing ones with linear probability in the degree of the existing nodes then preferential attachment leads to a scale-free network. If this probability is sub-linear then the network’s degree distribution is stretched exponential and hubs are much smaller than in a scale-free network. If this probability is super-linear then almost all nodes are connected to a few hubs. According to Kunegis, Blattner, and Moser several online networks follow a non-linear preferential attachment model. Communication networks and online contact networks are sub-linear while interaction networks are super-linear. The co-author network among scientists also shows the signs of sub-linear preferential attachment.</t>
  </si>
  <si>
    <t xml:space="preserve">Sequential dynamical systems (SDSs) are a class of graph dynamical systems. They are discrete dynamical systems which generalize many aspects of for example classical cellular automata, and they provide a framework for studying asynchronous processes over graphs. The analysis of SDSs uses techniques from combinatorics, abstract algebra, graph theory, dynamical systems and probability theory.
</t>
  </si>
  <si>
    <t>Dynamic network analysis (DNA) is an emergent scientific field that brings together traditional social network analysis (SNA), link analysis (LA), social simulation and multi-agent systems (MAS) within network science and network theory. There are two aspects of this field. The first is the statistical analysis of DNA data. The second is the utilization of simulation to address issues of network dynamics.  DNA networks vary from traditional social networks in that they are larger, dynamic, multi-mode, multi-plex networks, and may contain varying levels of uncertainty. The main difference of DNA to SNA is that DNA takes interactions of social features conditioning structure and behavior of networks into account. DNA is tied to temporal analysis but temporal analysis is not necessarily tied to DNA, as changes in networks sometimes result from external factors which are independent of social features found in networks. One of the most notable and earliest of cases in the use of DNA is in Sampson's monastery study, where he took snapshots of the same network from different intervals and observed and analyzed the evolution of the network. An early study of the dynamics of link utilization in very large-scale complex networks provides evidence of dynamic centrality, dynamic motifs, and cycles of social interactions.DNA statistical tools are generally optimized for large-scale networks and admit the analysis of multiple networks simultaneously in which, there are multiple types of nodes (multi-node) and multiple types of links (multi-plex). Multi-node multi-plex networks are generally referred to as
meta-networks or high-dimensional networks. In contrast, SNA statistical tools focus on single or at most two mode data and facilitate the analysis of only one type of link at a time.
DNA statistical tools tend to provide more measures to the user, because they have measures that use data drawn from multiple networks simultaneously. Latent space models (Sarkar and Moore, 2005) and agent-based simulation are often used to examine dynamic social networks (Carley et al., 2009). From a computer simulation perspective, nodes in DNA are like atoms in quantum theory, nodes can be, though need not be, treated as probabilistic.  Whereas nodes in a traditional SNA model are static, nodes in a DNA model have the ability to learn.  Properties change over time; nodes can adapt: A company's employees can learn new skills and increase their value to the network; or, capture one terrorist and three more are forced to improvise. Change propagates from one node to the next and so on.  DNA adds the element of a network's evolution and considers the circumstances under which change is likely to occur.
There are three main features to dynamic network analysis that distinguish it from standard social network analysis. First, rather than just using social networks, DNA looks at meta-networks. Second, agent-based modeling and other forms of simulations are often used to explore how networks evolve and adapt as well as the impact of interventions on those networks. Third, the links in the network are not binary; in fact, in many cases they represent the probability that there is a link.</t>
  </si>
  <si>
    <t>Network dynamics is a research field for the study of networks whose status changes in time. The dynamics may refer to the structure of connections of the units of a network, to the collective internal state of the network,  or both. The networked systems could be from the fields of biology, chemistry, physics, sociology, economics, computer science, etc. Networked systems are typically characterized as complex systems consisting of many units coupled by specific, potentially changing, interaction topologies.
For a dynamical systems' approach to discrete network dynamics, see sequential dynamical system.</t>
  </si>
  <si>
    <t>Dual phase evolution (DPE) is a process that drives self-organization within complex adaptive systems. It arises in response to phase changes within the network of connections formed by a system's components. DPE occurs in a wide range of physical, biological and social systems. Its applications to technology include methods for manufacturing novel materials and algorithms to solve complex problems in computation.</t>
  </si>
  <si>
    <t>Sociology (not to be confused with social neuroscience which which studies the neuronal underpinnings of sociological phenomena ) is the scientific study of society, patterns of social relationships, social interaction, and culture of everyday life. It is a social science that uses various methods of empirical investigation and critical analysis to develop a body of knowledge about social order, acceptance, and change or social evolution. While some sociologists conduct research that may be applied directly to social policy and welfare, others focus primarily on refining the theoretical understanding of social processes. Subject matter ranges from the micro-sociology level of individual agency and interaction to the macro level of systems and the social structure.The different traditional focuses of sociology include social stratification, social class, social mobility, religion, secularization, law, sexuality, gender, and deviance. As all spheres of human activity are affected by the interplay between social structure and individual agency, sociology has gradually expanded its focus to other subjects, such as health, medical, economy, military and penal institutions, the Internet, education, social capital, and the role of social activity in the development of scientific knowledge.
The range of social scientific methods has also expanded. Social researchers draw upon a variety of qualitative and quantitative techniques. The linguistic and cultural turns of the mid-20th century led to increasingly interpretative, hermeneutic, and philosophic approaches towards the analysis of society. Conversely, the end of the 1990s and the beginning of the 2000s have seen the rise of new analytically, mathematically, and computationally rigorous techniques, such as agent-based modelling and social network analysis.Social research informs politicians and policy makers, educators, planners, legislators, administrators, developers, business magnates, managers, social workers, non-governmental organizations, non-profit organizations, and people interested in resolving social issues in general. There is often a great deal of crossover between social research, market research, and other statistical fields.</t>
  </si>
  <si>
    <t>The network probability matrix describes the probability structure of a network based on the historical presence or absence of edges in a network.  For example, individuals in a social network are not connected to other individuals with uniform random probability.  The probability structure is much more complex.  Intuitively, there are some people whom a person will communicate with or be connected more closely than others.  For this reason, real-world networks tend to have clusters or cliques of nodes that are more closely related than others (Albert and Barabasi, 2002, Carley [year], Newmann 2003).  This can be simulated by varying the probabilities that certain nodes will communicate. The network probability matrix was originally proposed by Ian McCulloh.</t>
  </si>
  <si>
    <t>Exponential random graph models (ERGMs) are a family of statistical models for analyzing data about social and other networks.</t>
  </si>
  <si>
    <t>The probabilistic method is a nonconstructive method, primarily used in combinatorics and pioneered by Paul Erdős, for proving the existence of a prescribed kind of mathematical object. It works by showing that if one randomly chooses objects from a specified class, the probability that the result is of the prescribed kind is strictly greater than zero. Although the proof uses probability, the final conclusion is determined for certain, without any possible error.
This method has now been applied to other areas of mathematics such as number theory, linear algebra, and real analysis, as well as in computer science (e.g. randomized rounding), and information theory.</t>
  </si>
  <si>
    <t>In a connected graph, closeness centrality (or closeness) of a node is a measure of centrality in a network, calculated as the reciprocal of the sum of the length of the shortest paths between the node and all other nodes in the graph. Thus, the more central a node is, the closer it is to all other nodes.
Closeness was defined by Bavelas (1950) as the reciprocal of the farness, that is:
        C
        (
        x
        )
        =
            1
                ∑
                  y
              d
              (
              y
              ,
              x
              )
        .
    {\displaystyle C(x)={\frac {1}{\sum _{y}d(y,x)}}.}
  where 
        d
        (
        y
        ,
        x
        )
    {\displaystyle d(y,x)}
   is the distance between vertices 
        x
    {\displaystyle x}
   and 
        y
    {\displaystyle y}
  . When speaking of closeness centrality, people usually refer to its normalized form which represents the average length of the shortest paths instead of their sum. It is generally given by the previous formula multiplied by 
        N
        −
        1
    {\displaystyle N-1}
  , where 
        N
    {\displaystyle N}
   is the number of nodes in the graph. For large graphs this difference becomes inconsequential so the 
        −
        1
    {\displaystyle -1}
   is dropped resulting in:
        C
        (
        x
        )
        =
            N
                ∑
                  y
              d
              (
              y
              ,
              x
              )
        .
    {\displaystyle C(x)={\frac {N}{\sum _{y}d(y,x)}}.}
  This adjustment allows comparisons between nodes of graphs of different sizes.
Taking distances from or to all other nodes is irrelevant in undirected graphs, whereas it can produce totally different results in directed graphs (e.g. a website can have a high closeness centrality from outgoing link, but low closeness centrality from incoming links).</t>
  </si>
  <si>
    <t>Kathleen M. Carley is an American social scientist specializing in dynamic network analysis. She is a professor in the School of Computer Science in the Institute for Software Research International at Carnegie Mellon University and also holds appointments in the Tepper School of Business, the Heinz College, the Department of Engineering and Public Policy, and the Department of Social and Decision Sciences.</t>
  </si>
  <si>
    <t>David Krackhardt is Professor of Organizations at Heinz College and the Tepper School of Business, with courtesy appointments in the Department of Social and Decision Sciences (Dietrich College of Humanities and Social Sciences) and the Machine Learning Department (School of Computer Science), all at Carnegie Mellon University in the United States, and he also serves a Fellow of CEDEP, the European Centre for Executive Education, in France.   He is notable for being the author of KrackPlot, a network visualization software designed for social network analysis which is widely used in academic research.  He is also the founder of the Journal of Social Structure.</t>
  </si>
  <si>
    <t>In molecular biology, an interactome is the whole set of molecular interactions in a particular cell. The term specifically refers to physical interactions among molecules (such as those among proteins, also known as protein–protein interactions, PPIs; or between small molecules and proteins) but can also describe sets of indirect interactions among genes (genetic interactions). The interactomes based on PPIs should be associated to the proteome of the corresponding species in order to provide a global view ("omic") of all the possible molecular interactions that a protein can present.
The word "interactome" was originally coined in 1999 by a group of French scientists headed by Bernard Jacq. Mathematically, interactomes are generally displayed as graphs. Though interactomes may be described as biological networks, they should not be confused with other networks such as neural networks or food webs.</t>
  </si>
  <si>
    <t>The Seven Bridges of Königsberg is a historically notable problem in mathematics. Its negative resolution by Leonhard Euler in 1736 laid the foundations of graph theory and prefigured the idea of topology.The city of Königsberg in Prussia (now Kaliningrad, Russia) was set on both sides of the Pregel River, and included two large islands - Kneiphof and Lomse - which were connected to each other, or to the two mainland portions of the city, by seven bridges. The problem was to devise a walk through the city that would cross each of those bridges once and only once. 
By way of specifying the logical task unambiguously, solutions involving either
reaching an island or mainland bank other than via one of the bridges, or
accessing any bridge without crossing to its other endare explicitly unacceptable.
Euler proved that the problem has no solution. The difficulty he faced was the development of a suitable technique of analysis, and of subsequent tests that established this assertion with mathematical rigor.</t>
  </si>
  <si>
    <t>The National Academies of Sciences, Engineering, and Medicine (also known as NASEM or the National Academies) is the collective scientific national academy of the United States. The name is used interchangeably in two senses: (1) as an umbrella term for its three quasi-independent honorific member organizations (the National Academy of Sciences (NAS), the National Academy of Engineering (NAE), and the National Academy of Medicine (NAM)).  And (2) as the brand for studies and reports issued by the operating arm of the three academies, the National Research Council (NRC).  The NRC was first formed in 1916 as an activity of the NAS.  Now jointly governed by all three academies, it produces some 200 publications annually which are published by the National Academies Press.</t>
  </si>
  <si>
    <t>In the social sciences, social structure is the patterned social arrangements in society that are both emergent from and determinant of the actions of the individuals. On the macro scale, social structure is the system of socioeconomic stratification (most notably the class structure), social institutions, or, other patterned relations between large social groups. On the meso scale, it is the structure of social network ties between individuals or organizations. On the micro scale, it can be the way norms shape the behavior of individuals within the social system.
Social norms influence social structure through relations between the majority and the minority.  Because those who align with the majority are considered normal while those who align with the minority are considered abnormal, majority-minority relations create a hierarchical stratification within social structures that favors the majority in all aspects of society.
These scales are not always kept separate. For example, recent scholarship by John Levi Martin has theorized that certain macro-scale structures are the emergent properties of micro-scale cultural institutions (this meaning of "structure" resembles that used by anthropologist Claude Lévi-Strauss). Likewise, another recent study, in ethnography, describes how indigenous social structure in the Republic of Panama changed macro social structures and impeded a planned Panama Canal expansion.  Marxist sociology also has a history of mixing different meanings of social structure, though it has done so by simply treating the cultural aspects of social structure as epiphenomena of its economic ones.
Since the 1920s, the term has been in general use in social science, especially as a variable whose sub-components needed to be distinguished in relationship to other sociological variables.</t>
  </si>
  <si>
    <t>All networks, including biological networks, social networks, technological networks (e.g., computer networks and electrical circuits) and more, can be represented as graphs, which include a wide variety of subgraphs. One important local property of networks are so-called network motifs, which are defined as recurrent and statistically significant sub-graphs or patterns.
Network motifs are sub-graphs that repeat themselves in a specific network or even among various networks. Each of these sub-graphs, defined by a particular pattern of interactions between vertices, may reflect a framework in which particular functions are achieved efficiently. Indeed, motifs are of notable importance largely because they may reflect functional properties. They have recently gathered much attention as a useful concept to uncover structural design principles of complex networks. Although network motifs may provide a deep insight into the network’s functional abilities, their detection is computationally challenging.</t>
  </si>
  <si>
    <t>An organization or organisation is an entity comprising multiple people, such as an institution or an association, that has a particular purpose.
The word is derived from the Greek word organon, which means tool or instrument, musical instrument, and organ.</t>
  </si>
  <si>
    <t>A sociogram is a graphic representation of social links that a person has. It is a graph drawing that plots the structure of interpersonal relations in a group situation.</t>
  </si>
  <si>
    <t>Jacob Levy Moreno (born Iacob Levy; May 18, 1889 – May 14, 1974) was a Romanian-American psychiatrist, psychosociologist, and educator, the founder of psychodrama, and the foremost pioneer of group psychotherapy. During his lifetime, he was recognized as one of the leading social scientists.</t>
  </si>
  <si>
    <t xml:space="preserve">Information visualization or information visualisation is the study of (interactive) visual representations of abstract data to reinforce human cognition. The abstract data include both numerical and non-numerical data, such as text and geographic information. However, information visualization differs from scientific visualization: "it’s infovis [information visualization] when the spatial representation is chosen, and it’s scivis [scientific visualization] when the spatial representation is given".
</t>
  </si>
  <si>
    <t>Statistical mechanics is one of the pillars of modern physics.  It is necessary for the fundamental study of any physical system that has a large number of degrees of freedom. The approach is based on statistical methods, probability theory and the microscopic physical laws.It can be used to explain the thermodynamic behaviour of large systems. This branch of statistical mechanics, which treats and extends classical thermodynamics, is known as statistical thermodynamics or equilibrium statistical mechanics.
Statistical mechanics shows how the concepts from macroscopic observations (such as temperature and pressure) are related to the description of microscopic state that fluctuates around an average state. It connects thermodynamic quantities (such as heat capacity) to microscopic behaviour, whereas, in classical thermodynamics, the only available option would be to just measure and tabulate such quantities for various materials.Statistical mechanics can also be used to study systems that are out of equilibrium. An important subbranch known as non-equilibrium statistical mechanics deals with the issue of microscopically modelling the speed of irreversible processes that are driven by imbalances. Examples of such processes include chemical reactions or flows of particles and heat.  The fluctuation–dissipation theorem is the basic knowledge obtained from applying non-equilibrium statistical mechanics to study the simplest non-equilibrium situation of a steady state current flow in a system of many particles.</t>
  </si>
  <si>
    <t>This is a glossary of graph theory terms. Graph theory is the study of graphs, systems of nodes or vertices connected in pairs by edges.</t>
  </si>
  <si>
    <t>A biological network is any network that applies to biological systems. A network is any system with sub-units that are linked into a whole, such as species units linked into a whole food web. Biological networks provide a mathematical representation of connections found in ecological, evolutionary, and physiological studies, such as neural networks. The analysis of biological networks with respect to human diseases has led to the field of network medicine.</t>
  </si>
  <si>
    <t>Traffic analysis is the process of intercepting and examining messages in order to deduce information from patterns in communication, which can be performed even when the messages are encrypted. In general, the greater the number of messages observed, or even intercepted and stored, the more can be inferred from the traffic. Traffic analysis can be performed in the context of military intelligence, counter-intelligence, or pattern-of-life analysis, and is a concern in computer security.
Traffic analysis tasks may be supported by dedicated computer software programs. Advanced traffic analysis techniques may include various forms of social network analysis.</t>
  </si>
  <si>
    <t>Network topology is the arrangement of the elements (links, nodes, etc.) of a communication network. Network topology can be used to define or describe the arrangement of various types of telecommunication networks, including command and control radio networks, industrial fieldbusses, and computer networks.
Network topology is the topological structure of a network and may be depicted physically or logically. It is an application of graph theory wherein communicating devices are modeled as nodes and the connections between the devices are modeled as links or lines between the nodes. Physical topology is the placement of the various components of a network (e.g., device location and cable installation), while logical topology illustrates how data flows within a network. Distances between nodes, physical interconnections, transmission rates, or signal types may differ between two different networks, yet their topologies may be identical. A network’s physical topology is a particular concern of the physical layer of the OSI model. 
Examples of network topologies are found in local area networks (LAN), a common computer network installation. Any given node in the LAN has one or more physical links to other devices in the network; graphically mapping these links results in a geometric shape that can be used to describe the physical topology of the network. A wide variety of physical topologies have been used in LANs, including ring, bus, mesh and star.  Conversely, mapping the data flow between the components determines the logical topology of the network.  In comparison, Controller Area Networks, common in vehicles, are primarily distributed control system networks of one or more controllers interconnected with sensors and actuators over, invariably, a physical bus topology.</t>
  </si>
  <si>
    <t>A semantic network, or frame network is a knowledge base that represents semantic relations between concepts in a network. This is often used as a form of knowledge representation. It is a directed or undirected graph consisting of vertices, which represent concepts, and edges, which represent semantic relations between concepts, mapping or connecting semantic fields.
Typical standardized semantic networks are expressed as semantic triples.
Semantic networks are used in natural language processing applications such as semantic parsing and word-sense disambiguation.</t>
  </si>
  <si>
    <t>A telecommunications network is a collection of terminal nodes in which links are connected so as to enable telecommunication between the terminals. The transmission links connect the nodes together. The nodes use circuit switching, message switching or packet switching to pass the signal through the correct links and nodes to reach the correct destination terminal.
Each terminal in the network usually has a unique address so messages or connections can be routed to the correct recipients. The collection of addresses in the network is called the address space.
Examples of telecommunications networks are:
computer networks
the Internet
the telephone network
the global Telex network
the aeronautical ACARS network</t>
  </si>
  <si>
    <t>NaN</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</si>
  <si>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</si>
  <si>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</si>
  <si>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</si>
  <si>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</si>
  <si>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</si>
  <si>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</si>
  <si>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</si>
  <si>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</si>
  <si>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</si>
  <si>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</si>
  <si>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</si>
  <si>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</si>
  <si>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</si>
  <si>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</si>
  <si>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</si>
  <si>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</si>
  <si>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</si>
  <si>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1.0.1.409</t>
  </si>
  <si>
    <t>Word</t>
  </si>
  <si>
    <t>Words in Sentiment List#1: Positive</t>
  </si>
  <si>
    <t>Words in Sentiment List#2: Negative</t>
  </si>
  <si>
    <t>Words in Sentiment List#3: (Add your own word list)</t>
  </si>
  <si>
    <t>Non-categorized Words</t>
  </si>
  <si>
    <t>Total Words</t>
  </si>
  <si>
    <t>network</t>
  </si>
  <si>
    <t>networks</t>
  </si>
  <si>
    <t>social</t>
  </si>
  <si>
    <t>theory</t>
  </si>
  <si>
    <t>nodes</t>
  </si>
  <si>
    <t>search</t>
  </si>
  <si>
    <t>analysis</t>
  </si>
  <si>
    <t>such</t>
  </si>
  <si>
    <t>graph</t>
  </si>
  <si>
    <t>research</t>
  </si>
  <si>
    <t>data</t>
  </si>
  <si>
    <t>between</t>
  </si>
  <si>
    <t>systems</t>
  </si>
  <si>
    <t>used</t>
  </si>
  <si>
    <t>model</t>
  </si>
  <si>
    <t>one</t>
  </si>
  <si>
    <t>web</t>
  </si>
  <si>
    <t>more</t>
  </si>
  <si>
    <t>science</t>
  </si>
  <si>
    <t>graphs</t>
  </si>
  <si>
    <t>number</t>
  </si>
  <si>
    <t>many</t>
  </si>
  <si>
    <t>google</t>
  </si>
  <si>
    <t>n</t>
  </si>
  <si>
    <t>information</t>
  </si>
  <si>
    <t>displaystyle</t>
  </si>
  <si>
    <t>study</t>
  </si>
  <si>
    <t>world</t>
  </si>
  <si>
    <t>structure</t>
  </si>
  <si>
    <t>system</t>
  </si>
  <si>
    <t>k</t>
  </si>
  <si>
    <t>1</t>
  </si>
  <si>
    <t>node</t>
  </si>
  <si>
    <t>field</t>
  </si>
  <si>
    <t>random</t>
  </si>
  <si>
    <t>complex</t>
  </si>
  <si>
    <t>problem</t>
  </si>
  <si>
    <t>small</t>
  </si>
  <si>
    <t>two</t>
  </si>
  <si>
    <t>known</t>
  </si>
  <si>
    <t>computer</t>
  </si>
  <si>
    <t>x</t>
  </si>
  <si>
    <t>first</t>
  </si>
  <si>
    <t>large</t>
  </si>
  <si>
    <t>set</t>
  </si>
  <si>
    <t>statistical</t>
  </si>
  <si>
    <t>each</t>
  </si>
  <si>
    <t>state</t>
  </si>
  <si>
    <t>dna</t>
  </si>
  <si>
    <t>new</t>
  </si>
  <si>
    <t>links</t>
  </si>
  <si>
    <t>internet</t>
  </si>
  <si>
    <t>path</t>
  </si>
  <si>
    <t>pages</t>
  </si>
  <si>
    <t>results</t>
  </si>
  <si>
    <t>4</t>
  </si>
  <si>
    <t>engine</t>
  </si>
  <si>
    <t>different</t>
  </si>
  <si>
    <t>mathematical</t>
  </si>
  <si>
    <t>mathematics</t>
  </si>
  <si>
    <t>probability</t>
  </si>
  <si>
    <t>through</t>
  </si>
  <si>
    <t>disease</t>
  </si>
  <si>
    <t>methods</t>
  </si>
  <si>
    <t>scale</t>
  </si>
  <si>
    <t>use</t>
  </si>
  <si>
    <t>well</t>
  </si>
  <si>
    <t>websites</t>
  </si>
  <si>
    <t>2</t>
  </si>
  <si>
    <t>within</t>
  </si>
  <si>
    <t>include</t>
  </si>
  <si>
    <t>term</t>
  </si>
  <si>
    <t>risk</t>
  </si>
  <si>
    <t>average</t>
  </si>
  <si>
    <t>biological</t>
  </si>
  <si>
    <t>based</t>
  </si>
  <si>
    <t>structures</t>
  </si>
  <si>
    <t>interactions</t>
  </si>
  <si>
    <t>time</t>
  </si>
  <si>
    <t>called</t>
  </si>
  <si>
    <t>shortest</t>
  </si>
  <si>
    <t>including</t>
  </si>
  <si>
    <t>physical</t>
  </si>
  <si>
    <t>problems</t>
  </si>
  <si>
    <t>models</t>
  </si>
  <si>
    <t>being</t>
  </si>
  <si>
    <t>process</t>
  </si>
  <si>
    <t>patterns</t>
  </si>
  <si>
    <t>sciences</t>
  </si>
  <si>
    <t>work</t>
  </si>
  <si>
    <t>edges</t>
  </si>
  <si>
    <t>states</t>
  </si>
  <si>
    <t>critical</t>
  </si>
  <si>
    <t>important</t>
  </si>
  <si>
    <t>optimization</t>
  </si>
  <si>
    <t>scientific</t>
  </si>
  <si>
    <t>dynamics</t>
  </si>
  <si>
    <t>real</t>
  </si>
  <si>
    <t>service</t>
  </si>
  <si>
    <t>connected</t>
  </si>
  <si>
    <t>erdős</t>
  </si>
  <si>
    <t>vertices</t>
  </si>
  <si>
    <t>mining</t>
  </si>
  <si>
    <t>page</t>
  </si>
  <si>
    <t>influence</t>
  </si>
  <si>
    <t>e</t>
  </si>
  <si>
    <t>features</t>
  </si>
  <si>
    <t>innovation</t>
  </si>
  <si>
    <t>multi</t>
  </si>
  <si>
    <t>studies</t>
  </si>
  <si>
    <t>national</t>
  </si>
  <si>
    <t>given</t>
  </si>
  <si>
    <t>link</t>
  </si>
  <si>
    <t>engines</t>
  </si>
  <si>
    <t>multiple</t>
  </si>
  <si>
    <t>non</t>
  </si>
  <si>
    <t>g</t>
  </si>
  <si>
    <t>degree</t>
  </si>
  <si>
    <t>transportation</t>
  </si>
  <si>
    <t>properties</t>
  </si>
  <si>
    <t>dynamic</t>
  </si>
  <si>
    <t>objects</t>
  </si>
  <si>
    <t>nation</t>
  </si>
  <si>
    <t>terms</t>
  </si>
  <si>
    <t>spam</t>
  </si>
  <si>
    <t>university</t>
  </si>
  <si>
    <t>various</t>
  </si>
  <si>
    <t>related</t>
  </si>
  <si>
    <t>algorithm</t>
  </si>
  <si>
    <t>website</t>
  </si>
  <si>
    <t>common</t>
  </si>
  <si>
    <t>center</t>
  </si>
  <si>
    <t>topology</t>
  </si>
  <si>
    <t>business</t>
  </si>
  <si>
    <t>general</t>
  </si>
  <si>
    <t>context</t>
  </si>
  <si>
    <t>coefficient</t>
  </si>
  <si>
    <t>watts</t>
  </si>
  <si>
    <t>communication</t>
  </si>
  <si>
    <t>applications</t>
  </si>
  <si>
    <t>times</t>
  </si>
  <si>
    <t>actors</t>
  </si>
  <si>
    <t>theories</t>
  </si>
  <si>
    <t>higher</t>
  </si>
  <si>
    <t>technology</t>
  </si>
  <si>
    <t>together</t>
  </si>
  <si>
    <t>using</t>
  </si>
  <si>
    <t>usually</t>
  </si>
  <si>
    <t>tools</t>
  </si>
  <si>
    <t>example</t>
  </si>
  <si>
    <t>defined</t>
  </si>
  <si>
    <t>agent</t>
  </si>
  <si>
    <t>over</t>
  </si>
  <si>
    <t>types</t>
  </si>
  <si>
    <t>y</t>
  </si>
  <si>
    <t>generally</t>
  </si>
  <si>
    <t>connections</t>
  </si>
  <si>
    <t>developed</t>
  </si>
  <si>
    <t>commonly</t>
  </si>
  <si>
    <t>human</t>
  </si>
  <si>
    <t>way</t>
  </si>
  <si>
    <t>part</t>
  </si>
  <si>
    <t>content</t>
  </si>
  <si>
    <t>made</t>
  </si>
  <si>
    <t>biology</t>
  </si>
  <si>
    <t>provide</t>
  </si>
  <si>
    <t>specific</t>
  </si>
  <si>
    <t>distribution</t>
  </si>
  <si>
    <t>occur</t>
  </si>
  <si>
    <t>strogatz</t>
  </si>
  <si>
    <t>length</t>
  </si>
  <si>
    <t>people</t>
  </si>
  <si>
    <t>early</t>
  </si>
  <si>
    <t>group</t>
  </si>
  <si>
    <t>same</t>
  </si>
  <si>
    <t>both</t>
  </si>
  <si>
    <t>order</t>
  </si>
  <si>
    <t>academic</t>
  </si>
  <si>
    <t>statistics</t>
  </si>
  <si>
    <t>united</t>
  </si>
  <si>
    <t>described</t>
  </si>
  <si>
    <t>according</t>
  </si>
  <si>
    <t>focused</t>
  </si>
  <si>
    <t>professor</t>
  </si>
  <si>
    <t>free</t>
  </si>
  <si>
    <t>wide</t>
  </si>
  <si>
    <t>learning</t>
  </si>
  <si>
    <t>knowledge</t>
  </si>
  <si>
    <t>applied</t>
  </si>
  <si>
    <t>clustering</t>
  </si>
  <si>
    <t>particular</t>
  </si>
  <si>
    <t>0</t>
  </si>
  <si>
    <t>flow</t>
  </si>
  <si>
    <t>policy</t>
  </si>
  <si>
    <t>processes</t>
  </si>
  <si>
    <t>high</t>
  </si>
  <si>
    <t>s</t>
  </si>
  <si>
    <t>single</t>
  </si>
  <si>
    <t>linear</t>
  </si>
  <si>
    <t>infectious</t>
  </si>
  <si>
    <t>change</t>
  </si>
  <si>
    <t>tbinom</t>
  </si>
  <si>
    <t>army</t>
  </si>
  <si>
    <t>century</t>
  </si>
  <si>
    <t>areas</t>
  </si>
  <si>
    <t>mechanics</t>
  </si>
  <si>
    <t>physics</t>
  </si>
  <si>
    <t>program</t>
  </si>
  <si>
    <t>technique</t>
  </si>
  <si>
    <t>method</t>
  </si>
  <si>
    <t>identify</t>
  </si>
  <si>
    <t>pagerank</t>
  </si>
  <si>
    <t>services</t>
  </si>
  <si>
    <t>software</t>
  </si>
  <si>
    <t>considered</t>
  </si>
  <si>
    <t>referred</t>
  </si>
  <si>
    <t>albert</t>
  </si>
  <si>
    <t>concept</t>
  </si>
  <si>
    <t>rényi</t>
  </si>
  <si>
    <t>machine</t>
  </si>
  <si>
    <t>application</t>
  </si>
  <si>
    <t>structural</t>
  </si>
  <si>
    <t>typically</t>
  </si>
  <si>
    <t>range</t>
  </si>
  <si>
    <t>3</t>
  </si>
  <si>
    <t>another</t>
  </si>
  <si>
    <t>certain</t>
  </si>
  <si>
    <t>communications</t>
  </si>
  <si>
    <t>possible</t>
  </si>
  <si>
    <t>individuals</t>
  </si>
  <si>
    <t>relationships</t>
  </si>
  <si>
    <t>concepts</t>
  </si>
  <si>
    <t>medicine</t>
  </si>
  <si>
    <t>those</t>
  </si>
  <si>
    <t>sum</t>
  </si>
  <si>
    <t>measure</t>
  </si>
  <si>
    <t>phase</t>
  </si>
  <si>
    <t>sna</t>
  </si>
  <si>
    <t>mathematician</t>
  </si>
  <si>
    <t>proposed</t>
  </si>
  <si>
    <t>discrete</t>
  </si>
  <si>
    <t>semantic</t>
  </si>
  <si>
    <t>review</t>
  </si>
  <si>
    <t>out</t>
  </si>
  <si>
    <t>site</t>
  </si>
  <si>
    <t>company</t>
  </si>
  <si>
    <t>power</t>
  </si>
  <si>
    <t>devices</t>
  </si>
  <si>
    <t>several</t>
  </si>
  <si>
    <t>interdisciplinary</t>
  </si>
  <si>
    <t>collection</t>
  </si>
  <si>
    <t>second</t>
  </si>
  <si>
    <t>although</t>
  </si>
  <si>
    <t>others</t>
  </si>
  <si>
    <t>forms</t>
  </si>
  <si>
    <t>found</t>
  </si>
  <si>
    <t>sub</t>
  </si>
  <si>
    <t>self</t>
  </si>
  <si>
    <t>uses</t>
  </si>
  <si>
    <t>directed</t>
  </si>
  <si>
    <t>traffic</t>
  </si>
  <si>
    <t>quantum</t>
  </si>
  <si>
    <t>means</t>
  </si>
  <si>
    <t>up</t>
  </si>
  <si>
    <t>local</t>
  </si>
  <si>
    <t>three</t>
  </si>
  <si>
    <t>insured</t>
  </si>
  <si>
    <t>published</t>
  </si>
  <si>
    <t>represented</t>
  </si>
  <si>
    <t>visualization</t>
  </si>
  <si>
    <t>techniques</t>
  </si>
  <si>
    <t>resources</t>
  </si>
  <si>
    <t>online</t>
  </si>
  <si>
    <t>d</t>
  </si>
  <si>
    <t>development</t>
  </si>
  <si>
    <t>major</t>
  </si>
  <si>
    <t>seo</t>
  </si>
  <si>
    <t>variety</t>
  </si>
  <si>
    <t>born</t>
  </si>
  <si>
    <t>aspects</t>
  </si>
  <si>
    <t>natural</t>
  </si>
  <si>
    <t>goal</t>
  </si>
  <si>
    <t>form</t>
  </si>
  <si>
    <t>intelligence</t>
  </si>
  <si>
    <t>population</t>
  </si>
  <si>
    <t>area</t>
  </si>
  <si>
    <t>γ</t>
  </si>
  <si>
    <t>gamma</t>
  </si>
  <si>
    <t>value</t>
  </si>
  <si>
    <t>type</t>
  </si>
  <si>
    <t>class</t>
  </si>
  <si>
    <t>very</t>
  </si>
  <si>
    <t>case</t>
  </si>
  <si>
    <t>examples</t>
  </si>
  <si>
    <t>role</t>
  </si>
  <si>
    <t>materials</t>
  </si>
  <si>
    <t>political</t>
  </si>
  <si>
    <t>now</t>
  </si>
  <si>
    <t>media</t>
  </si>
  <si>
    <t>immune</t>
  </si>
  <si>
    <t>components</t>
  </si>
  <si>
    <t>finding</t>
  </si>
  <si>
    <t>climate</t>
  </si>
  <si>
    <t>infections</t>
  </si>
  <si>
    <t>york</t>
  </si>
  <si>
    <t>λ</t>
  </si>
  <si>
    <t>lambda</t>
  </si>
  <si>
    <t>alliance</t>
  </si>
  <si>
    <t>technical</t>
  </si>
  <si>
    <t>simulation</t>
  </si>
  <si>
    <t>hungarian</t>
  </si>
  <si>
    <t>even</t>
  </si>
  <si>
    <t>towards</t>
  </si>
  <si>
    <t>developing</t>
  </si>
  <si>
    <t>purpose</t>
  </si>
  <si>
    <t>paper</t>
  </si>
  <si>
    <t>researchers</t>
  </si>
  <si>
    <t>result</t>
  </si>
  <si>
    <t>increase</t>
  </si>
  <si>
    <t>algorithms</t>
  </si>
  <si>
    <t>american</t>
  </si>
  <si>
    <t>products</t>
  </si>
  <si>
    <t>technologies</t>
  </si>
  <si>
    <t>control</t>
  </si>
  <si>
    <t>public</t>
  </si>
  <si>
    <t>issues</t>
  </si>
  <si>
    <t>involves</t>
  </si>
  <si>
    <t>though</t>
  </si>
  <si>
    <t>user</t>
  </si>
  <si>
    <t>society</t>
  </si>
  <si>
    <t>fields</t>
  </si>
  <si>
    <t>explain</t>
  </si>
  <si>
    <t>decision</t>
  </si>
  <si>
    <t>task</t>
  </si>
  <si>
    <t>p</t>
  </si>
  <si>
    <t>preferential</t>
  </si>
  <si>
    <t>attachment</t>
  </si>
  <si>
    <t>entities</t>
  </si>
  <si>
    <t>collaboration</t>
  </si>
  <si>
    <t>describe</t>
  </si>
  <si>
    <t>solutions</t>
  </si>
  <si>
    <t>edge</t>
  </si>
  <si>
    <t>operations</t>
  </si>
  <si>
    <t>ties</t>
  </si>
  <si>
    <t>perspective</t>
  </si>
  <si>
    <t>provides</t>
  </si>
  <si>
    <t>whole</t>
  </si>
  <si>
    <t>global</t>
  </si>
  <si>
    <t>understanding</t>
  </si>
  <si>
    <t>factors</t>
  </si>
  <si>
    <t>need</t>
  </si>
  <si>
    <t>identifying</t>
  </si>
  <si>
    <t>capabilities</t>
  </si>
  <si>
    <t>clinical</t>
  </si>
  <si>
    <t>especially</t>
  </si>
  <si>
    <t>fundamental</t>
  </si>
  <si>
    <t>goals</t>
  </si>
  <si>
    <t>behavior</t>
  </si>
  <si>
    <t>engineering</t>
  </si>
  <si>
    <t>organization</t>
  </si>
  <si>
    <t>school</t>
  </si>
  <si>
    <t>international</t>
  </si>
  <si>
    <t>betweenness</t>
  </si>
  <si>
    <t>assignment</t>
  </si>
  <si>
    <t>total</t>
  </si>
  <si>
    <t>main</t>
  </si>
  <si>
    <t>relations</t>
  </si>
  <si>
    <t>measures</t>
  </si>
  <si>
    <t>depth</t>
  </si>
  <si>
    <t>hubs</t>
  </si>
  <si>
    <t>transition</t>
  </si>
  <si>
    <t>cases</t>
  </si>
  <si>
    <t>transmission</t>
  </si>
  <si>
    <t>loss</t>
  </si>
  <si>
    <t>insurer</t>
  </si>
  <si>
    <t>sense</t>
  </si>
  <si>
    <t>molecular</t>
  </si>
  <si>
    <t>address</t>
  </si>
  <si>
    <t>rate</t>
  </si>
  <si>
    <t>majority</t>
  </si>
  <si>
    <t>ns</t>
  </si>
  <si>
    <t>cta</t>
  </si>
  <si>
    <t>arl</t>
  </si>
  <si>
    <t>traditional</t>
  </si>
  <si>
    <t>much</t>
  </si>
  <si>
    <t>around</t>
  </si>
  <si>
    <t>conditions</t>
  </si>
  <si>
    <t>figure</t>
  </si>
  <si>
    <t>steps</t>
  </si>
  <si>
    <t>modeling</t>
  </si>
  <si>
    <t>project</t>
  </si>
  <si>
    <t>management</t>
  </si>
  <si>
    <t>designed</t>
  </si>
  <si>
    <t>represent</t>
  </si>
  <si>
    <t>tasks</t>
  </si>
  <si>
    <t>useful</t>
  </si>
  <si>
    <t>seeks</t>
  </si>
  <si>
    <t>identified</t>
  </si>
  <si>
    <t>distance</t>
  </si>
  <si>
    <t>named</t>
  </si>
  <si>
    <t>hardware</t>
  </si>
  <si>
    <t>company's</t>
  </si>
  <si>
    <t>taking</t>
  </si>
  <si>
    <t>marketing</t>
  </si>
  <si>
    <t>barabási</t>
  </si>
  <si>
    <t>modern</t>
  </si>
  <si>
    <t>impact</t>
  </si>
  <si>
    <t>introduced</t>
  </si>
  <si>
    <t>1999</t>
  </si>
  <si>
    <t>euler</t>
  </si>
  <si>
    <t>influential</t>
  </si>
  <si>
    <t>capital</t>
  </si>
  <si>
    <t>difference</t>
  </si>
  <si>
    <t>analyzing</t>
  </si>
  <si>
    <t>support</t>
  </si>
  <si>
    <t>spatial</t>
  </si>
  <si>
    <t>refer</t>
  </si>
  <si>
    <t>larger</t>
  </si>
  <si>
    <t>modelling</t>
  </si>
  <si>
    <t>whose</t>
  </si>
  <si>
    <t>law</t>
  </si>
  <si>
    <t>infinite</t>
  </si>
  <si>
    <t>reported</t>
  </si>
  <si>
    <t>mechanisms</t>
  </si>
  <si>
    <t>neighbors</t>
  </si>
  <si>
    <t>typical</t>
  </si>
  <si>
    <t>l</t>
  </si>
  <si>
    <t>required</t>
  </si>
  <si>
    <t>varying</t>
  </si>
  <si>
    <t>weighted</t>
  </si>
  <si>
    <t>scales</t>
  </si>
  <si>
    <t>advantage</t>
  </si>
  <si>
    <t>existing</t>
  </si>
  <si>
    <t>percolation</t>
  </si>
  <si>
    <t>understand</t>
  </si>
  <si>
    <t>observed</t>
  </si>
  <si>
    <t>approaches</t>
  </si>
  <si>
    <t>mathematically</t>
  </si>
  <si>
    <t>external</t>
  </si>
  <si>
    <t>infection</t>
  </si>
  <si>
    <t>equilibrium</t>
  </si>
  <si>
    <t>warfare</t>
  </si>
  <si>
    <t>military</t>
  </si>
  <si>
    <t>refers</t>
  </si>
  <si>
    <t>temporal</t>
  </si>
  <si>
    <t>effects</t>
  </si>
  <si>
    <t>principles</t>
  </si>
  <si>
    <t>level</t>
  </si>
  <si>
    <t>dimensional</t>
  </si>
  <si>
    <t>topic</t>
  </si>
  <si>
    <t>sometimes</t>
  </si>
  <si>
    <t>diseases</t>
  </si>
  <si>
    <t>eigenvector</t>
  </si>
  <si>
    <t>individual</t>
  </si>
  <si>
    <t>exponents</t>
  </si>
  <si>
    <t>news</t>
  </si>
  <si>
    <t>country</t>
  </si>
  <si>
    <t>drug</t>
  </si>
  <si>
    <t>department</t>
  </si>
  <si>
    <t>focus</t>
  </si>
  <si>
    <t>representation</t>
  </si>
  <si>
    <t>notable</t>
  </si>
  <si>
    <t>sovereign</t>
  </si>
  <si>
    <t>laboratory</t>
  </si>
  <si>
    <t>binomial</t>
  </si>
  <si>
    <t>dynamical</t>
  </si>
  <si>
    <t>plex</t>
  </si>
  <si>
    <t>evolution</t>
  </si>
  <si>
    <t>motifs</t>
  </si>
  <si>
    <t>closeness</t>
  </si>
  <si>
    <t>march</t>
  </si>
  <si>
    <t>solving</t>
  </si>
  <si>
    <t>open</t>
  </si>
  <si>
    <t>papers</t>
  </si>
  <si>
    <t>activity</t>
  </si>
  <si>
    <t>elements</t>
  </si>
  <si>
    <t>phenomena</t>
  </si>
  <si>
    <t>importance</t>
  </si>
  <si>
    <t>google's</t>
  </si>
  <si>
    <t>upon</t>
  </si>
  <si>
    <t>works</t>
  </si>
  <si>
    <t>rank</t>
  </si>
  <si>
    <t>underlying</t>
  </si>
  <si>
    <t>best</t>
  </si>
  <si>
    <t>1998</t>
  </si>
  <si>
    <t>became</t>
  </si>
  <si>
    <t>networking</t>
  </si>
  <si>
    <t>language</t>
  </si>
  <si>
    <t>involving</t>
  </si>
  <si>
    <t>make</t>
  </si>
  <si>
    <t>digital</t>
  </si>
  <si>
    <t>broad</t>
  </si>
  <si>
    <t>established</t>
  </si>
  <si>
    <t>key</t>
  </si>
  <si>
    <t>technological</t>
  </si>
  <si>
    <t>cellular</t>
  </si>
  <si>
    <t>making</t>
  </si>
  <si>
    <t>history</t>
  </si>
  <si>
    <t>sets</t>
  </si>
  <si>
    <t>processing</t>
  </si>
  <si>
    <t>contrast</t>
  </si>
  <si>
    <t>fact</t>
  </si>
  <si>
    <t>itself</t>
  </si>
  <si>
    <t>book</t>
  </si>
  <si>
    <t>groups</t>
  </si>
  <si>
    <t>finite</t>
  </si>
  <si>
    <t>active</t>
  </si>
  <si>
    <t>empirical</t>
  </si>
  <si>
    <t>linked</t>
  </si>
  <si>
    <t>contemporary</t>
  </si>
  <si>
    <t>category</t>
  </si>
  <si>
    <t>independent</t>
  </si>
  <si>
    <t>novel</t>
  </si>
  <si>
    <t>weights</t>
  </si>
  <si>
    <t>government</t>
  </si>
  <si>
    <t>spread</t>
  </si>
  <si>
    <t>similar</t>
  </si>
  <si>
    <t>fixed</t>
  </si>
  <si>
    <t>describes</t>
  </si>
  <si>
    <t>find</t>
  </si>
  <si>
    <t>examine</t>
  </si>
  <si>
    <t>emerged</t>
  </si>
  <si>
    <t>psychology</t>
  </si>
  <si>
    <t>disciplines</t>
  </si>
  <si>
    <t>computational</t>
  </si>
  <si>
    <t>account</t>
  </si>
  <si>
    <t>scientists</t>
  </si>
  <si>
    <t>few</t>
  </si>
  <si>
    <t>see</t>
  </si>
  <si>
    <t>6</t>
  </si>
  <si>
    <t>associated</t>
  </si>
  <si>
    <t>v</t>
  </si>
  <si>
    <t>amp</t>
  </si>
  <si>
    <t>emergent</t>
  </si>
  <si>
    <t>collaborative</t>
  </si>
  <si>
    <t>coin</t>
  </si>
  <si>
    <t>thus</t>
  </si>
  <si>
    <t>employees</t>
  </si>
  <si>
    <t>approach</t>
  </si>
  <si>
    <t>activities</t>
  </si>
  <si>
    <t>container</t>
  </si>
  <si>
    <t>space</t>
  </si>
  <si>
    <t>without</t>
  </si>
  <si>
    <t>combinatorial</t>
  </si>
  <si>
    <t>minimum</t>
  </si>
  <si>
    <t>agents</t>
  </si>
  <si>
    <t>equal</t>
  </si>
  <si>
    <t>duration</t>
  </si>
  <si>
    <t>economics</t>
  </si>
  <si>
    <t>modeled</t>
  </si>
  <si>
    <t>person</t>
  </si>
  <si>
    <t>reflect</t>
  </si>
  <si>
    <t>confused</t>
  </si>
  <si>
    <t>c</t>
  </si>
  <si>
    <t>directories</t>
  </si>
  <si>
    <t>carry</t>
  </si>
  <si>
    <t>movement</t>
  </si>
  <si>
    <t>transitions</t>
  </si>
  <si>
    <t>liquid</t>
  </si>
  <si>
    <t>interaction</t>
  </si>
  <si>
    <t>city</t>
  </si>
  <si>
    <t>health</t>
  </si>
  <si>
    <t>design</t>
  </si>
  <si>
    <t>financial</t>
  </si>
  <si>
    <t>under</t>
  </si>
  <si>
    <t>protein</t>
  </si>
  <si>
    <t>word</t>
  </si>
  <si>
    <t>chemicals</t>
  </si>
  <si>
    <t>diffusion</t>
  </si>
  <si>
    <t>cultural</t>
  </si>
  <si>
    <t>frac</t>
  </si>
  <si>
    <t>command</t>
  </si>
  <si>
    <t>tend</t>
  </si>
  <si>
    <t>academies</t>
  </si>
  <si>
    <t>september</t>
  </si>
  <si>
    <t>mathematicians</t>
  </si>
  <si>
    <t>20th</t>
  </si>
  <si>
    <t>practice</t>
  </si>
  <si>
    <t>studied</t>
  </si>
  <si>
    <t>necessarily</t>
  </si>
  <si>
    <t>appears</t>
  </si>
  <si>
    <t>overall</t>
  </si>
  <si>
    <t>during</t>
  </si>
  <si>
    <t>cognitive</t>
  </si>
  <si>
    <t>leading</t>
  </si>
  <si>
    <t>1950s</t>
  </si>
  <si>
    <t>trustrank</t>
  </si>
  <si>
    <t>created</t>
  </si>
  <si>
    <t>rankings</t>
  </si>
  <si>
    <t>combat</t>
  </si>
  <si>
    <t>seed</t>
  </si>
  <si>
    <t>once</t>
  </si>
  <si>
    <t>mass</t>
  </si>
  <si>
    <t>determine</t>
  </si>
  <si>
    <t>currently</t>
  </si>
  <si>
    <t>companies</t>
  </si>
  <si>
    <t>held</t>
  </si>
  <si>
    <t>view</t>
  </si>
  <si>
    <t>2015</t>
  </si>
  <si>
    <t>interests</t>
  </si>
  <si>
    <t>email</t>
  </si>
  <si>
    <t>video</t>
  </si>
  <si>
    <t>mapping</t>
  </si>
  <si>
    <t>2016</t>
  </si>
  <si>
    <t>significant</t>
  </si>
  <si>
    <t>users</t>
  </si>
  <si>
    <t>whether</t>
  </si>
  <si>
    <t>body</t>
  </si>
  <si>
    <t>mid</t>
  </si>
  <si>
    <t>romanian</t>
  </si>
  <si>
    <t>noted</t>
  </si>
  <si>
    <t>journal</t>
  </si>
  <si>
    <t>current</t>
  </si>
  <si>
    <t>recent</t>
  </si>
  <si>
    <t>end</t>
  </si>
  <si>
    <t>highly</t>
  </si>
  <si>
    <t>combinatorics</t>
  </si>
  <si>
    <t>function</t>
  </si>
  <si>
    <t>widely</t>
  </si>
  <si>
    <t>life</t>
  </si>
  <si>
    <t>database</t>
  </si>
  <si>
    <t>step</t>
  </si>
  <si>
    <t>complexity</t>
  </si>
  <si>
    <t>focuses</t>
  </si>
  <si>
    <t>predict</t>
  </si>
  <si>
    <t>artificial</t>
  </si>
  <si>
    <t>practical</t>
  </si>
  <si>
    <t>originally</t>
  </si>
  <si>
    <t>quantities</t>
  </si>
  <si>
    <t>pattern</t>
  </si>
  <si>
    <t>seen</t>
  </si>
  <si>
    <t>kind</t>
  </si>
  <si>
    <t>parts</t>
  </si>
  <si>
    <t>populations</t>
  </si>
  <si>
    <t>size</t>
  </si>
  <si>
    <t>property</t>
  </si>
  <si>
    <t>boldsymbol</t>
  </si>
  <si>
    <t>lt</t>
  </si>
  <si>
    <t>moment</t>
  </si>
  <si>
    <t>outside</t>
  </si>
  <si>
    <t>distributions</t>
  </si>
  <si>
    <t>specifically</t>
  </si>
  <si>
    <t>proportionally</t>
  </si>
  <si>
    <t>logarithm</t>
  </si>
  <si>
    <t>log</t>
  </si>
  <si>
    <t>phenomenon</t>
  </si>
  <si>
    <t>short</t>
  </si>
  <si>
    <t>effect</t>
  </si>
  <si>
    <t>er</t>
  </si>
  <si>
    <t>along</t>
  </si>
  <si>
    <t>significantly</t>
  </si>
  <si>
    <t>expected</t>
  </si>
  <si>
    <t>followed</t>
  </si>
  <si>
    <t>optimal</t>
  </si>
  <si>
    <t>becomes</t>
  </si>
  <si>
    <t>organisation</t>
  </si>
  <si>
    <t>supplier</t>
  </si>
  <si>
    <t>focusing</t>
  </si>
  <si>
    <t>benefit</t>
  </si>
  <si>
    <t>ability</t>
  </si>
  <si>
    <t>organizational</t>
  </si>
  <si>
    <t>boundaries</t>
  </si>
  <si>
    <t>amount</t>
  </si>
  <si>
    <t>closely</t>
  </si>
  <si>
    <t>vertex</t>
  </si>
  <si>
    <t>probabilistic</t>
  </si>
  <si>
    <t>definition</t>
  </si>
  <si>
    <t>outcomes</t>
  </si>
  <si>
    <t>searching</t>
  </si>
  <si>
    <t>market</t>
  </si>
  <si>
    <t>evidence</t>
  </si>
  <si>
    <t>inherently</t>
  </si>
  <si>
    <t>jacob</t>
  </si>
  <si>
    <t>moreno</t>
  </si>
  <si>
    <t>sociograms</t>
  </si>
  <si>
    <t>interpersonal</t>
  </si>
  <si>
    <t>formalized</t>
  </si>
  <si>
    <t>1980s</t>
  </si>
  <si>
    <t>employed</t>
  </si>
  <si>
    <t>formal</t>
  </si>
  <si>
    <t>abstract</t>
  </si>
  <si>
    <t>assessment</t>
  </si>
  <si>
    <t>assessors</t>
  </si>
  <si>
    <t>involve</t>
  </si>
  <si>
    <t>therefore</t>
  </si>
  <si>
    <t>9</t>
  </si>
  <si>
    <t>potential</t>
  </si>
  <si>
    <t>exposure</t>
  </si>
  <si>
    <t>species</t>
  </si>
  <si>
    <t>investigated</t>
  </si>
  <si>
    <t>affect</t>
  </si>
  <si>
    <t>nature</t>
  </si>
  <si>
    <t>six</t>
  </si>
  <si>
    <t>degrees</t>
  </si>
  <si>
    <t>mainly</t>
  </si>
  <si>
    <t>develop</t>
  </si>
  <si>
    <t>polytely</t>
  </si>
  <si>
    <t>situations</t>
  </si>
  <si>
    <t>feature</t>
  </si>
  <si>
    <t>depend</t>
  </si>
  <si>
    <t>etc</t>
  </si>
  <si>
    <t>domain</t>
  </si>
  <si>
    <t>access</t>
  </si>
  <si>
    <t>depending</t>
  </si>
  <si>
    <t>collective</t>
  </si>
  <si>
    <t>efficient</t>
  </si>
  <si>
    <t>direct</t>
  </si>
  <si>
    <t>unlike</t>
  </si>
  <si>
    <t>paths</t>
  </si>
  <si>
    <t>pair</t>
  </si>
  <si>
    <t>minimized</t>
  </si>
  <si>
    <t>telecommunications</t>
  </si>
  <si>
    <t>packing</t>
  </si>
  <si>
    <t>pack</t>
  </si>
  <si>
    <t>containers</t>
  </si>
  <si>
    <t>dual</t>
  </si>
  <si>
    <t>contain</t>
  </si>
  <si>
    <t>specified</t>
  </si>
  <si>
    <t>object</t>
  </si>
  <si>
    <t>cost</t>
  </si>
  <si>
    <t>tree</t>
  </si>
  <si>
    <t>considers</t>
  </si>
  <si>
    <t>transshipment</t>
  </si>
  <si>
    <t>lines</t>
  </si>
  <si>
    <t>resulting</t>
  </si>
  <si>
    <t>response</t>
  </si>
  <si>
    <t>branch</t>
  </si>
  <si>
    <t>katz</t>
  </si>
  <si>
    <t>super</t>
  </si>
  <si>
    <t>sociological</t>
  </si>
  <si>
    <t>origin</t>
  </si>
  <si>
    <t>before</t>
  </si>
  <si>
    <t>matrix</t>
  </si>
  <si>
    <t>idea</t>
  </si>
  <si>
    <t>relationship</t>
  </si>
  <si>
    <t>totally</t>
  </si>
  <si>
    <t>available</t>
  </si>
  <si>
    <t>compartmental</t>
  </si>
  <si>
    <t>framework</t>
  </si>
  <si>
    <t>infected</t>
  </si>
  <si>
    <t>epidemic</t>
  </si>
  <si>
    <t>allows</t>
  </si>
  <si>
    <t>chemical</t>
  </si>
  <si>
    <t>family</t>
  </si>
  <si>
    <t>element</t>
  </si>
  <si>
    <t>primarily</t>
  </si>
  <si>
    <t>banking</t>
  </si>
  <si>
    <t>networked</t>
  </si>
  <si>
    <t>connect</t>
  </si>
  <si>
    <t>education</t>
  </si>
  <si>
    <t>terminal</t>
  </si>
  <si>
    <t>computers</t>
  </si>
  <si>
    <t>ethnicity</t>
  </si>
  <si>
    <t>simply</t>
  </si>
  <si>
    <t>component</t>
  </si>
  <si>
    <t>susceptible</t>
  </si>
  <si>
    <t>binom</t>
  </si>
  <si>
    <t>c5isr</t>
  </si>
  <si>
    <t>centers</t>
  </si>
  <si>
    <t>challenges</t>
  </si>
  <si>
    <t>centric</t>
  </si>
  <si>
    <t>utilization</t>
  </si>
  <si>
    <t>mode</t>
  </si>
  <si>
    <t>tied</t>
  </si>
  <si>
    <t>changes</t>
  </si>
  <si>
    <t>simultaneously</t>
  </si>
  <si>
    <t>meta</t>
  </si>
  <si>
    <t>carley</t>
  </si>
  <si>
    <t>whereas</t>
  </si>
  <si>
    <t>learn</t>
  </si>
  <si>
    <t>adapt</t>
  </si>
  <si>
    <t>units</t>
  </si>
  <si>
    <t>topologies</t>
  </si>
  <si>
    <t>macro</t>
  </si>
  <si>
    <t>bridges</t>
  </si>
  <si>
    <t>academy</t>
  </si>
  <si>
    <t>messages</t>
  </si>
  <si>
    <t>paul</t>
  </si>
  <si>
    <t>prolific</t>
  </si>
  <si>
    <t>magazine</t>
  </si>
  <si>
    <t>indeed</t>
  </si>
  <si>
    <t>previously</t>
  </si>
  <si>
    <t>co</t>
  </si>
  <si>
    <t>telecommunication</t>
  </si>
  <si>
    <t>considering</t>
  </si>
  <si>
    <t>tool</t>
  </si>
  <si>
    <t>analyze</t>
  </si>
  <si>
    <t>automatic</t>
  </si>
  <si>
    <t>easily</t>
  </si>
  <si>
    <t>closer</t>
  </si>
  <si>
    <t>topics</t>
  </si>
  <si>
    <t>measuring</t>
  </si>
  <si>
    <t>larry</t>
  </si>
  <si>
    <t>assumption</t>
  </si>
  <si>
    <t>four</t>
  </si>
  <si>
    <t>students</t>
  </si>
  <si>
    <t>took</t>
  </si>
  <si>
    <t>august</t>
  </si>
  <si>
    <t>chain</t>
  </si>
  <si>
    <t>core</t>
  </si>
  <si>
    <t>storage</t>
  </si>
  <si>
    <t>sharing</t>
  </si>
  <si>
    <t>organizing</t>
  </si>
  <si>
    <t>mobile</t>
  </si>
  <si>
    <t>operating</t>
  </si>
  <si>
    <t>chrome</t>
  </si>
  <si>
    <t>browser</t>
  </si>
  <si>
    <t>increasingly</t>
  </si>
  <si>
    <t>2010</t>
  </si>
  <si>
    <t>home</t>
  </si>
  <si>
    <t>becoming</t>
  </si>
  <si>
    <t>com</t>
  </si>
  <si>
    <t>brand</t>
  </si>
  <si>
    <t>concerns</t>
  </si>
  <si>
    <t>organize</t>
  </si>
  <si>
    <t>accessible</t>
  </si>
  <si>
    <t>until</t>
  </si>
  <si>
    <t>black</t>
  </si>
  <si>
    <t>deliberate</t>
  </si>
  <si>
    <t>improve</t>
  </si>
  <si>
    <t>sites</t>
  </si>
  <si>
    <t>text</t>
  </si>
  <si>
    <t>1990s</t>
  </si>
  <si>
    <t>industry</t>
  </si>
  <si>
    <t>addition</t>
  </si>
  <si>
    <t>classified</t>
  </si>
  <si>
    <t>réka</t>
  </si>
  <si>
    <t>1972</t>
  </si>
  <si>
    <t>scientist</t>
  </si>
  <si>
    <t>articles</t>
  </si>
  <si>
    <t>authoritative</t>
  </si>
  <si>
    <t>factor</t>
  </si>
  <si>
    <t>t</t>
  </si>
  <si>
    <t>central</t>
  </si>
  <si>
    <t>read</t>
  </si>
  <si>
    <t>discovering</t>
  </si>
  <si>
    <t>intersection</t>
  </si>
  <si>
    <t>further</t>
  </si>
  <si>
    <t>databases</t>
  </si>
  <si>
    <t>metrics</t>
  </si>
  <si>
    <t>future</t>
  </si>
  <si>
    <t>extraction</t>
  </si>
  <si>
    <t>frequently</t>
  </si>
  <si>
    <t>analytics</t>
  </si>
  <si>
    <t>actual</t>
  </si>
  <si>
    <t>records</t>
  </si>
  <si>
    <t>association</t>
  </si>
  <si>
    <t>sequential</t>
  </si>
  <si>
    <t>against</t>
  </si>
  <si>
    <t>cut</t>
  </si>
  <si>
    <t>due</t>
  </si>
  <si>
    <t>limitations</t>
  </si>
  <si>
    <t>simple</t>
  </si>
  <si>
    <t>trivial</t>
  </si>
  <si>
    <t>topological</t>
  </si>
  <si>
    <t>young</t>
  </si>
  <si>
    <t>inspired</t>
  </si>
  <si>
    <t>largely</t>
  </si>
  <si>
    <t>follows</t>
  </si>
  <si>
    <t>fraction</t>
  </si>
  <si>
    <t>having</t>
  </si>
  <si>
    <t>wherein</t>
  </si>
  <si>
    <t>claims</t>
  </si>
  <si>
    <t>randomly</t>
  </si>
  <si>
    <t>chosen</t>
  </si>
  <si>
    <t>show</t>
  </si>
  <si>
    <t>wikis</t>
  </si>
  <si>
    <t>wikipedia</t>
  </si>
  <si>
    <t>architectures</t>
  </si>
  <si>
    <t>duncan</t>
  </si>
  <si>
    <t>steven</t>
  </si>
  <si>
    <t>ii</t>
  </si>
  <si>
    <t>crossover</t>
  </si>
  <si>
    <t>lattice</t>
  </si>
  <si>
    <t>exact</t>
  </si>
  <si>
    <t>brings</t>
  </si>
  <si>
    <t>instance</t>
  </si>
  <si>
    <t>third</t>
  </si>
  <si>
    <t>party</t>
  </si>
  <si>
    <t>applies</t>
  </si>
  <si>
    <t>enterprise</t>
  </si>
  <si>
    <t>enable</t>
  </si>
  <si>
    <t>advances</t>
  </si>
  <si>
    <t>share</t>
  </si>
  <si>
    <t>collaborate</t>
  </si>
  <si>
    <t>enables</t>
  </si>
  <si>
    <t>corporation</t>
  </si>
  <si>
    <t>help</t>
  </si>
  <si>
    <t>rumor</t>
  </si>
  <si>
    <t>stochastic</t>
  </si>
  <si>
    <t>capacity</t>
  </si>
  <si>
    <t>arcs</t>
  </si>
  <si>
    <t>outgoing</t>
  </si>
  <si>
    <t>incoming</t>
  </si>
  <si>
    <t>circulation</t>
  </si>
  <si>
    <t>fluids</t>
  </si>
  <si>
    <t>explore</t>
  </si>
  <si>
    <t>security</t>
  </si>
  <si>
    <t>rates</t>
  </si>
  <si>
    <t>motivated</t>
  </si>
  <si>
    <t>today</t>
  </si>
  <si>
    <t>present</t>
  </si>
  <si>
    <t>existence</t>
  </si>
  <si>
    <t>behaviour</t>
  </si>
  <si>
    <t>sections</t>
  </si>
  <si>
    <t>shows</t>
  </si>
  <si>
    <t>dyadic</t>
  </si>
  <si>
    <t>explaining</t>
  </si>
  <si>
    <t>locate</t>
  </si>
  <si>
    <t>georg</t>
  </si>
  <si>
    <t>simmel</t>
  </si>
  <si>
    <t>authored</t>
  </si>
  <si>
    <t>emphasizing</t>
  </si>
  <si>
    <t>triads</t>
  </si>
  <si>
    <t>affiliations</t>
  </si>
  <si>
    <t>credited</t>
  </si>
  <si>
    <t>1930s</t>
  </si>
  <si>
    <t>pervasive</t>
  </si>
  <si>
    <t>behavioral</t>
  </si>
  <si>
    <t>paradigms</t>
  </si>
  <si>
    <t>nascent</t>
  </si>
  <si>
    <t>interest</t>
  </si>
  <si>
    <t>event</t>
  </si>
  <si>
    <t>assessments</t>
  </si>
  <si>
    <t>politics</t>
  </si>
  <si>
    <t>triangle</t>
  </si>
  <si>
    <t>quantify</t>
  </si>
  <si>
    <t>joint</t>
  </si>
  <si>
    <t>beta</t>
  </si>
  <si>
    <t>irregular</t>
  </si>
  <si>
    <t>adaptive</t>
  </si>
  <si>
    <t>molecules</t>
  </si>
  <si>
    <t>regions</t>
  </si>
  <si>
    <t>low</t>
  </si>
  <si>
    <t>neural</t>
  </si>
  <si>
    <t>analyse</t>
  </si>
  <si>
    <t>broadly</t>
  </si>
  <si>
    <t>mix</t>
  </si>
  <si>
    <t>2003</t>
  </si>
  <si>
    <t>et</t>
  </si>
  <si>
    <t>al</t>
  </si>
  <si>
    <t>meaning</t>
  </si>
  <si>
    <t>characterized</t>
  </si>
  <si>
    <t>presence</t>
  </si>
  <si>
    <t>adds</t>
  </si>
  <si>
    <t>solution</t>
  </si>
  <si>
    <t>decisions</t>
  </si>
  <si>
    <t>nuclear</t>
  </si>
  <si>
    <t>helps</t>
  </si>
  <si>
    <t>expressed</t>
  </si>
  <si>
    <t>changing</t>
  </si>
  <si>
    <t>optimized</t>
  </si>
  <si>
    <t>static</t>
  </si>
  <si>
    <t>passive</t>
  </si>
  <si>
    <t>hand</t>
  </si>
  <si>
    <t>speed</t>
  </si>
  <si>
    <t>ideas</t>
  </si>
  <si>
    <t>become</t>
  </si>
  <si>
    <t>culture</t>
  </si>
  <si>
    <t>accelerate</t>
  </si>
  <si>
    <t>costs</t>
  </si>
  <si>
    <t>promoting</t>
  </si>
  <si>
    <t>relation</t>
  </si>
  <si>
    <t>parties</t>
  </si>
  <si>
    <t>author</t>
  </si>
  <si>
    <t>insights</t>
  </si>
  <si>
    <t>pass</t>
  </si>
  <si>
    <t>represents</t>
  </si>
  <si>
    <t>transport</t>
  </si>
  <si>
    <t>allowed</t>
  </si>
  <si>
    <t>dimension</t>
  </si>
  <si>
    <t>variants</t>
  </si>
  <si>
    <t>maximal</t>
  </si>
  <si>
    <t>matching</t>
  </si>
  <si>
    <t>consists</t>
  </si>
  <si>
    <t>vary</t>
  </si>
  <si>
    <t>numbers</t>
  </si>
  <si>
    <t>theoretical</t>
  </si>
  <si>
    <t>programming</t>
  </si>
  <si>
    <t>composed</t>
  </si>
  <si>
    <t>origins</t>
  </si>
  <si>
    <t>name</t>
  </si>
  <si>
    <t>french</t>
  </si>
  <si>
    <t>special</t>
  </si>
  <si>
    <t>undirected</t>
  </si>
  <si>
    <t>basic</t>
  </si>
  <si>
    <t>tissues</t>
  </si>
  <si>
    <t>produce</t>
  </si>
  <si>
    <t>hosts</t>
  </si>
  <si>
    <t>scores</t>
  </si>
  <si>
    <t>themselves</t>
  </si>
  <si>
    <t>urban</t>
  </si>
  <si>
    <t>starts</t>
  </si>
  <si>
    <t>root</t>
  </si>
  <si>
    <t>explores</t>
  </si>
  <si>
    <t>19th</t>
  </si>
  <si>
    <t>strategy</t>
  </si>
  <si>
    <t>next</t>
  </si>
  <si>
    <t>instead</t>
  </si>
  <si>
    <t>forced</t>
  </si>
  <si>
    <t>moore</t>
  </si>
  <si>
    <t>cheirank</t>
  </si>
  <si>
    <t>authorities</t>
  </si>
  <si>
    <t>led</t>
  </si>
  <si>
    <t>items</t>
  </si>
  <si>
    <t>'ranked</t>
  </si>
  <si>
    <t>requires</t>
  </si>
  <si>
    <t>systematic</t>
  </si>
  <si>
    <t>running</t>
  </si>
  <si>
    <t>deep</t>
  </si>
  <si>
    <t>viewed</t>
  </si>
  <si>
    <t>matter</t>
  </si>
  <si>
    <t>thermodynamic</t>
  </si>
  <si>
    <t>uniform</t>
  </si>
  <si>
    <t>medium</t>
  </si>
  <si>
    <t>mean</t>
  </si>
  <si>
    <t>particles</t>
  </si>
  <si>
    <t>html</t>
  </si>
  <si>
    <t>newspaper</t>
  </si>
  <si>
    <t>sulzberger</t>
  </si>
  <si>
    <t>greatly</t>
  </si>
  <si>
    <t>expanded</t>
  </si>
  <si>
    <t>gain</t>
  </si>
  <si>
    <t>victim</t>
  </si>
  <si>
    <t>wrong</t>
  </si>
  <si>
    <t>governmental</t>
  </si>
  <si>
    <t>entity</t>
  </si>
  <si>
    <t>exchange</t>
  </si>
  <si>
    <t>circumstances</t>
  </si>
  <si>
    <t>primary</t>
  </si>
  <si>
    <t>performed</t>
  </si>
  <si>
    <t>directly</t>
  </si>
  <si>
    <t>banks</t>
  </si>
  <si>
    <t>countries</t>
  </si>
  <si>
    <t>nations</t>
  </si>
  <si>
    <t>subject</t>
  </si>
  <si>
    <t>medical</t>
  </si>
  <si>
    <t>drugs</t>
  </si>
  <si>
    <t>organ</t>
  </si>
  <si>
    <t>signal</t>
  </si>
  <si>
    <t>pharmacodynamics</t>
  </si>
  <si>
    <t>pharmacokinetics</t>
  </si>
  <si>
    <t>discusses</t>
  </si>
  <si>
    <t>pharmacy</t>
  </si>
  <si>
    <t>biomedical</t>
  </si>
  <si>
    <t>care</t>
  </si>
  <si>
    <t>great</t>
  </si>
  <si>
    <t>actions</t>
  </si>
  <si>
    <t>contexts</t>
  </si>
  <si>
    <t>base</t>
  </si>
  <si>
    <t>shared</t>
  </si>
  <si>
    <t>innovations</t>
  </si>
  <si>
    <t>rogers</t>
  </si>
  <si>
    <t>adopters</t>
  </si>
  <si>
    <t>lan</t>
  </si>
  <si>
    <t>providing</t>
  </si>
  <si>
    <t>markup</t>
  </si>
  <si>
    <t>ones</t>
  </si>
  <si>
    <t>ethnic</t>
  </si>
  <si>
    <t>drawn</t>
  </si>
  <si>
    <t>takes</t>
  </si>
  <si>
    <t>exposed</t>
  </si>
  <si>
    <t>mbox</t>
  </si>
  <si>
    <t>coefficients</t>
  </si>
  <si>
    <t>ccdc</t>
  </si>
  <si>
    <t>proving</t>
  </si>
  <si>
    <t>maryland</t>
  </si>
  <si>
    <t>cross</t>
  </si>
  <si>
    <t>arc</t>
  </si>
  <si>
    <t>industrial</t>
  </si>
  <si>
    <t>missions</t>
  </si>
  <si>
    <t>embedded</t>
  </si>
  <si>
    <t>distributed</t>
  </si>
  <si>
    <t>greater</t>
  </si>
  <si>
    <t>ita</t>
  </si>
  <si>
    <t>device</t>
  </si>
  <si>
    <t>protocols</t>
  </si>
  <si>
    <t>network's</t>
  </si>
  <si>
    <t>classical</t>
  </si>
  <si>
    <t>micro</t>
  </si>
  <si>
    <t>stratification</t>
  </si>
  <si>
    <t>institutions</t>
  </si>
  <si>
    <t>college</t>
  </si>
  <si>
    <t>interactomes</t>
  </si>
  <si>
    <t>logical</t>
  </si>
  <si>
    <t>minority</t>
  </si>
  <si>
    <t>microscopic</t>
  </si>
  <si>
    <t>thermodynamics</t>
  </si>
  <si>
    <t>switching</t>
  </si>
  <si>
    <t>correct</t>
  </si>
  <si>
    <t>20</t>
  </si>
  <si>
    <t>engaged</t>
  </si>
  <si>
    <t>500</t>
  </si>
  <si>
    <t>lifestyle</t>
  </si>
  <si>
    <t>hours</t>
  </si>
  <si>
    <t>later</t>
  </si>
  <si>
    <t>years</t>
  </si>
  <si>
    <t>solved</t>
  </si>
  <si>
    <t>conference</t>
  </si>
  <si>
    <t>lifetime</t>
  </si>
  <si>
    <t>believed</t>
  </si>
  <si>
    <t>living</t>
  </si>
  <si>
    <t>authors</t>
  </si>
  <si>
    <t>creation</t>
  </si>
  <si>
    <t>distinct</t>
  </si>
  <si>
    <t>council</t>
  </si>
  <si>
    <t>representations</t>
  </si>
  <si>
    <t>predictive</t>
  </si>
  <si>
    <t>evaluation</t>
  </si>
  <si>
    <t>pert</t>
  </si>
  <si>
    <t>conjunction</t>
  </si>
  <si>
    <t>cpm</t>
  </si>
  <si>
    <t>stanford</t>
  </si>
  <si>
    <t>semi</t>
  </si>
  <si>
    <t>separation</t>
  </si>
  <si>
    <t>intention</t>
  </si>
  <si>
    <t>commercial</t>
  </si>
  <si>
    <t>reasons</t>
  </si>
  <si>
    <t>achieve</t>
  </si>
  <si>
    <t>popular</t>
  </si>
  <si>
    <t>document</t>
  </si>
  <si>
    <t>manipulation</t>
  </si>
  <si>
    <t>filtering</t>
  </si>
  <si>
    <t>reliability</t>
  </si>
  <si>
    <t>selecting</t>
  </si>
  <si>
    <t>reliable</t>
  </si>
  <si>
    <t>documents</t>
  </si>
  <si>
    <t>logic</t>
  </si>
  <si>
    <t>opposite</t>
  </si>
  <si>
    <t>trust</t>
  </si>
  <si>
    <t>methodology</t>
  </si>
  <si>
    <t>quality</t>
  </si>
  <si>
    <t>receive</t>
  </si>
  <si>
    <t>multinational</t>
  </si>
  <si>
    <t>advertising</t>
  </si>
  <si>
    <t>cloud</t>
  </si>
  <si>
    <t>computing</t>
  </si>
  <si>
    <t>amazon</t>
  </si>
  <si>
    <t>founded</t>
  </si>
  <si>
    <t>ph</t>
  </si>
  <si>
    <t>california</t>
  </si>
  <si>
    <t>14</t>
  </si>
  <si>
    <t>percent</t>
  </si>
  <si>
    <t>shares</t>
  </si>
  <si>
    <t>stock</t>
  </si>
  <si>
    <t>incorporated</t>
  </si>
  <si>
    <t>initial</t>
  </si>
  <si>
    <t>19</t>
  </si>
  <si>
    <t>moved</t>
  </si>
  <si>
    <t>nicknamed</t>
  </si>
  <si>
    <t>alphabet</t>
  </si>
  <si>
    <t>alphabet's</t>
  </si>
  <si>
    <t>umbrella</t>
  </si>
  <si>
    <t>ceo</t>
  </si>
  <si>
    <t>growth</t>
  </si>
  <si>
    <t>beyond</t>
  </si>
  <si>
    <t>productivity</t>
  </si>
  <si>
    <t>scheduling</t>
  </si>
  <si>
    <t>instant</t>
  </si>
  <si>
    <t>messaging</t>
  </si>
  <si>
    <t>chat</t>
  </si>
  <si>
    <t>translate</t>
  </si>
  <si>
    <t>navigation</t>
  </si>
  <si>
    <t>youtube</t>
  </si>
  <si>
    <t>keep</t>
  </si>
  <si>
    <t>editing</t>
  </si>
  <si>
    <t>leads</t>
  </si>
  <si>
    <t>electronics</t>
  </si>
  <si>
    <t>october</t>
  </si>
  <si>
    <t>smart</t>
  </si>
  <si>
    <t>mesh</t>
  </si>
  <si>
    <t>wireless</t>
  </si>
  <si>
    <t>virtual</t>
  </si>
  <si>
    <t>reality</t>
  </si>
  <si>
    <t>carrier</t>
  </si>
  <si>
    <t>fi</t>
  </si>
  <si>
    <t>visited</t>
  </si>
  <si>
    <t>2017</t>
  </si>
  <si>
    <t>privacy</t>
  </si>
  <si>
    <t>statement</t>
  </si>
  <si>
    <t>phrase</t>
  </si>
  <si>
    <t>conduct</t>
  </si>
  <si>
    <t>hat</t>
  </si>
  <si>
    <t>indexes</t>
  </si>
  <si>
    <t>building</t>
  </si>
  <si>
    <t>unrelated</t>
  </si>
  <si>
    <t>indexed</t>
  </si>
  <si>
    <t>indexing</t>
  </si>
  <si>
    <t>serve</t>
  </si>
  <si>
    <t>determining</t>
  </si>
  <si>
    <t>url</t>
  </si>
  <si>
    <t>remove</t>
  </si>
  <si>
    <t>quickly</t>
  </si>
  <si>
    <t>entire</t>
  </si>
  <si>
    <t>false</t>
  </si>
  <si>
    <t>rise</t>
  </si>
  <si>
    <t>otherwise</t>
  </si>
  <si>
    <t>adjunct</t>
  </si>
  <si>
    <t>pennsylvania</t>
  </si>
  <si>
    <t>boolean</t>
  </si>
  <si>
    <t>reviews</t>
  </si>
  <si>
    <t>peer</t>
  </si>
  <si>
    <t>material</t>
  </si>
  <si>
    <t>graduate</t>
  </si>
  <si>
    <t>perspectives</t>
  </si>
  <si>
    <t>year</t>
  </si>
  <si>
    <t>lászló</t>
  </si>
  <si>
    <t>30</t>
  </si>
  <si>
    <t>physicist</t>
  </si>
  <si>
    <t>former</t>
  </si>
  <si>
    <t>distinguished</t>
  </si>
  <si>
    <t>member</t>
  </si>
  <si>
    <t>cancer</t>
  </si>
  <si>
    <t>institute</t>
  </si>
  <si>
    <t>european</t>
  </si>
  <si>
    <t>widespread</t>
  </si>
  <si>
    <t>telephone</t>
  </si>
  <si>
    <t>communities</t>
  </si>
  <si>
    <t>2006</t>
  </si>
  <si>
    <t>alfréd</t>
  </si>
  <si>
    <t>contributions</t>
  </si>
  <si>
    <t>mostly</t>
  </si>
  <si>
    <t>leonhard</t>
  </si>
  <si>
    <t>18</t>
  </si>
  <si>
    <t>branches</t>
  </si>
  <si>
    <t>particularly</t>
  </si>
  <si>
    <t>spent</t>
  </si>
  <si>
    <t>russia</t>
  </si>
  <si>
    <t>prussia</t>
  </si>
  <si>
    <t>pierre</t>
  </si>
  <si>
    <t>expresses</t>
  </si>
  <si>
    <t>subfield</t>
  </si>
  <si>
    <t>extract</t>
  </si>
  <si>
    <t>transform</t>
  </si>
  <si>
    <t>discovery</t>
  </si>
  <si>
    <t>kdd</t>
  </si>
  <si>
    <t>pre</t>
  </si>
  <si>
    <t>considerations</t>
  </si>
  <si>
    <t>discovered</t>
  </si>
  <si>
    <t>referring</t>
  </si>
  <si>
    <t>appropriate</t>
  </si>
  <si>
    <t>detection</t>
  </si>
  <si>
    <t>obtain</t>
  </si>
  <si>
    <t>interpretation</t>
  </si>
  <si>
    <t>additional</t>
  </si>
  <si>
    <t>creating</t>
  </si>
  <si>
    <t>hypotheses</t>
  </si>
  <si>
    <t>test</t>
  </si>
  <si>
    <t>display</t>
  </si>
  <si>
    <t>lattices</t>
  </si>
  <si>
    <t>2000</t>
  </si>
  <si>
    <t>brain</t>
  </si>
  <si>
    <t>asymptotically</t>
  </si>
  <si>
    <t>goes</t>
  </si>
  <si>
    <t>values</t>
  </si>
  <si>
    <t>sim</t>
  </si>
  <si>
    <t>parameter</t>
  </si>
  <si>
    <t>occasionally</t>
  </si>
  <si>
    <t>lie</t>
  </si>
  <si>
    <t>bounds</t>
  </si>
  <si>
    <t>refuted</t>
  </si>
  <si>
    <t>seriously</t>
  </si>
  <si>
    <t>questioned</t>
  </si>
  <si>
    <t>fitness</t>
  </si>
  <si>
    <t>conjectured</t>
  </si>
  <si>
    <t>reached</t>
  </si>
  <si>
    <t>hops</t>
  </si>
  <si>
    <t>grows</t>
  </si>
  <si>
    <t>propto</t>
  </si>
  <si>
    <t>strangers</t>
  </si>
  <si>
    <t>acquaintances</t>
  </si>
  <si>
    <t>architecture</t>
  </si>
  <si>
    <t>gene</t>
  </si>
  <si>
    <t>inspiration</t>
  </si>
  <si>
    <t>chip</t>
  </si>
  <si>
    <t>namely</t>
  </si>
  <si>
    <t>purely</t>
  </si>
  <si>
    <t>built</t>
  </si>
  <si>
    <t>exhibit</t>
  </si>
  <si>
    <t>measured</t>
  </si>
  <si>
    <t>chance</t>
  </si>
  <si>
    <t>barthelemy</t>
  </si>
  <si>
    <t>amaral</t>
  </si>
  <si>
    <t>barrat</t>
  </si>
  <si>
    <t>weigt</t>
  </si>
  <si>
    <t>dorogovtsev</t>
  </si>
  <si>
    <t>mendes</t>
  </si>
  <si>
    <t>barmpoutis</t>
  </si>
  <si>
    <t>murray</t>
  </si>
  <si>
    <t>braunstein</t>
  </si>
  <si>
    <t>longer</t>
  </si>
  <si>
    <t>n1</t>
  </si>
  <si>
    <t>deliver</t>
  </si>
  <si>
    <t>buyer</t>
  </si>
  <si>
    <t>contract</t>
  </si>
  <si>
    <t>likewise</t>
  </si>
  <si>
    <t>participate</t>
  </si>
  <si>
    <t>consumer</t>
  </si>
  <si>
    <t>recognized</t>
  </si>
  <si>
    <t>benefits</t>
  </si>
  <si>
    <t>constraints</t>
  </si>
  <si>
    <t>initiatives</t>
  </si>
  <si>
    <t>span</t>
  </si>
  <si>
    <t>cambridge</t>
  </si>
  <si>
    <t>affairs</t>
  </si>
  <si>
    <t>receives</t>
  </si>
  <si>
    <t>electrical</t>
  </si>
  <si>
    <t>circuit</t>
  </si>
  <si>
    <t>something</t>
  </si>
  <si>
    <t>transfer</t>
  </si>
  <si>
    <t>acquire</t>
  </si>
  <si>
    <t>generating</t>
  </si>
  <si>
    <t>1959</t>
  </si>
  <si>
    <t>gilbert</t>
  </si>
  <si>
    <t>independently</t>
  </si>
  <si>
    <t>satisfying</t>
  </si>
  <si>
    <t>rigorous</t>
  </si>
  <si>
    <t>hold</t>
  </si>
  <si>
    <t>clusters</t>
  </si>
  <si>
    <t>article</t>
  </si>
  <si>
    <t>interdependence</t>
  </si>
  <si>
    <t>aiming</t>
  </si>
  <si>
    <t>job</t>
  </si>
  <si>
    <t>proved</t>
  </si>
  <si>
    <t>workers</t>
  </si>
  <si>
    <t>recently</t>
  </si>
  <si>
    <t>started</t>
  </si>
  <si>
    <t>partly</t>
  </si>
  <si>
    <t>connection</t>
  </si>
  <si>
    <t>theoretically</t>
  </si>
  <si>
    <t>long</t>
  </si>
  <si>
    <t>causal</t>
  </si>
  <si>
    <t>applying</t>
  </si>
  <si>
    <t>coverage</t>
  </si>
  <si>
    <t>play</t>
  </si>
  <si>
    <t>minimal</t>
  </si>
  <si>
    <t>involvement</t>
  </si>
  <si>
    <t>advocates</t>
  </si>
  <si>
    <t>politicians</t>
  </si>
  <si>
    <t>makers</t>
  </si>
  <si>
    <t>rely</t>
  </si>
  <si>
    <t>heavily</t>
  </si>
  <si>
    <t>tie</t>
  </si>
  <si>
    <t>diagram</t>
  </si>
  <si>
    <t>cause</t>
  </si>
  <si>
    <t>7</t>
  </si>
  <si>
    <t>constructed</t>
  </si>
  <si>
    <t>evaluate</t>
  </si>
  <si>
    <t>patient</t>
  </si>
  <si>
    <t>m</t>
  </si>
  <si>
    <t>ecological</t>
  </si>
  <si>
    <t>formation</t>
  </si>
  <si>
    <t>generation</t>
  </si>
  <si>
    <t>produces</t>
  </si>
  <si>
    <t>lengths</t>
  </si>
  <si>
    <t>j</t>
  </si>
  <si>
    <t>β</t>
  </si>
  <si>
    <t>doctrine</t>
  </si>
  <si>
    <t>struggle</t>
  </si>
  <si>
    <t>relevant</t>
  </si>
  <si>
    <t>favors</t>
  </si>
  <si>
    <t>indirect</t>
  </si>
  <si>
    <t>employ</t>
  </si>
  <si>
    <t>full</t>
  </si>
  <si>
    <t>1974</t>
  </si>
  <si>
    <t>jerne</t>
  </si>
  <si>
    <t>geoffrey</t>
  </si>
  <si>
    <t>hoffmann</t>
  </si>
  <si>
    <t>variable</t>
  </si>
  <si>
    <t>things</t>
  </si>
  <si>
    <t>suggested</t>
  </si>
  <si>
    <t>explained</t>
  </si>
  <si>
    <t>clonal</t>
  </si>
  <si>
    <t>selection</t>
  </si>
  <si>
    <t>scope</t>
  </si>
  <si>
    <t>includes</t>
  </si>
  <si>
    <t>dose</t>
  </si>
  <si>
    <t>cells</t>
  </si>
  <si>
    <t>equalities</t>
  </si>
  <si>
    <t>explicitly</t>
  </si>
  <si>
    <t>behind</t>
  </si>
  <si>
    <t>algebraic</t>
  </si>
  <si>
    <t>weak</t>
  </si>
  <si>
    <t>periphery</t>
  </si>
  <si>
    <t>medcs</t>
  </si>
  <si>
    <t>slowly</t>
  </si>
  <si>
    <t>communicative</t>
  </si>
  <si>
    <t>ecology</t>
  </si>
  <si>
    <t>environments</t>
  </si>
  <si>
    <t>hearn</t>
  </si>
  <si>
    <t>2007</t>
  </si>
  <si>
    <t>communicating</t>
  </si>
  <si>
    <t>face</t>
  </si>
  <si>
    <t>tacchi</t>
  </si>
  <si>
    <t>greek</t>
  </si>
  <si>
    <t>roots</t>
  </si>
  <si>
    <t>difficulty</t>
  </si>
  <si>
    <t>waste</t>
  </si>
  <si>
    <t>disposal</t>
  </si>
  <si>
    <t>arm</t>
  </si>
  <si>
    <t>man</t>
  </si>
  <si>
    <t>environment</t>
  </si>
  <si>
    <t>positive</t>
  </si>
  <si>
    <t>system's</t>
  </si>
  <si>
    <t>achieving</t>
  </si>
  <si>
    <t>applicable</t>
  </si>
  <si>
    <t>file</t>
  </si>
  <si>
    <t>players</t>
  </si>
  <si>
    <t>contribute</t>
  </si>
  <si>
    <t>customers</t>
  </si>
  <si>
    <t>promote</t>
  </si>
  <si>
    <t>start</t>
  </si>
  <si>
    <t>partner</t>
  </si>
  <si>
    <t>makes</t>
  </si>
  <si>
    <t>peter</t>
  </si>
  <si>
    <t>enabled</t>
  </si>
  <si>
    <t>uncover</t>
  </si>
  <si>
    <t>synergies</t>
  </si>
  <si>
    <t>hierarchy</t>
  </si>
  <si>
    <t>emerging</t>
  </si>
  <si>
    <t>corresponding</t>
  </si>
  <si>
    <t>pairs</t>
  </si>
  <si>
    <t>series</t>
  </si>
  <si>
    <t>finds</t>
  </si>
  <si>
    <t>earlier</t>
  </si>
  <si>
    <t>intuitively</t>
  </si>
  <si>
    <t>gave</t>
  </si>
  <si>
    <t>determined</t>
  </si>
  <si>
    <t>region</t>
  </si>
  <si>
    <t>sizes</t>
  </si>
  <si>
    <t>goods</t>
  </si>
  <si>
    <t>aim</t>
  </si>
  <si>
    <t>weight</t>
  </si>
  <si>
    <t>assigned</t>
  </si>
  <si>
    <t>perform</t>
  </si>
  <si>
    <t>exactly</t>
  </si>
  <si>
    <t>speaking</t>
  </si>
  <si>
    <t>operates</t>
  </si>
  <si>
    <t>literature</t>
  </si>
  <si>
    <t>intertwined</t>
  </si>
  <si>
    <t>efficiently</t>
  </si>
  <si>
    <t>possibly</t>
  </si>
  <si>
    <t>obtaining</t>
  </si>
  <si>
    <t>route</t>
  </si>
  <si>
    <t>priority</t>
  </si>
  <si>
    <t>monge</t>
  </si>
  <si>
    <t>1920s</t>
  </si>
  <si>
    <t>volume</t>
  </si>
  <si>
    <t>soviet</t>
  </si>
  <si>
    <t>war</t>
  </si>
  <si>
    <t>kantorovich</t>
  </si>
  <si>
    <t>intersections</t>
  </si>
  <si>
    <t>road</t>
  </si>
  <si>
    <t>map</t>
  </si>
  <si>
    <t>correspond</t>
  </si>
  <si>
    <t>points</t>
  </si>
  <si>
    <t>detailed</t>
  </si>
  <si>
    <t>definitions</t>
  </si>
  <si>
    <t>glossary</t>
  </si>
  <si>
    <t>deaths</t>
  </si>
  <si>
    <t>relative</t>
  </si>
  <si>
    <t>consider</t>
  </si>
  <si>
    <t>scoring</t>
  </si>
  <si>
    <t>score</t>
  </si>
  <si>
    <t>indicators</t>
  </si>
  <si>
    <t>infrastructure</t>
  </si>
  <si>
    <t>spreaders</t>
  </si>
  <si>
    <t>seek</t>
  </si>
  <si>
    <t>traversing</t>
  </si>
  <si>
    <t>arbitrary</t>
  </si>
  <si>
    <t>bfs</t>
  </si>
  <si>
    <t>directions</t>
  </si>
  <si>
    <t>ranks</t>
  </si>
  <si>
    <t>insight</t>
  </si>
  <si>
    <t>forming</t>
  </si>
  <si>
    <t>words</t>
  </si>
  <si>
    <t>good</t>
  </si>
  <si>
    <t>hub</t>
  </si>
  <si>
    <t>authority</t>
  </si>
  <si>
    <t>estimates</t>
  </si>
  <si>
    <t>than'</t>
  </si>
  <si>
    <t>ordered</t>
  </si>
  <si>
    <t>hardness</t>
  </si>
  <si>
    <t>obtained</t>
  </si>
  <si>
    <t>implications</t>
  </si>
  <si>
    <t>query</t>
  </si>
  <si>
    <t>presented</t>
  </si>
  <si>
    <t>line</t>
  </si>
  <si>
    <t>serps</t>
  </si>
  <si>
    <t>images</t>
  </si>
  <si>
    <t>videos</t>
  </si>
  <si>
    <t>infographics</t>
  </si>
  <si>
    <t>files</t>
  </si>
  <si>
    <t>mine</t>
  </si>
  <si>
    <t>maintained</t>
  </si>
  <si>
    <t>editors</t>
  </si>
  <si>
    <t>maintain</t>
  </si>
  <si>
    <t>crawler</t>
  </si>
  <si>
    <t>capable</t>
  </si>
  <si>
    <t>searched</t>
  </si>
  <si>
    <t>simplify</t>
  </si>
  <si>
    <t>divided</t>
  </si>
  <si>
    <t>compartments</t>
  </si>
  <si>
    <t>compartment</t>
  </si>
  <si>
    <t>characteristics</t>
  </si>
  <si>
    <t>kermack</t>
  </si>
  <si>
    <t>mckendrick</t>
  </si>
  <si>
    <t>1927</t>
  </si>
  <si>
    <t>ordinary</t>
  </si>
  <si>
    <t>differential</t>
  </si>
  <si>
    <t>equations</t>
  </si>
  <si>
    <t>deterministic</t>
  </si>
  <si>
    <t>realistic</t>
  </si>
  <si>
    <t>complicated</t>
  </si>
  <si>
    <t>spreads</t>
  </si>
  <si>
    <t>prevalence</t>
  </si>
  <si>
    <t>outcome</t>
  </si>
  <si>
    <t>issuing</t>
  </si>
  <si>
    <t>limited</t>
  </si>
  <si>
    <t>vaccines</t>
  </si>
  <si>
    <t>chemistry</t>
  </si>
  <si>
    <t>temperature</t>
  </si>
  <si>
    <t>pressure</t>
  </si>
  <si>
    <t>point</t>
  </si>
  <si>
    <t>occurs</t>
  </si>
  <si>
    <t>termed</t>
  </si>
  <si>
    <t>details</t>
  </si>
  <si>
    <t>supported</t>
  </si>
  <si>
    <t>experimental</t>
  </si>
  <si>
    <t>achieved</t>
  </si>
  <si>
    <t>dimensions</t>
  </si>
  <si>
    <t>treatment</t>
  </si>
  <si>
    <t>vapor</t>
  </si>
  <si>
    <t>reactions</t>
  </si>
  <si>
    <t>valid</t>
  </si>
  <si>
    <t>regarded</t>
  </si>
  <si>
    <t>engine's</t>
  </si>
  <si>
    <t>ranked</t>
  </si>
  <si>
    <t>list</t>
  </si>
  <si>
    <t>visitors</t>
  </si>
  <si>
    <t>kinds</t>
  </si>
  <si>
    <t>differs</t>
  </si>
  <si>
    <t>optimizing</t>
  </si>
  <si>
    <t>displayed</t>
  </si>
  <si>
    <t>keywords</t>
  </si>
  <si>
    <t>adding</t>
  </si>
  <si>
    <t>desktop</t>
  </si>
  <si>
    <t>beginning</t>
  </si>
  <si>
    <t>take</t>
  </si>
  <si>
    <t>u</t>
  </si>
  <si>
    <t>owned</t>
  </si>
  <si>
    <t>publicly</t>
  </si>
  <si>
    <t>paper's</t>
  </si>
  <si>
    <t>fourth</t>
  </si>
  <si>
    <t>fifth</t>
  </si>
  <si>
    <t>front</t>
  </si>
  <si>
    <t>editorials</t>
  </si>
  <si>
    <t>sports</t>
  </si>
  <si>
    <t>organized</t>
  </si>
  <si>
    <t>following</t>
  </si>
  <si>
    <t>travel</t>
  </si>
  <si>
    <t>sunday</t>
  </si>
  <si>
    <t>targets</t>
  </si>
  <si>
    <t>epidemiologists</t>
  </si>
  <si>
    <t>amend</t>
  </si>
  <si>
    <t>investigation</t>
  </si>
  <si>
    <t>surveillance</t>
  </si>
  <si>
    <t>comparisons</t>
  </si>
  <si>
    <t>better</t>
  </si>
  <si>
    <t>draw</t>
  </si>
  <si>
    <t>deception</t>
  </si>
  <si>
    <t>secure</t>
  </si>
  <si>
    <t>legal</t>
  </si>
  <si>
    <t>right</t>
  </si>
  <si>
    <t>civil</t>
  </si>
  <si>
    <t>perpetrator</t>
  </si>
  <si>
    <t>monetary</t>
  </si>
  <si>
    <t>criminal</t>
  </si>
  <si>
    <t>money</t>
  </si>
  <si>
    <t>hedge</t>
  </si>
  <si>
    <t>compensate</t>
  </si>
  <si>
    <t>covered</t>
  </si>
  <si>
    <t>potentially</t>
  </si>
  <si>
    <t>institution</t>
  </si>
  <si>
    <t>credit</t>
  </si>
  <si>
    <t>lending</t>
  </si>
  <si>
    <t>intended</t>
  </si>
  <si>
    <t>ways</t>
  </si>
  <si>
    <t>notably</t>
  </si>
  <si>
    <t>oldest</t>
  </si>
  <si>
    <t>treating</t>
  </si>
  <si>
    <t>concerned</t>
  </si>
  <si>
    <t>action</t>
  </si>
  <si>
    <t>endogenous</t>
  </si>
  <si>
    <t>biochemical</t>
  </si>
  <si>
    <t>physiological</t>
  </si>
  <si>
    <t>cell</t>
  </si>
  <si>
    <t>organism</t>
  </si>
  <si>
    <t>normal</t>
  </si>
  <si>
    <t>abnormal</t>
  </si>
  <si>
    <t>substances</t>
  </si>
  <si>
    <t>diagnostics</t>
  </si>
  <si>
    <t>deals</t>
  </si>
  <si>
    <t>settings</t>
  </si>
  <si>
    <t>driven</t>
  </si>
  <si>
    <t>commentary</t>
  </si>
  <si>
    <t>john</t>
  </si>
  <si>
    <t>therapeutic</t>
  </si>
  <si>
    <t>pharmacologists</t>
  </si>
  <si>
    <t>advanced</t>
  </si>
  <si>
    <t>create</t>
  </si>
  <si>
    <t>issue</t>
  </si>
  <si>
    <t>candidates</t>
  </si>
  <si>
    <t>written</t>
  </si>
  <si>
    <t>visualized</t>
  </si>
  <si>
    <t>visual</t>
  </si>
  <si>
    <t>accessed</t>
  </si>
  <si>
    <t>via</t>
  </si>
  <si>
    <t>protocol</t>
  </si>
  <si>
    <t>private</t>
  </si>
  <si>
    <t>functions</t>
  </si>
  <si>
    <t>personal</t>
  </si>
  <si>
    <t>corporate</t>
  </si>
  <si>
    <t>dedicated</t>
  </si>
  <si>
    <t>instructions</t>
  </si>
  <si>
    <t>hypertext</t>
  </si>
  <si>
    <t>suitable</t>
  </si>
  <si>
    <t>http</t>
  </si>
  <si>
    <t>subscription</t>
  </si>
  <si>
    <t>message</t>
  </si>
  <si>
    <t>subjects</t>
  </si>
  <si>
    <t>smaller</t>
  </si>
  <si>
    <t>dominated</t>
  </si>
  <si>
    <t>stanley</t>
  </si>
  <si>
    <t>wasserman</t>
  </si>
  <si>
    <t>ba</t>
  </si>
  <si>
    <t>mechanism</t>
  </si>
  <si>
    <t>experiments</t>
  </si>
  <si>
    <t>milgram</t>
  </si>
  <si>
    <t>examining</t>
  </si>
  <si>
    <t>generates</t>
  </si>
  <si>
    <t>lies</t>
  </si>
  <si>
    <t>answer</t>
  </si>
  <si>
    <t>questions</t>
  </si>
  <si>
    <t>mirroring</t>
  </si>
  <si>
    <t>diverse</t>
  </si>
  <si>
    <t>encountered</t>
  </si>
  <si>
    <t>exclusively</t>
  </si>
  <si>
    <t>persons</t>
  </si>
  <si>
    <t>difficult</t>
  </si>
  <si>
    <t>calculated</t>
  </si>
  <si>
    <t>mixing</t>
  </si>
  <si>
    <t>age</t>
  </si>
  <si>
    <t>integers</t>
  </si>
  <si>
    <t>theorem</t>
  </si>
  <si>
    <t>expansion</t>
  </si>
  <si>
    <t>formula</t>
  </si>
  <si>
    <t>aligned</t>
  </si>
  <si>
    <t>4x</t>
  </si>
  <si>
    <t>ldots</t>
  </si>
  <si>
    <t>integrated</t>
  </si>
  <si>
    <t>headquartered</t>
  </si>
  <si>
    <t>aberdeen</t>
  </si>
  <si>
    <t>ground</t>
  </si>
  <si>
    <t>virginia</t>
  </si>
  <si>
    <t>genres</t>
  </si>
  <si>
    <t>genre</t>
  </si>
  <si>
    <t>faced</t>
  </si>
  <si>
    <t>enhanced</t>
  </si>
  <si>
    <t>reach</t>
  </si>
  <si>
    <t>drives</t>
  </si>
  <si>
    <t>forces</t>
  </si>
  <si>
    <t>serves</t>
  </si>
  <si>
    <t>separate</t>
  </si>
  <si>
    <t>vehicle</t>
  </si>
  <si>
    <t>adelphi</t>
  </si>
  <si>
    <t>sensors</t>
  </si>
  <si>
    <t>pioneered</t>
  </si>
  <si>
    <t>programs</t>
  </si>
  <si>
    <t>jointly</t>
  </si>
  <si>
    <t>cable</t>
  </si>
  <si>
    <t>addresses</t>
  </si>
  <si>
    <t>servers</t>
  </si>
  <si>
    <t>differ</t>
  </si>
  <si>
    <t>exponential</t>
  </si>
  <si>
    <t>sdss</t>
  </si>
  <si>
    <t>algebra</t>
  </si>
  <si>
    <t>la</t>
  </si>
  <si>
    <t>mas</t>
  </si>
  <si>
    <t>levels</t>
  </si>
  <si>
    <t>uncertainty</t>
  </si>
  <si>
    <t>conditioning</t>
  </si>
  <si>
    <t>earliest</t>
  </si>
  <si>
    <t>sampson's</t>
  </si>
  <si>
    <t>monastery</t>
  </si>
  <si>
    <t>snapshots</t>
  </si>
  <si>
    <t>intervals</t>
  </si>
  <si>
    <t>analyzed</t>
  </si>
  <si>
    <t>cycles</t>
  </si>
  <si>
    <t>admit</t>
  </si>
  <si>
    <t>facilitate</t>
  </si>
  <si>
    <t>latent</t>
  </si>
  <si>
    <t>sarkar</t>
  </si>
  <si>
    <t>2005</t>
  </si>
  <si>
    <t>2009</t>
  </si>
  <si>
    <t>atoms</t>
  </si>
  <si>
    <t>treated</t>
  </si>
  <si>
    <t>skills</t>
  </si>
  <si>
    <t>capture</t>
  </si>
  <si>
    <t>terrorist</t>
  </si>
  <si>
    <t>improvise</t>
  </si>
  <si>
    <t>propagates</t>
  </si>
  <si>
    <t>distinguish</t>
  </si>
  <si>
    <t>standard</t>
  </si>
  <si>
    <t>looks</t>
  </si>
  <si>
    <t>simulations</t>
  </si>
  <si>
    <t>evolve</t>
  </si>
  <si>
    <t>interventions</t>
  </si>
  <si>
    <t>binary</t>
  </si>
  <si>
    <t>consisting</t>
  </si>
  <si>
    <t>dpe</t>
  </si>
  <si>
    <t>formed</t>
  </si>
  <si>
    <t>agency</t>
  </si>
  <si>
    <t>conversely</t>
  </si>
  <si>
    <t>computationally</t>
  </si>
  <si>
    <t>communicate</t>
  </si>
  <si>
    <t>prescribed</t>
  </si>
  <si>
    <t>reciprocal</t>
  </si>
  <si>
    <t>_</t>
  </si>
  <si>
    <t>distances</t>
  </si>
  <si>
    <t>carnegie</t>
  </si>
  <si>
    <t>mellon</t>
  </si>
  <si>
    <t>appointments</t>
  </si>
  <si>
    <t>tepper</t>
  </si>
  <si>
    <t>heinz</t>
  </si>
  <si>
    <t>founder</t>
  </si>
  <si>
    <t>proteins</t>
  </si>
  <si>
    <t>ppis</t>
  </si>
  <si>
    <t>food</t>
  </si>
  <si>
    <t>seven</t>
  </si>
  <si>
    <t>königsberg</t>
  </si>
  <si>
    <t>mainland</t>
  </si>
  <si>
    <t>nas</t>
  </si>
  <si>
    <t>nrc</t>
  </si>
  <si>
    <t>patterned</t>
  </si>
  <si>
    <t>norms</t>
  </si>
  <si>
    <t>shape</t>
  </si>
  <si>
    <t>align</t>
  </si>
  <si>
    <t>panama</t>
  </si>
  <si>
    <t>functional</t>
  </si>
  <si>
    <t>instrument</t>
  </si>
  <si>
    <t>situation</t>
  </si>
  <si>
    <t>levy</t>
  </si>
  <si>
    <t>numerical</t>
  </si>
  <si>
    <t>heat</t>
  </si>
  <si>
    <t>flows</t>
  </si>
  <si>
    <t>concern</t>
  </si>
  <si>
    <t>arrangement</t>
  </si>
  <si>
    <t>installation</t>
  </si>
  <si>
    <t>bus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</si>
  <si>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</si>
  <si>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</si>
  <si>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</si>
  <si>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</si>
  <si>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</si>
  <si>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</si>
  <si>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</si>
  <si>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</si>
  <si>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</si>
  <si>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</si>
  <si>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</si>
  <si>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</si>
  <si>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</si>
  <si>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</si>
  <si>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</si>
  <si>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</si>
  <si>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</si>
  <si>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</si>
  <si>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</si>
  <si>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</si>
  <si>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</si>
  <si>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</si>
  <si>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</si>
  <si>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</si>
  <si>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</si>
  <si>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</si>
  <si>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</si>
  <si>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</si>
  <si>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</si>
  <si>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</si>
  <si>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</si>
  <si>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</si>
  <si>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</si>
  <si>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</si>
  <si>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</si>
  <si>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</si>
  <si>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</si>
  <si>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network research data such n networks theory problem social information</t>
  </si>
  <si>
    <t>network networks model random nodes graphs graph theory such number</t>
  </si>
  <si>
    <t>social network networks analysis systems theory dna graph structure nodes</t>
  </si>
  <si>
    <t>search google web engine pages network centrality page spam results</t>
  </si>
  <si>
    <t>Top Word Pairs in Content in Entire Graph</t>
  </si>
  <si>
    <t>social,network</t>
  </si>
  <si>
    <t>social,networks</t>
  </si>
  <si>
    <t>graph,theory</t>
  </si>
  <si>
    <t>network,analysis</t>
  </si>
  <si>
    <t>search,engine</t>
  </si>
  <si>
    <t>network,science</t>
  </si>
  <si>
    <t>complex,networks</t>
  </si>
  <si>
    <t>shortest,path</t>
  </si>
  <si>
    <t>search,engines</t>
  </si>
  <si>
    <t>small,world</t>
  </si>
  <si>
    <t>Top Word Pairs in Content in G1</t>
  </si>
  <si>
    <t>data,mining</t>
  </si>
  <si>
    <t>n,k</t>
  </si>
  <si>
    <t>machine,learning</t>
  </si>
  <si>
    <t>nation,state</t>
  </si>
  <si>
    <t>service,network</t>
  </si>
  <si>
    <t>statistical,mechanics</t>
  </si>
  <si>
    <t>united,states</t>
  </si>
  <si>
    <t>ns,cta</t>
  </si>
  <si>
    <t>Top Word Pairs in Content in G2</t>
  </si>
  <si>
    <t>random,graphs</t>
  </si>
  <si>
    <t>random,graph</t>
  </si>
  <si>
    <t>clustering,coefficient</t>
  </si>
  <si>
    <t>scale,free</t>
  </si>
  <si>
    <t>watts,strogatz</t>
  </si>
  <si>
    <t>world,networks</t>
  </si>
  <si>
    <t>average,shortest</t>
  </si>
  <si>
    <t>Top Word Pairs in Content in G3</t>
  </si>
  <si>
    <t>social,structure</t>
  </si>
  <si>
    <t>network,dynamics</t>
  </si>
  <si>
    <t>betweenness,centrality</t>
  </si>
  <si>
    <t>multi,plex</t>
  </si>
  <si>
    <t>Top Word Pairs in Content in G4</t>
  </si>
  <si>
    <t>new,york</t>
  </si>
  <si>
    <t>d,y</t>
  </si>
  <si>
    <t>y,x</t>
  </si>
  <si>
    <t>york,times</t>
  </si>
  <si>
    <t>engine,optimization</t>
  </si>
  <si>
    <t>web,pages</t>
  </si>
  <si>
    <t>web,search</t>
  </si>
  <si>
    <t>search,results</t>
  </si>
  <si>
    <t>Top Word Pairs in Content</t>
  </si>
  <si>
    <t>data,mining  n,k  network,science  machine,learning  nation,state  service,network  statistical,mechanics  united,states  ns,cta  social,networks</t>
  </si>
  <si>
    <t>random,graphs  small,world  random,graph  clustering,coefficient  scale,free  complex,networks  shortest,path  watts,strogatz  world,networks  average,shortest</t>
  </si>
  <si>
    <t>social,network  network,analysis  social,networks  graph,theory  social,structure  network,science  network,dynamics  complex,networks  betweenness,centrality  multi,plex</t>
  </si>
  <si>
    <t>search,engine  search,engines  new,york  d,y  y,x  york,times  engine,optimization  web,pages  web,search  search,results</t>
  </si>
  <si>
    <t>Top Words in Content by Count</t>
  </si>
  <si>
    <t/>
  </si>
  <si>
    <t>Top Words in Content by Salience</t>
  </si>
  <si>
    <t>Top Word Pairs in Content by Count</t>
  </si>
  <si>
    <t>Top Word Pairs in Content by Salience</t>
  </si>
  <si>
    <t>G1: network research data such n networks theory problem social information</t>
  </si>
  <si>
    <t>G2: network networks model random nodes graphs graph theory such number</t>
  </si>
  <si>
    <t>G3: social network networks analysis systems theory dna graph structure nodes</t>
  </si>
  <si>
    <t>G4: search google web engine pages network centrality page spam results</t>
  </si>
  <si>
    <t>▓0▓0▓0▓True▓Black▓Black▓▓Edge Weight▓1▓1▓0▓1▓10▓False▓▓0▓0▓0▓0▓0▓False▓▓0▓0▓0▓True▓Black▓Black▓▓Betweenness Centrality▓0.133333▓16443.774675▓3▓20▓1000▓True▓▓0▓0▓0▓0▓0▓False▓▓0▓0▓0▓0▓0▓False▓▓0▓0▓0▓0▓0▓False</t>
  </si>
  <si>
    <t>Subgraph</t>
  </si>
  <si>
    <t>GraphSource░MediaWiki▓GraphTerm░Network_science▓ImportDescription░The graph represents the Article-Article Hyperlinks network of the "Network_science" seed article in en.wikipedia.org MediaWiki domain.  The network was obtained from MediaWiki on Monday, 04 March 2019 at 15:05 UTC.
The 50 most recent revisions are being analyzed.▓ImportSuggestedTitle░MediaWiki Map for "Network_science" article▓ImportSuggestedFileNameNoExtension░2019-03-04 15-02-12 NodeXL MediaWiki Network_science▓GroupingDescription░The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</si>
</sst>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9"/>
      <tableStyleElement type="headerRow" dxfId="198"/>
    </tableStyle>
    <tableStyle name="NodeXL Table" pivot="0" count="1">
      <tableStyleElement type="headerRow" dxfId="1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723194"/>
        <c:axId val="62855563"/>
      </c:barChart>
      <c:catAx>
        <c:axId val="517231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855563"/>
        <c:crosses val="autoZero"/>
        <c:auto val="1"/>
        <c:lblOffset val="100"/>
        <c:noMultiLvlLbl val="0"/>
      </c:catAx>
      <c:valAx>
        <c:axId val="62855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829156"/>
        <c:axId val="58135813"/>
      </c:barChart>
      <c:catAx>
        <c:axId val="28829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35813"/>
        <c:crosses val="autoZero"/>
        <c:auto val="1"/>
        <c:lblOffset val="100"/>
        <c:noMultiLvlLbl val="0"/>
      </c:catAx>
      <c:valAx>
        <c:axId val="58135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9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460270"/>
        <c:axId val="11380383"/>
      </c:barChart>
      <c:catAx>
        <c:axId val="53460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80383"/>
        <c:crosses val="autoZero"/>
        <c:auto val="1"/>
        <c:lblOffset val="100"/>
        <c:noMultiLvlLbl val="0"/>
      </c:catAx>
      <c:valAx>
        <c:axId val="1138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60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314584"/>
        <c:axId val="49395801"/>
      </c:barChart>
      <c:catAx>
        <c:axId val="35314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395801"/>
        <c:crosses val="autoZero"/>
        <c:auto val="1"/>
        <c:lblOffset val="100"/>
        <c:noMultiLvlLbl val="0"/>
      </c:catAx>
      <c:valAx>
        <c:axId val="4939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909026"/>
        <c:axId val="41636915"/>
      </c:barChart>
      <c:catAx>
        <c:axId val="419090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36915"/>
        <c:crosses val="autoZero"/>
        <c:auto val="1"/>
        <c:lblOffset val="100"/>
        <c:noMultiLvlLbl val="0"/>
      </c:catAx>
      <c:valAx>
        <c:axId val="4163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9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187916"/>
        <c:axId val="17146925"/>
      </c:barChart>
      <c:catAx>
        <c:axId val="39187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46925"/>
        <c:crosses val="autoZero"/>
        <c:auto val="1"/>
        <c:lblOffset val="100"/>
        <c:noMultiLvlLbl val="0"/>
      </c:catAx>
      <c:valAx>
        <c:axId val="17146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7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104598"/>
        <c:axId val="46723655"/>
      </c:barChart>
      <c:catAx>
        <c:axId val="20104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23655"/>
        <c:crosses val="autoZero"/>
        <c:auto val="1"/>
        <c:lblOffset val="100"/>
        <c:noMultiLvlLbl val="0"/>
      </c:catAx>
      <c:valAx>
        <c:axId val="46723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4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859712"/>
        <c:axId val="26519681"/>
      </c:barChart>
      <c:catAx>
        <c:axId val="178597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19681"/>
        <c:crosses val="autoZero"/>
        <c:auto val="1"/>
        <c:lblOffset val="100"/>
        <c:noMultiLvlLbl val="0"/>
      </c:catAx>
      <c:valAx>
        <c:axId val="2651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350538"/>
        <c:axId val="610523"/>
      </c:barChart>
      <c:catAx>
        <c:axId val="37350538"/>
        <c:scaling>
          <c:orientation val="minMax"/>
        </c:scaling>
        <c:axPos val="b"/>
        <c:delete val="1"/>
        <c:majorTickMark val="out"/>
        <c:minorTickMark val="none"/>
        <c:tickLblPos val="none"/>
        <c:crossAx val="610523"/>
        <c:crosses val="autoZero"/>
        <c:auto val="1"/>
        <c:lblOffset val="100"/>
        <c:noMultiLvlLbl val="0"/>
      </c:catAx>
      <c:valAx>
        <c:axId val="610523"/>
        <c:scaling>
          <c:orientation val="minMax"/>
        </c:scaling>
        <c:axPos val="l"/>
        <c:delete val="1"/>
        <c:majorTickMark val="out"/>
        <c:minorTickMark val="none"/>
        <c:tickLblPos val="none"/>
        <c:crossAx val="373505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i:Verkkoteor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aul Erdő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Network_scie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o:네트워크 이론"/>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r:Théorie des réseau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E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TrustRa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ageRan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Goog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spamdex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Réka Alber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Reviews of Modern Physic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lbert-László Barabás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fréd Rény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Dénes Kőn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Leonhard Eul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ta min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es:Análisis de re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e:Netzwerkforschu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Structural cut-off"/>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Complex netwo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cale-free networ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mall-world network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small-world networ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ervice networ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umor spread in social networ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ndom network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Quantum complex networ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rdős–Rényi mod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percolation theo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olicy network analysi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Networks in labor economic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ocial network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ocial networ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twork theory in risk assessmen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etwork formati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Watts and Strogatz mode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Irregular warfa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Immune network theo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Higher category theor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ore-periphery structur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ommunicative ecolog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olytel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ystems theor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Collaborative innovation networ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Climate as complex network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betweenness centralit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complex netwo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itical Path Analys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acking proble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assignment proble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ombinatorial optimizati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transshipment proble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transport proble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hortest path proble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graph theor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infectious diseas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katz centralit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igenvector centralit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centralit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Depth-First Sear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readth-First Searc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CheiRan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HITS algorith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Hyper Searc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ranking"/>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relevanc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Web sear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SIR mod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Percolatio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phase transitio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critical exponent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arch engin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search engine optimizati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The New York Tim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Epidemic mode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epidemiolog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rau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insuranc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bank"/>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network medicin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pharmacolog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Activity moti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political moveme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ffusion of innovation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social network analysi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web si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nation sta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Wasserman, Stan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Barabási–Albert mode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small-world properti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giant componen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random graph"/>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convolution pow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force of infectio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binomial coefficien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etwork mod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CERDEC"/>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Network Science CT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Army Research Laborator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network-centric warfar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International Technology Allianc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computer networ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Non-linear preferential attachmen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Reka Alber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Sequential dynamical syste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Dynamic network analysi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dynamic network analysis"/>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Network dynamic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Dual-phase evolutio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ociolog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network probability matri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exponential random graph mode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random graph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probabilistic method"/>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Scale-free network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closeness centrality"/>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degree centrality"/>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athleen Carley"/>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David Krackhardt"/>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nteractom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Social networ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Seven Bridges of Königsberg"/>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United States National Research Counci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social structur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network motif"/>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organization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sociogram"/>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Jacob Moreno"/>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information visualization"/>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statistical mechanic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Glossary of graph theor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biological network"/>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traffic analysi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Network topology"/>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semantic network"/>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telecommunication networ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445" totalsRowShown="0" headerRowDxfId="196" dataDxfId="160">
  <autoFilter ref="A2:AD445"/>
  <tableColumns count="30">
    <tableColumn id="1" name="Vertex 1" dataDxfId="145"/>
    <tableColumn id="2" name="Vertex 2" dataDxfId="143"/>
    <tableColumn id="3" name="Color" dataDxfId="144"/>
    <tableColumn id="4" name="Width" dataDxfId="169"/>
    <tableColumn id="11" name="Style" dataDxfId="168"/>
    <tableColumn id="5" name="Opacity" dataDxfId="167"/>
    <tableColumn id="6" name="Visibility" dataDxfId="166"/>
    <tableColumn id="10" name="Label" dataDxfId="165"/>
    <tableColumn id="12" name="Label Text Color" dataDxfId="164"/>
    <tableColumn id="13" name="Label Font Size" dataDxfId="163"/>
    <tableColumn id="14" name="Reciprocated?" dataDxfId="57"/>
    <tableColumn id="7" name="ID" dataDxfId="162"/>
    <tableColumn id="9" name="Dynamic Filter" dataDxfId="161"/>
    <tableColumn id="8" name="Add Your Own Columns Here" dataDxfId="142"/>
    <tableColumn id="15" name="Relationship" dataDxfId="141"/>
    <tableColumn id="16" name="Edge Weight" dataDxfId="140"/>
    <tableColumn id="17" name="Edge Type" dataDxfId="139"/>
    <tableColumn id="18" name="Edit Comment" dataDxfId="138"/>
    <tableColumn id="19" name="Edit Size" dataDxfId="115"/>
    <tableColumn id="20" name="Vertex 1 Group" dataDxfId="114">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Positive Word Count" dataDxfId="82"/>
    <tableColumn id="23" name="Sentiment List #1: Positive Word Percentage (%)" dataDxfId="81"/>
    <tableColumn id="24" name="Sentiment List #2: Negative Word Count" dataDxfId="80"/>
    <tableColumn id="25" name="Sentiment List #2: Negative Word Percentage (%)" dataDxfId="79"/>
    <tableColumn id="26" name="Sentiment List #3: (Add your own word list) Word Count" dataDxfId="78"/>
    <tableColumn id="27" name="Sentiment List #3: (Add your own word list)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113" dataDxfId="112">
  <autoFilter ref="A2:C18"/>
  <tableColumns count="3">
    <tableColumn id="1" name="Group 1" dataDxfId="111"/>
    <tableColumn id="2" name="Group 2" dataDxfId="110"/>
    <tableColumn id="3" name="Edges" dataDxfId="109"/>
  </tableColumns>
  <tableStyleInfo name="NodeXL Table" showFirstColumn="0" showLastColumn="0" showRowStripes="1" showColumnStripes="0"/>
</table>
</file>

<file path=xl/tables/table12.xml><?xml version="1.0" encoding="utf-8"?>
<table xmlns="http://schemas.openxmlformats.org/spreadsheetml/2006/main" id="11" name="Words" displayName="Words" ref="A1:G3886" totalsRowShown="0" headerRowDxfId="106" dataDxfId="105">
  <autoFilter ref="A1:G3886"/>
  <tableColumns count="7">
    <tableColumn id="1" name="Word" dataDxfId="104"/>
    <tableColumn id="2" name="Count" dataDxfId="103"/>
    <tableColumn id="3" name="Salience" dataDxfId="102"/>
    <tableColumn id="4" name="Group" dataDxfId="101"/>
    <tableColumn id="5" name="Word on Sentiment List #1: Positive" dataDxfId="100"/>
    <tableColumn id="6" name="Word on Sentiment List #2: Negative" dataDxfId="99"/>
    <tableColumn id="7" name="Word on Sentiment List #3: (Add your own word list)" dataDxfId="98"/>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990" totalsRowShown="0" headerRowDxfId="97" dataDxfId="96">
  <autoFilter ref="A1:L2990"/>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Positive" dataDxfId="89"/>
    <tableColumn id="8" name="Word1 on Sentiment List #2: Negative" dataDxfId="88"/>
    <tableColumn id="9" name="Word1 on Sentiment List #3: (Add your own word list)" dataDxfId="87"/>
    <tableColumn id="10" name="Word2 on Sentiment List #1: Positive" dataDxfId="86"/>
    <tableColumn id="11" name="Word2 on Sentiment List #2: Negative" dataDxfId="85"/>
    <tableColumn id="12" name="Word2 on Sentiment List #3: (Add your own word list)" dataDxfId="84"/>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139" totalsRowShown="0" headerRowDxfId="195" dataDxfId="146">
  <autoFilter ref="A2:AZ139"/>
  <tableColumns count="52">
    <tableColumn id="1" name="Vertex" dataDxfId="159"/>
    <tableColumn id="52" name="Subgraph"/>
    <tableColumn id="2" name="Color" dataDxfId="158"/>
    <tableColumn id="5" name="Shape" dataDxfId="157"/>
    <tableColumn id="6" name="Size" dataDxfId="156"/>
    <tableColumn id="4" name="Opacity" dataDxfId="137"/>
    <tableColumn id="7" name="Image File" dataDxfId="135"/>
    <tableColumn id="3" name="Visibility" dataDxfId="136"/>
    <tableColumn id="10" name="Label" dataDxfId="155"/>
    <tableColumn id="16" name="Label Fill Color" dataDxfId="154"/>
    <tableColumn id="9" name="Label Position" dataDxfId="132"/>
    <tableColumn id="8" name="Tooltip" dataDxfId="130"/>
    <tableColumn id="18" name="Layout Order" dataDxfId="131"/>
    <tableColumn id="13" name="X" dataDxfId="153"/>
    <tableColumn id="14" name="Y" dataDxfId="152"/>
    <tableColumn id="12" name="Locked?" dataDxfId="151"/>
    <tableColumn id="19" name="Polar R" dataDxfId="150"/>
    <tableColumn id="20" name="Polar Angle" dataDxfId="149"/>
    <tableColumn id="21" name="Degree" dataDxfId="40"/>
    <tableColumn id="22" name="In-Degree" dataDxfId="39"/>
    <tableColumn id="23" name="Out-Degree" dataDxfId="36"/>
    <tableColumn id="24" name="Betweenness Centrality" dataDxfId="35"/>
    <tableColumn id="25" name="Closeness Centrality" dataDxfId="34"/>
    <tableColumn id="26" name="Eigenvector Centrality" dataDxfId="32"/>
    <tableColumn id="15" name="PageRank" dataDxfId="33"/>
    <tableColumn id="27" name="Clustering Coefficient" dataDxfId="37"/>
    <tableColumn id="29" name="Reciprocated Vertex Pair Ratio" dataDxfId="38"/>
    <tableColumn id="11" name="ID" dataDxfId="148"/>
    <tableColumn id="28" name="Dynamic Filter" dataDxfId="147"/>
    <tableColumn id="17" name="Add Your Own Columns Here" dataDxfId="134"/>
    <tableColumn id="30" name="Custom Menu Item Text" dataDxfId="133"/>
    <tableColumn id="31" name="Custom Menu Item Action" dataDxfId="129"/>
    <tableColumn id="32" name="Vertex Type" dataDxfId="126"/>
    <tableColumn id="33" name="Content" dataDxfId="124"/>
    <tableColumn id="34" name="Age" dataDxfId="125"/>
    <tableColumn id="35" name="Gini Coefficient" dataDxfId="128"/>
    <tableColumn id="36" name="Nr Revisions" dataDxfId="127"/>
    <tableColumn id="37" name="URL" dataDxfId="116"/>
    <tableColumn id="38" name="Vertex Group" dataDxfId="73">
      <calculatedColumnFormula>REPLACE(INDEX(GroupVertices[Group], MATCH(Vertices[[#This Row],[Vertex]],GroupVertices[Vertex],0)),1,1,"")</calculatedColumnFormula>
    </tableColumn>
    <tableColumn id="39" name="Sentiment List #1: Positive Word Count" dataDxfId="72"/>
    <tableColumn id="40" name="Sentiment List #1: Positive Word Percentage (%)" dataDxfId="71"/>
    <tableColumn id="41" name="Sentiment List #2: Negative Word Count" dataDxfId="70"/>
    <tableColumn id="42" name="Sentiment List #2: Negative Word Percentage (%)" dataDxfId="69"/>
    <tableColumn id="43" name="Sentiment List #3: (Add your own word list) Word Count" dataDxfId="68"/>
    <tableColumn id="44" name="Sentiment List #3: (Add your own word list)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194">
  <autoFilter ref="A2:AI6"/>
  <tableColumns count="35">
    <tableColumn id="1" name="Group" dataDxfId="123"/>
    <tableColumn id="2" name="Vertex Color" dataDxfId="122"/>
    <tableColumn id="3" name="Vertex Shape" dataDxfId="120"/>
    <tableColumn id="22" name="Visibility" dataDxfId="121"/>
    <tableColumn id="4" name="Collapsed?"/>
    <tableColumn id="18" name="Label" dataDxfId="193"/>
    <tableColumn id="20" name="Collapsed X"/>
    <tableColumn id="21" name="Collapsed Y"/>
    <tableColumn id="6" name="ID" dataDxfId="192"/>
    <tableColumn id="19" name="Collapsed Properties" dataDxfId="56"/>
    <tableColumn id="5" name="Vertices" dataDxfId="55"/>
    <tableColumn id="7" name="Unique Edges" dataDxfId="54"/>
    <tableColumn id="8" name="Edges With Duplicates" dataDxfId="53"/>
    <tableColumn id="9" name="Total Edges" dataDxfId="52"/>
    <tableColumn id="10" name="Self-Loops" dataDxfId="51"/>
    <tableColumn id="24" name="Reciprocated Vertex Pair Ratio" dataDxfId="50"/>
    <tableColumn id="25" name="Reciprocated Edge Ratio" dataDxfId="49"/>
    <tableColumn id="11" name="Connected Components" dataDxfId="48"/>
    <tableColumn id="12" name="Single-Vertex Connected Components" dataDxfId="47"/>
    <tableColumn id="13" name="Maximum Vertices in a Connected Component" dataDxfId="46"/>
    <tableColumn id="14" name="Maximum Edges in a Connected Component" dataDxfId="45"/>
    <tableColumn id="15" name="Maximum Geodesic Distance (Diameter)" dataDxfId="44"/>
    <tableColumn id="16" name="Average Geodesic Distance" dataDxfId="43"/>
    <tableColumn id="17" name="Graph Density" dataDxfId="41"/>
    <tableColumn id="23" name="Sentiment List #1: Positive Word Count" dataDxfId="42"/>
    <tableColumn id="26" name="Sentiment List #1: Positive Word Percentage (%)" dataDxfId="64"/>
    <tableColumn id="27" name="Sentiment List #2: Negative Word Count" dataDxfId="63"/>
    <tableColumn id="28" name="Sentiment List #2: Negative Word Percentage (%)" dataDxfId="62"/>
    <tableColumn id="29" name="Sentiment List #3: (Add your own word list) Word Count" dataDxfId="61"/>
    <tableColumn id="30" name="Sentiment List #3: (Add your own word list) Word Percentage (%)" dataDxfId="60"/>
    <tableColumn id="31" name="Non-categorized Word Count" dataDxfId="59"/>
    <tableColumn id="32" name="Non-categorized Word Percentage (%)" dataDxfId="58"/>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191" dataDxfId="190">
  <autoFilter ref="A1:C138"/>
  <tableColumns count="3">
    <tableColumn id="1" name="Group" dataDxfId="119"/>
    <tableColumn id="2" name="Vertex" dataDxfId="118"/>
    <tableColumn id="3" name="Vertex ID" dataDxfId="1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8"/>
    <tableColumn id="2" name="Value" dataDxfId="1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9"/>
    <tableColumn id="2" name="Degree Frequency" dataDxfId="188">
      <calculatedColumnFormula>COUNTIF(Vertices[Degree], "&gt;= " &amp; D2) - COUNTIF(Vertices[Degree], "&gt;=" &amp; D3)</calculatedColumnFormula>
    </tableColumn>
    <tableColumn id="3" name="In-Degree Bin" dataDxfId="187"/>
    <tableColumn id="4" name="In-Degree Frequency" dataDxfId="186">
      <calculatedColumnFormula>COUNTIF(Vertices[In-Degree], "&gt;= " &amp; F2) - COUNTIF(Vertices[In-Degree], "&gt;=" &amp; F3)</calculatedColumnFormula>
    </tableColumn>
    <tableColumn id="5" name="Out-Degree Bin" dataDxfId="185"/>
    <tableColumn id="6" name="Out-Degree Frequency" dataDxfId="184">
      <calculatedColumnFormula>COUNTIF(Vertices[Out-Degree], "&gt;= " &amp; H2) - COUNTIF(Vertices[Out-Degree], "&gt;=" &amp; H3)</calculatedColumnFormula>
    </tableColumn>
    <tableColumn id="7" name="Betweenness Centrality Bin" dataDxfId="183"/>
    <tableColumn id="8" name="Betweenness Centrality Frequency" dataDxfId="182">
      <calculatedColumnFormula>COUNTIF(Vertices[Betweenness Centrality], "&gt;= " &amp; J2) - COUNTIF(Vertices[Betweenness Centrality], "&gt;=" &amp; J3)</calculatedColumnFormula>
    </tableColumn>
    <tableColumn id="9" name="Closeness Centrality Bin" dataDxfId="181"/>
    <tableColumn id="10" name="Closeness Centrality Frequency" dataDxfId="180">
      <calculatedColumnFormula>COUNTIF(Vertices[Closeness Centrality], "&gt;= " &amp; L2) - COUNTIF(Vertices[Closeness Centrality], "&gt;=" &amp; L3)</calculatedColumnFormula>
    </tableColumn>
    <tableColumn id="11" name="Eigenvector Centrality Bin" dataDxfId="179"/>
    <tableColumn id="12" name="Eigenvector Centrality Frequency" dataDxfId="178">
      <calculatedColumnFormula>COUNTIF(Vertices[Eigenvector Centrality], "&gt;= " &amp; N2) - COUNTIF(Vertices[Eigenvector Centrality], "&gt;=" &amp; N3)</calculatedColumnFormula>
    </tableColumn>
    <tableColumn id="18" name="PageRank Bin" dataDxfId="177"/>
    <tableColumn id="17" name="PageRank Frequency" dataDxfId="176">
      <calculatedColumnFormula>COUNTIF(Vertices[Eigenvector Centrality], "&gt;= " &amp; P2) - COUNTIF(Vertices[Eigenvector Centrality], "&gt;=" &amp; P3)</calculatedColumnFormula>
    </tableColumn>
    <tableColumn id="13" name="Clustering Coefficient Bin" dataDxfId="175"/>
    <tableColumn id="14" name="Clustering Coefficient Frequency" dataDxfId="174">
      <calculatedColumnFormula>COUNTIF(Vertices[Clustering Coefficient], "&gt;= " &amp; R2) - COUNTIF(Vertices[Clustering Coefficient], "&gt;=" &amp; R3)</calculatedColumnFormula>
    </tableColumn>
    <tableColumn id="15" name="Dynamic Filter Bin" dataDxfId="173"/>
    <tableColumn id="16" name="Dynamic Filter Frequency" dataDxfId="1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71">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s>
</file>

<file path=xl/worksheets/_rels/sheet2.xml.rels><?xml version="1.0" encoding="utf-8" standalone="yes"?><Relationships xmlns="http://schemas.openxmlformats.org/package/2006/relationships"><Relationship Id="rId1" Type="http://schemas.openxmlformats.org/officeDocument/2006/relationships/hyperlink" Target="https://upload.wikimedia.org/wikipedia/en/thumb/8/80/Wikipedia-logo-v2.svg/1024px-Wikipedia-logo-v2.svg.png" TargetMode="External" /><Relationship Id="rId2" Type="http://schemas.openxmlformats.org/officeDocument/2006/relationships/hyperlink" Target="https://upload.wikimedia.org/wikipedia/commons/7/73/Blue_pencil.svg" TargetMode="External" /><Relationship Id="rId3" Type="http://schemas.openxmlformats.org/officeDocument/2006/relationships/hyperlink" Target="https://upload.wikimedia.org/wikipedia/commons/a/a8/Barabasi-albert_model_degree_distribution.svg" TargetMode="External" /><Relationship Id="rId4" Type="http://schemas.openxmlformats.org/officeDocument/2006/relationships/hyperlink" Target="https://upload.wikimedia.org/wikipedia/en/thumb/8/80/Wikipedia-logo-v2.svg/1024px-Wikipedia-logo-v2.svg.png" TargetMode="External" /><Relationship Id="rId5" Type="http://schemas.openxmlformats.org/officeDocument/2006/relationships/hyperlink" Target="https://upload.wikimedia.org/wikipedia/en/thumb/8/80/Wikipedia-logo-v2.svg/1024px-Wikipedia-logo-v2.svg.png" TargetMode="External" /><Relationship Id="rId6" Type="http://schemas.openxmlformats.org/officeDocument/2006/relationships/hyperlink" Target="https://upload.wikimedia.org/wikipedia/en/thumb/8/80/Wikipedia-logo-v2.svg/1024px-Wikipedia-logo-v2.svg.png" TargetMode="External" /><Relationship Id="rId7" Type="http://schemas.openxmlformats.org/officeDocument/2006/relationships/hyperlink" Target="https://upload.wikimedia.org/wikipedia/commons/f/fe/Crystal_Clear_app_browser.png" TargetMode="External" /><Relationship Id="rId8" Type="http://schemas.openxmlformats.org/officeDocument/2006/relationships/hyperlink" Target="https://upload.wikimedia.org/wikipedia/en/4/48/Folder_Hexagonal_Icon.svg" TargetMode="External" /><Relationship Id="rId9" Type="http://schemas.openxmlformats.org/officeDocument/2006/relationships/hyperlink" Target="https://upload.wikimedia.org/wikipedia/commons/1/1d/20_colleges_with_the_most_alumni_at_Google.png" TargetMode="External" /><Relationship Id="rId10" Type="http://schemas.openxmlformats.org/officeDocument/2006/relationships/hyperlink" Target="https://upload.wikimedia.org/wikipedia/en/f/f2/Edit-clear.svg" TargetMode="External" /><Relationship Id="rId11" Type="http://schemas.openxmlformats.org/officeDocument/2006/relationships/hyperlink" Target="https://upload.wikimedia.org/wikipedia/commons/7/73/Blue_pencil.svg" TargetMode="External" /><Relationship Id="rId12" Type="http://schemas.openxmlformats.org/officeDocument/2006/relationships/hyperlink" Target="https://upload.wikimedia.org/wikipedia/commons/e/ed/Book_Hexagonal_Icon.svg" TargetMode="External" /><Relationship Id="rId13" Type="http://schemas.openxmlformats.org/officeDocument/2006/relationships/hyperlink" Target="https://upload.wikimedia.org/wikipedia/commons/d/d8/Albert-Laszlo_Barabasi_-_Annual_Meeting_of_the_New_Champions_2012.jpg" TargetMode="External" /><Relationship Id="rId14" Type="http://schemas.openxmlformats.org/officeDocument/2006/relationships/hyperlink" Target="https://upload.wikimedia.org/wikipedia/commons/7/73/Blue_pencil.svg" TargetMode="External" /><Relationship Id="rId15" Type="http://schemas.openxmlformats.org/officeDocument/2006/relationships/hyperlink" Target="https://upload.wikimedia.org/wikipedia/commons/7/73/Blue_pencil.svg" TargetMode="External" /><Relationship Id="rId16" Type="http://schemas.openxmlformats.org/officeDocument/2006/relationships/hyperlink" Target="https://upload.wikimedia.org/wikipedia/commons/a/aa/Euler-USSR-1957-stamp.jpg" TargetMode="External" /><Relationship Id="rId17" Type="http://schemas.openxmlformats.org/officeDocument/2006/relationships/hyperlink" Target="https://upload.wikimedia.org/wikipedia/commons/7/73/Blue_pencil.svg" TargetMode="External" /><Relationship Id="rId18" Type="http://schemas.openxmlformats.org/officeDocument/2006/relationships/hyperlink" Target="https://upload.wikimedia.org/wikipedia/en/thumb/8/80/Wikipedia-logo-v2.svg/1024px-Wikipedia-logo-v2.svg.png" TargetMode="External" /><Relationship Id="rId19" Type="http://schemas.openxmlformats.org/officeDocument/2006/relationships/hyperlink" Target="https://upload.wikimedia.org/wikipedia/en/thumb/8/80/Wikipedia-logo-v2.svg/1024px-Wikipedia-logo-v2.svg.png" TargetMode="External" /><Relationship Id="rId20" Type="http://schemas.openxmlformats.org/officeDocument/2006/relationships/hyperlink" Target="https://upload.wikimedia.org/wikipedia/commons/d/d2/Internet_map_1024.jpg" TargetMode="External" /><Relationship Id="rId21" Type="http://schemas.openxmlformats.org/officeDocument/2006/relationships/hyperlink" Target="https://upload.wikimedia.org/wikipedia/commons/d/d2/Internet_map_1024.jpg" TargetMode="External" /><Relationship Id="rId22" Type="http://schemas.openxmlformats.org/officeDocument/2006/relationships/hyperlink" Target="https://upload.wikimedia.org/wikipedia/en/b/b4/Ambox_important.svg" TargetMode="External" /><Relationship Id="rId23" Type="http://schemas.openxmlformats.org/officeDocument/2006/relationships/hyperlink" Target="https://upload.wikimedia.org/wikipedia/en/thumb/8/80/Wikipedia-logo-v2.svg/1024px-Wikipedia-logo-v2.svg.png" TargetMode="External" /><Relationship Id="rId24" Type="http://schemas.openxmlformats.org/officeDocument/2006/relationships/hyperlink" Target="https://upload.wikimedia.org/wikipedia/commons/d/d2/Internet_map_1024.jpg" TargetMode="External" /><Relationship Id="rId25" Type="http://schemas.openxmlformats.org/officeDocument/2006/relationships/hyperlink" Target="https://upload.wikimedia.org/wikipedia/en/thumb/8/80/Wikipedia-logo-v2.svg/1024px-Wikipedia-logo-v2.svg.png" TargetMode="External" /><Relationship Id="rId26" Type="http://schemas.openxmlformats.org/officeDocument/2006/relationships/hyperlink" Target="https://upload.wikimedia.org/wikipedia/en/b/b4/Ambox_important.svg" TargetMode="External" /><Relationship Id="rId27" Type="http://schemas.openxmlformats.org/officeDocument/2006/relationships/hyperlink" Target="https://upload.wikimedia.org/wikipedia/en/thumb/8/80/Wikipedia-logo-v2.svg/1024px-Wikipedia-logo-v2.svg.png" TargetMode="External" /><Relationship Id="rId28" Type="http://schemas.openxmlformats.org/officeDocument/2006/relationships/hyperlink" Target="https://upload.wikimedia.org/wikipedia/commons/f/f4/Bloch_Sphere.svg" TargetMode="External" /><Relationship Id="rId29" Type="http://schemas.openxmlformats.org/officeDocument/2006/relationships/hyperlink" Target="https://upload.wikimedia.org/wikipedia/commons/1/13/Erdos_generated_network-p0.01.jpg" TargetMode="External" /><Relationship Id="rId30" Type="http://schemas.openxmlformats.org/officeDocument/2006/relationships/hyperlink" Target="https://upload.wikimedia.org/wikipedia/commons/7/7b/Bond_percolation_p_51.png" TargetMode="External" /><Relationship Id="rId31" Type="http://schemas.openxmlformats.org/officeDocument/2006/relationships/hyperlink" Target="https://upload.wikimedia.org/wikipedia/en/thumb/8/80/Wikipedia-logo-v2.svg/1024px-Wikipedia-logo-v2.svg.png" TargetMode="External" /><Relationship Id="rId32" Type="http://schemas.openxmlformats.org/officeDocument/2006/relationships/hyperlink" Target="https://upload.wikimedia.org/wikipedia/en/b/b4/Ambox_important.svg" TargetMode="External" /><Relationship Id="rId33" Type="http://schemas.openxmlformats.org/officeDocument/2006/relationships/hyperlink" Target="https://upload.wikimedia.org/wikipedia/en/thumb/8/80/Wikipedia-logo-v2.svg/1024px-Wikipedia-logo-v2.svg.png" TargetMode="External" /><Relationship Id="rId34" Type="http://schemas.openxmlformats.org/officeDocument/2006/relationships/hyperlink" Target="https://upload.wikimedia.org/wikipedia/commons/4/48/Barabasi_Albert_model.gif" TargetMode="External" /><Relationship Id="rId35" Type="http://schemas.openxmlformats.org/officeDocument/2006/relationships/hyperlink" Target="https://upload.wikimedia.org/wikipedia/commons/1/10/%22Bow-tie%22_diagram_of_components_in_a_directed_network_SVG.svg" TargetMode="External" /><Relationship Id="rId36" Type="http://schemas.openxmlformats.org/officeDocument/2006/relationships/hyperlink" Target="https://upload.wikimedia.org/wikipedia/en/thumb/8/80/Wikipedia-logo-v2.svg/1024px-Wikipedia-logo-v2.svg.png" TargetMode="External" /><Relationship Id="rId37" Type="http://schemas.openxmlformats.org/officeDocument/2006/relationships/hyperlink" Target="https://upload.wikimedia.org/wikipedia/en/thumb/8/80/Wikipedia-logo-v2.svg/1024px-Wikipedia-logo-v2.svg.png" TargetMode="External" /><Relationship Id="rId38" Type="http://schemas.openxmlformats.org/officeDocument/2006/relationships/hyperlink" Target="https://upload.wikimedia.org/wikipedia/en/f/f2/Edit-clear.svg" TargetMode="External" /><Relationship Id="rId39" Type="http://schemas.openxmlformats.org/officeDocument/2006/relationships/hyperlink" Target="https://upload.wikimedia.org/wikipedia/en/thumb/8/80/Wikipedia-logo-v2.svg/1024px-Wikipedia-logo-v2.svg.png" TargetMode="External" /><Relationship Id="rId40" Type="http://schemas.openxmlformats.org/officeDocument/2006/relationships/hyperlink" Target="https://upload.wikimedia.org/wikipedia/commons/e/ef/Commutative_diagram_for_morphism.svg" TargetMode="External" /><Relationship Id="rId41" Type="http://schemas.openxmlformats.org/officeDocument/2006/relationships/hyperlink" Target="https://upload.wikimedia.org/wikipedia/en/thumb/8/80/Wikipedia-logo-v2.svg/1024px-Wikipedia-logo-v2.svg.png" TargetMode="External" /><Relationship Id="rId42" Type="http://schemas.openxmlformats.org/officeDocument/2006/relationships/hyperlink" Target="https://upload.wikimedia.org/wikipedia/en/thumb/8/80/Wikipedia-logo-v2.svg/1024px-Wikipedia-logo-v2.svg.png" TargetMode="External" /><Relationship Id="rId43" Type="http://schemas.openxmlformats.org/officeDocument/2006/relationships/hyperlink" Target="https://upload.wikimedia.org/wikipedia/en/4/4a/Commons-logo.svg" TargetMode="External" /><Relationship Id="rId44" Type="http://schemas.openxmlformats.org/officeDocument/2006/relationships/hyperlink" Target="https://upload.wikimedia.org/wikipedia/commons/7/73/Blue_pencil.svg" TargetMode="External" /><Relationship Id="rId45" Type="http://schemas.openxmlformats.org/officeDocument/2006/relationships/hyperlink" Target="https://upload.wikimedia.org/wikipedia/en/thumb/8/80/Wikipedia-logo-v2.svg/1024px-Wikipedia-logo-v2.svg.png" TargetMode="External" /><Relationship Id="rId46" Type="http://schemas.openxmlformats.org/officeDocument/2006/relationships/hyperlink" Target="https://upload.wikimedia.org/wikipedia/en/thumb/8/80/Wikipedia-logo-v2.svg/1024px-Wikipedia-logo-v2.svg.png" TargetMode="External" /><Relationship Id="rId47" Type="http://schemas.openxmlformats.org/officeDocument/2006/relationships/hyperlink" Target="https://upload.wikimedia.org/wikipedia/commons/6/60/Graph_betweenness.svg" TargetMode="External" /><Relationship Id="rId48" Type="http://schemas.openxmlformats.org/officeDocument/2006/relationships/hyperlink" Target="https://upload.wikimedia.org/wikipedia/commons/d/d2/Internet_map_1024.jpg" TargetMode="External" /><Relationship Id="rId49" Type="http://schemas.openxmlformats.org/officeDocument/2006/relationships/hyperlink" Target="https://upload.wikimedia.org/wikipedia/en/thumb/8/80/Wikipedia-logo-v2.svg/1024px-Wikipedia-logo-v2.svg.png" TargetMode="External" /><Relationship Id="rId50" Type="http://schemas.openxmlformats.org/officeDocument/2006/relationships/hyperlink" Target="https://upload.wikimedia.org/wikipedia/en/thumb/8/80/Wikipedia-logo-v2.svg/1024px-Wikipedia-logo-v2.svg.png" TargetMode="External" /><Relationship Id="rId51" Type="http://schemas.openxmlformats.org/officeDocument/2006/relationships/hyperlink" Target="https://upload.wikimedia.org/wikipedia/en/thumb/8/80/Wikipedia-logo-v2.svg/1024px-Wikipedia-logo-v2.svg.png" TargetMode="External" /><Relationship Id="rId52" Type="http://schemas.openxmlformats.org/officeDocument/2006/relationships/hyperlink" Target="https://upload.wikimedia.org/wikipedia/en/4/4a/Commons-logo.svg" TargetMode="External" /><Relationship Id="rId53" Type="http://schemas.openxmlformats.org/officeDocument/2006/relationships/hyperlink" Target="https://upload.wikimedia.org/wikipedia/en/9/99/Question_book-new.svg" TargetMode="External" /><Relationship Id="rId54" Type="http://schemas.openxmlformats.org/officeDocument/2006/relationships/hyperlink" Target="https://upload.wikimedia.org/wikipedia/en/thumb/8/80/Wikipedia-logo-v2.svg/1024px-Wikipedia-logo-v2.svg.png" TargetMode="External" /><Relationship Id="rId55" Type="http://schemas.openxmlformats.org/officeDocument/2006/relationships/hyperlink" Target="https://upload.wikimedia.org/wikipedia/commons/5/5b/6n-graf.svg" TargetMode="External" /><Relationship Id="rId56" Type="http://schemas.openxmlformats.org/officeDocument/2006/relationships/hyperlink" Target="https://upload.wikimedia.org/wikipedia/commons/5/5b/6n-graf.svg" TargetMode="External" /><Relationship Id="rId57" Type="http://schemas.openxmlformats.org/officeDocument/2006/relationships/hyperlink" Target="https://upload.wikimedia.org/wikipedia/en/thumb/8/80/Wikipedia-logo-v2.svg/1024px-Wikipedia-logo-v2.svg.png" TargetMode="External" /><Relationship Id="rId58" Type="http://schemas.openxmlformats.org/officeDocument/2006/relationships/hyperlink" Target="https://upload.wikimedia.org/wikipedia/commons/7/7f/Katz_example_net.png" TargetMode="External" /><Relationship Id="rId59" Type="http://schemas.openxmlformats.org/officeDocument/2006/relationships/hyperlink" Target="https://upload.wikimedia.org/wikipedia/en/thumb/8/80/Wikipedia-logo-v2.svg/1024px-Wikipedia-logo-v2.svg.png" TargetMode="External" /><Relationship Id="rId60" Type="http://schemas.openxmlformats.org/officeDocument/2006/relationships/hyperlink" Target="https://upload.wikimedia.org/wikipedia/commons/1/11/6_centrality_measures.png" TargetMode="External" /><Relationship Id="rId61" Type="http://schemas.openxmlformats.org/officeDocument/2006/relationships/hyperlink" Target="https://upload.wikimedia.org/wikipedia/en/thumb/8/80/Wikipedia-logo-v2.svg/1024px-Wikipedia-logo-v2.svg.png" TargetMode="External" /><Relationship Id="rId62" Type="http://schemas.openxmlformats.org/officeDocument/2006/relationships/hyperlink" Target="https://upload.wikimedia.org/wikipedia/en/thumb/8/80/Wikipedia-logo-v2.svg/1024px-Wikipedia-logo-v2.svg.png" TargetMode="External" /><Relationship Id="rId63" Type="http://schemas.openxmlformats.org/officeDocument/2006/relationships/hyperlink" Target="https://upload.wikimedia.org/wikipedia/en/b/b4/Ambox_important.svg" TargetMode="External" /><Relationship Id="rId64" Type="http://schemas.openxmlformats.org/officeDocument/2006/relationships/hyperlink" Target="https://upload.wikimedia.org/wikipedia/commons/b/b0/SetsEN.jpg" TargetMode="External" /><Relationship Id="rId65" Type="http://schemas.openxmlformats.org/officeDocument/2006/relationships/hyperlink" Target="https://upload.wikimedia.org/wikipedia/commons/f/fe/Crystal_Clear_app_browser.png" TargetMode="External" /><Relationship Id="rId66" Type="http://schemas.openxmlformats.org/officeDocument/2006/relationships/hyperlink" Target="https://upload.wikimedia.org/wikipedia/en/b/b4/Ambox_important.svg" TargetMode="External" /><Relationship Id="rId67" Type="http://schemas.openxmlformats.org/officeDocument/2006/relationships/hyperlink" Target="https://upload.wikimedia.org/wikipedia/commons/7/77/Relevance.jpg" TargetMode="External" /><Relationship Id="rId68" Type="http://schemas.openxmlformats.org/officeDocument/2006/relationships/hyperlink" Target="https://upload.wikimedia.org/wikipedia/en/thumb/8/80/Wikipedia-logo-v2.svg/1024px-Wikipedia-logo-v2.svg.png" TargetMode="External" /><Relationship Id="rId69" Type="http://schemas.openxmlformats.org/officeDocument/2006/relationships/hyperlink" Target="https://upload.wikimedia.org/wikipedia/en/thumb/8/80/Wikipedia-logo-v2.svg/1024px-Wikipedia-logo-v2.svg.png" TargetMode="External" /><Relationship Id="rId70" Type="http://schemas.openxmlformats.org/officeDocument/2006/relationships/hyperlink" Target="https://upload.wikimedia.org/wikipedia/commons/7/73/Blue_pencil.svg" TargetMode="External" /><Relationship Id="rId71" Type="http://schemas.openxmlformats.org/officeDocument/2006/relationships/hyperlink" Target="https://upload.wikimedia.org/wikipedia/commons/0/0d/Argon_ice_1.jpg" TargetMode="External" /><Relationship Id="rId72" Type="http://schemas.openxmlformats.org/officeDocument/2006/relationships/hyperlink" Target="https://upload.wikimedia.org/wikipedia/en/thumb/8/80/Wikipedia-logo-v2.svg/1024px-Wikipedia-logo-v2.svg.png" TargetMode="External" /><Relationship Id="rId73" Type="http://schemas.openxmlformats.org/officeDocument/2006/relationships/hyperlink" Target="https://upload.wikimedia.org/wikipedia/commons/7/71/Symbol_redirect_arrow_with_gradient.svg" TargetMode="External" /><Relationship Id="rId74" Type="http://schemas.openxmlformats.org/officeDocument/2006/relationships/hyperlink" Target="https://upload.wikimedia.org/wikipedia/commons/5/52/Acap.svg" TargetMode="External" /><Relationship Id="rId75" Type="http://schemas.openxmlformats.org/officeDocument/2006/relationships/hyperlink" Target="https://upload.wikimedia.org/wikipedia/commons/7/73/Blue_pencil.svg" TargetMode="External" /><Relationship Id="rId76" Type="http://schemas.openxmlformats.org/officeDocument/2006/relationships/hyperlink" Target="https://upload.wikimedia.org/wikipedia/en/thumb/8/80/Wikipedia-logo-v2.svg/1024px-Wikipedia-logo-v2.svg.png" TargetMode="External" /><Relationship Id="rId77" Type="http://schemas.openxmlformats.org/officeDocument/2006/relationships/hyperlink" Target="https://upload.wikimedia.org/wikipedia/commons/7/73/Blue_pencil.svg" TargetMode="External" /><Relationship Id="rId78" Type="http://schemas.openxmlformats.org/officeDocument/2006/relationships/hyperlink" Target="https://upload.wikimedia.org/wikipedia/en/4/4a/Commons-logo.svg" TargetMode="External" /><Relationship Id="rId79" Type="http://schemas.openxmlformats.org/officeDocument/2006/relationships/hyperlink" Target="https://upload.wikimedia.org/wikipedia/commons/3/36/2005life_premia.PNG" TargetMode="External" /><Relationship Id="rId80" Type="http://schemas.openxmlformats.org/officeDocument/2006/relationships/hyperlink" Target="https://upload.wikimedia.org/wikipedia/commons/d/da/ATM_AL_RAJHI_BANK.JPG" TargetMode="External" /><Relationship Id="rId81" Type="http://schemas.openxmlformats.org/officeDocument/2006/relationships/hyperlink" Target="https://upload.wikimedia.org/wikipedia/en/f/f2/Edit-clear.svg" TargetMode="External" /><Relationship Id="rId82" Type="http://schemas.openxmlformats.org/officeDocument/2006/relationships/hyperlink" Target="https://upload.wikimedia.org/wikipedia/commons/7/73/Blue_pencil.svg" TargetMode="External" /><Relationship Id="rId83" Type="http://schemas.openxmlformats.org/officeDocument/2006/relationships/hyperlink" Target="https://upload.wikimedia.org/wikipedia/en/thumb/8/80/Wikipedia-logo-v2.svg/1024px-Wikipedia-logo-v2.svg.png" TargetMode="External" /><Relationship Id="rId84" Type="http://schemas.openxmlformats.org/officeDocument/2006/relationships/hyperlink" Target="https://upload.wikimedia.org/wikipedia/commons/7/73/Blue_pencil.svg" TargetMode="External" /><Relationship Id="rId85" Type="http://schemas.openxmlformats.org/officeDocument/2006/relationships/hyperlink" Target="https://upload.wikimedia.org/wikipedia/en/4/4a/Commons-logo.svg" TargetMode="External" /><Relationship Id="rId86" Type="http://schemas.openxmlformats.org/officeDocument/2006/relationships/hyperlink" Target="https://upload.wikimedia.org/wikipedia/en/4/4a/Commons-logo.svg" TargetMode="External" /><Relationship Id="rId87" Type="http://schemas.openxmlformats.org/officeDocument/2006/relationships/hyperlink" Target="https://upload.wikimedia.org/wikipedia/commons/7/71/Symbol_redirect_arrow_with_gradient.svg" TargetMode="External" /><Relationship Id="rId88" Type="http://schemas.openxmlformats.org/officeDocument/2006/relationships/hyperlink" Target="https://upload.wikimedia.org/wikipedia/en/thumb/8/80/Wikipedia-logo-v2.svg/1024px-Wikipedia-logo-v2.svg.png" TargetMode="External" /><Relationship Id="rId89" Type="http://schemas.openxmlformats.org/officeDocument/2006/relationships/hyperlink" Target="https://upload.wikimedia.org/wikipedia/en/thumb/8/80/Wikipedia-logo-v2.svg/1024px-Wikipedia-logo-v2.svg.png" TargetMode="External" /><Relationship Id="rId90" Type="http://schemas.openxmlformats.org/officeDocument/2006/relationships/hyperlink" Target="https://upload.wikimedia.org/wikipedia/commons/a/a8/Barabasi-albert_model_degree_distribution.svg" TargetMode="External" /><Relationship Id="rId91" Type="http://schemas.openxmlformats.org/officeDocument/2006/relationships/hyperlink" Target="https://upload.wikimedia.org/wikipedia/en/thumb/8/80/Wikipedia-logo-v2.svg/1024px-Wikipedia-logo-v2.svg.png" TargetMode="External" /><Relationship Id="rId92" Type="http://schemas.openxmlformats.org/officeDocument/2006/relationships/hyperlink" Target="https://upload.wikimedia.org/wikipedia/en/thumb/8/80/Wikipedia-logo-v2.svg/1024px-Wikipedia-logo-v2.svg.png" TargetMode="External" /><Relationship Id="rId93" Type="http://schemas.openxmlformats.org/officeDocument/2006/relationships/hyperlink" Target="https://upload.wikimedia.org/wikipedia/commons/d/d2/Internet_map_1024.jpg" TargetMode="External" /><Relationship Id="rId94" Type="http://schemas.openxmlformats.org/officeDocument/2006/relationships/hyperlink" Target="https://upload.wikimedia.org/wikipedia/en/thumb/8/80/Wikipedia-logo-v2.svg/1024px-Wikipedia-logo-v2.svg.png" TargetMode="External" /><Relationship Id="rId95" Type="http://schemas.openxmlformats.org/officeDocument/2006/relationships/hyperlink" Target="https://upload.wikimedia.org/wikipedia/en/9/99/Question_book-new.svg" TargetMode="External" /><Relationship Id="rId96" Type="http://schemas.openxmlformats.org/officeDocument/2006/relationships/hyperlink" Target="https://upload.wikimedia.org/wikipedia/commons/4/47/Binomial_theorem_visualisation.svg" TargetMode="External" /><Relationship Id="rId97" Type="http://schemas.openxmlformats.org/officeDocument/2006/relationships/hyperlink" Target="https://upload.wikimedia.org/wikipedia/en/b/b4/Ambox_important.svg" TargetMode="External" /><Relationship Id="rId98" Type="http://schemas.openxmlformats.org/officeDocument/2006/relationships/hyperlink" Target="https://upload.wikimedia.org/wikipedia/en/thumb/8/80/Wikipedia-logo-v2.svg/1024px-Wikipedia-logo-v2.svg.png" TargetMode="External" /><Relationship Id="rId99" Type="http://schemas.openxmlformats.org/officeDocument/2006/relationships/hyperlink" Target="https://upload.wikimedia.org/wikipedia/en/f/f2/Edit-clear.svg" TargetMode="External" /><Relationship Id="rId100" Type="http://schemas.openxmlformats.org/officeDocument/2006/relationships/hyperlink" Target="https://upload.wikimedia.org/wikipedia/en/thumb/8/80/Wikipedia-logo-v2.svg/1024px-Wikipedia-logo-v2.svg.png" TargetMode="External" /><Relationship Id="rId101" Type="http://schemas.openxmlformats.org/officeDocument/2006/relationships/hyperlink" Target="https://upload.wikimedia.org/wikipedia/commons/7/73/Blue_pencil.svg" TargetMode="External" /><Relationship Id="rId102" Type="http://schemas.openxmlformats.org/officeDocument/2006/relationships/hyperlink" Target="https://upload.wikimedia.org/wikipedia/en/thumb/8/80/Wikipedia-logo-v2.svg/1024px-Wikipedia-logo-v2.svg.png" TargetMode="External" /><Relationship Id="rId103" Type="http://schemas.openxmlformats.org/officeDocument/2006/relationships/hyperlink" Target="https://upload.wikimedia.org/wikipedia/commons/2/21/Adsl_connections.jpg" TargetMode="External" /><Relationship Id="rId104" Type="http://schemas.openxmlformats.org/officeDocument/2006/relationships/hyperlink" Target="https://upload.wikimedia.org/wikipedia/en/thumb/8/80/Wikipedia-logo-v2.svg/1024px-Wikipedia-logo-v2.svg.png" TargetMode="External" /><Relationship Id="rId105" Type="http://schemas.openxmlformats.org/officeDocument/2006/relationships/hyperlink" Target="https://upload.wikimedia.org/wikipedia/en/thumb/8/80/Wikipedia-logo-v2.svg/1024px-Wikipedia-logo-v2.svg.png" TargetMode="External" /><Relationship Id="rId106" Type="http://schemas.openxmlformats.org/officeDocument/2006/relationships/hyperlink" Target="https://upload.wikimedia.org/wikipedia/commons/9/9d/SDSphase1.png" TargetMode="External" /><Relationship Id="rId107" Type="http://schemas.openxmlformats.org/officeDocument/2006/relationships/hyperlink" Target="https://upload.wikimedia.org/wikipedia/commons/2/25/DynamicNetworkAnalysisExample.jpg" TargetMode="External" /><Relationship Id="rId108" Type="http://schemas.openxmlformats.org/officeDocument/2006/relationships/hyperlink" Target="https://upload.wikimedia.org/wikipedia/commons/2/25/DynamicNetworkAnalysisExample.jpg" TargetMode="External" /><Relationship Id="rId109" Type="http://schemas.openxmlformats.org/officeDocument/2006/relationships/hyperlink" Target="https://upload.wikimedia.org/wikipedia/commons/9/9b/Encoder_Disc_%283-Bit%29.svg" TargetMode="External" /><Relationship Id="rId110" Type="http://schemas.openxmlformats.org/officeDocument/2006/relationships/hyperlink" Target="https://upload.wikimedia.org/wikipedia/en/b/b4/Ambox_important.svg" TargetMode="External" /><Relationship Id="rId111" Type="http://schemas.openxmlformats.org/officeDocument/2006/relationships/hyperlink" Target="https://upload.wikimedia.org/wikipedia/commons/c/c3/AdornoHorkheimerHabermasbyJeremyJShapiro2.png" TargetMode="External" /><Relationship Id="rId112" Type="http://schemas.openxmlformats.org/officeDocument/2006/relationships/hyperlink" Target="https://upload.wikimedia.org/wikipedia/commons/d/df/Bellcurve.svg" TargetMode="External" /><Relationship Id="rId113" Type="http://schemas.openxmlformats.org/officeDocument/2006/relationships/hyperlink" Target="https://upload.wikimedia.org/wikipedia/en/thumb/8/80/Wikipedia-logo-v2.svg/1024px-Wikipedia-logo-v2.svg.png" TargetMode="External" /><Relationship Id="rId114" Type="http://schemas.openxmlformats.org/officeDocument/2006/relationships/hyperlink" Target="https://upload.wikimedia.org/wikipedia/en/thumb/8/80/Wikipedia-logo-v2.svg/1024px-Wikipedia-logo-v2.svg.png" TargetMode="External" /><Relationship Id="rId115" Type="http://schemas.openxmlformats.org/officeDocument/2006/relationships/hyperlink" Target="https://upload.wikimedia.org/wikipedia/commons/3/3e/Nuvola_apps_edu_mathematics_blue-p.svg" TargetMode="External" /><Relationship Id="rId116" Type="http://schemas.openxmlformats.org/officeDocument/2006/relationships/hyperlink" Target="https://upload.wikimedia.org/wikipedia/en/thumb/8/80/Wikipedia-logo-v2.svg/1024px-Wikipedia-logo-v2.svg.png" TargetMode="External" /><Relationship Id="rId117" Type="http://schemas.openxmlformats.org/officeDocument/2006/relationships/hyperlink" Target="https://upload.wikimedia.org/wikipedia/en/thumb/8/80/Wikipedia-logo-v2.svg/1024px-Wikipedia-logo-v2.svg.png" TargetMode="External" /><Relationship Id="rId118" Type="http://schemas.openxmlformats.org/officeDocument/2006/relationships/hyperlink" Target="https://upload.wikimedia.org/wikipedia/en/thumb/8/80/Wikipedia-logo-v2.svg/1024px-Wikipedia-logo-v2.svg.png" TargetMode="External" /><Relationship Id="rId119" Type="http://schemas.openxmlformats.org/officeDocument/2006/relationships/hyperlink" Target="https://upload.wikimedia.org/wikipedia/en/thumb/8/80/Wikipedia-logo-v2.svg/1024px-Wikipedia-logo-v2.svg.png" TargetMode="External" /><Relationship Id="rId120" Type="http://schemas.openxmlformats.org/officeDocument/2006/relationships/hyperlink" Target="https://upload.wikimedia.org/wikipedia/en/thumb/8/80/Wikipedia-logo-v2.svg/1024px-Wikipedia-logo-v2.svg.png" TargetMode="External" /><Relationship Id="rId121" Type="http://schemas.openxmlformats.org/officeDocument/2006/relationships/hyperlink" Target="https://upload.wikimedia.org/wikipedia/en/b/b4/Ambox_important.svg" TargetMode="External" /><Relationship Id="rId122" Type="http://schemas.openxmlformats.org/officeDocument/2006/relationships/hyperlink" Target="https://upload.wikimedia.org/wikipedia/commons/4/48/Barabasi_Albert_model.gif" TargetMode="External" /><Relationship Id="rId123" Type="http://schemas.openxmlformats.org/officeDocument/2006/relationships/hyperlink" Target="https://upload.wikimedia.org/wikipedia/commons/9/91/7_bridges.svg" TargetMode="External" /><Relationship Id="rId124" Type="http://schemas.openxmlformats.org/officeDocument/2006/relationships/hyperlink" Target="https://upload.wikimedia.org/wikipedia/commons/7/71/Symbol_redirect_arrow_with_gradient.svg" TargetMode="External" /><Relationship Id="rId125" Type="http://schemas.openxmlformats.org/officeDocument/2006/relationships/hyperlink" Target="https://upload.wikimedia.org/wikipedia/en/4/4a/Commons-logo.svg" TargetMode="External" /><Relationship Id="rId126" Type="http://schemas.openxmlformats.org/officeDocument/2006/relationships/hyperlink" Target="https://upload.wikimedia.org/wikipedia/en/c/ca/Automorphisms_of_a_subgraph.jpg" TargetMode="External" /><Relationship Id="rId127" Type="http://schemas.openxmlformats.org/officeDocument/2006/relationships/hyperlink" Target="https://upload.wikimedia.org/wikipedia/commons/7/71/Symbol_redirect_arrow_with_gradient.svg" TargetMode="External" /><Relationship Id="rId128" Type="http://schemas.openxmlformats.org/officeDocument/2006/relationships/hyperlink" Target="https://upload.wikimedia.org/wikipedia/en/4/4a/Commons-logo.svg" TargetMode="External" /><Relationship Id="rId129" Type="http://schemas.openxmlformats.org/officeDocument/2006/relationships/hyperlink" Target="https://upload.wikimedia.org/wikipedia/en/thumb/8/80/Wikipedia-logo-v2.svg/1024px-Wikipedia-logo-v2.svg.png" TargetMode="External" /><Relationship Id="rId130" Type="http://schemas.openxmlformats.org/officeDocument/2006/relationships/hyperlink" Target="https://upload.wikimedia.org/wikipedia/commons/d/d8/Benin_English.png" TargetMode="External" /><Relationship Id="rId131" Type="http://schemas.openxmlformats.org/officeDocument/2006/relationships/hyperlink" Target="https://upload.wikimedia.org/wikipedia/commons/7/73/Blue_pencil.svg" TargetMode="External" /><Relationship Id="rId132" Type="http://schemas.openxmlformats.org/officeDocument/2006/relationships/hyperlink" Target="https://upload.wikimedia.org/wikipedia/commons/7/71/Symbol_redirect_arrow_with_gradient.svg" TargetMode="External" /><Relationship Id="rId133" Type="http://schemas.openxmlformats.org/officeDocument/2006/relationships/hyperlink" Target="https://upload.wikimedia.org/wikipedia/commons/d/d2/Internet_map_1024.jpg" TargetMode="External" /><Relationship Id="rId134" Type="http://schemas.openxmlformats.org/officeDocument/2006/relationships/hyperlink" Target="https://upload.wikimedia.org/wikipedia/en/b/b4/Ambox_important.svg" TargetMode="External" /><Relationship Id="rId135" Type="http://schemas.openxmlformats.org/officeDocument/2006/relationships/hyperlink" Target="https://upload.wikimedia.org/wikipedia/commons/2/21/Adsl_connections.jpg" TargetMode="External" /><Relationship Id="rId136" Type="http://schemas.openxmlformats.org/officeDocument/2006/relationships/hyperlink" Target="https://upload.wikimedia.org/wikipedia/commons/7/73/Blue_pencil.svg" TargetMode="External" /><Relationship Id="rId137" Type="http://schemas.openxmlformats.org/officeDocument/2006/relationships/hyperlink" Target="https://upload.wikimedia.org/wikipedia/en/thumb/8/80/Wikipedia-logo-v2.svg/1024px-Wikipedia-logo-v2.svg.png" TargetMode="External" /><Relationship Id="rId138" Type="http://schemas.openxmlformats.org/officeDocument/2006/relationships/hyperlink" Target="http://en.wikipedia.org/wiki/fi:Verkkoteoria" TargetMode="External" /><Relationship Id="rId139" Type="http://schemas.openxmlformats.org/officeDocument/2006/relationships/hyperlink" Target="http://en.wikipedia.org/wiki/Network_science" TargetMode="External" /><Relationship Id="rId140" Type="http://schemas.openxmlformats.org/officeDocument/2006/relationships/hyperlink" Target="http://en.wikipedia.org/wiki/PERT" TargetMode="External" /><Relationship Id="rId141" Type="http://schemas.openxmlformats.org/officeDocument/2006/relationships/hyperlink" Target="http://en.wikipedia.org/wiki/TrustRank" TargetMode="External" /><Relationship Id="rId142" Type="http://schemas.openxmlformats.org/officeDocument/2006/relationships/hyperlink" Target="http://en.wikipedia.org/wiki/PageRank" TargetMode="External" /><Relationship Id="rId143" Type="http://schemas.openxmlformats.org/officeDocument/2006/relationships/hyperlink" Target="http://en.wikipedia.org/wiki/Google" TargetMode="External" /><Relationship Id="rId144" Type="http://schemas.openxmlformats.org/officeDocument/2006/relationships/hyperlink" Target="http://en.wikipedia.org/wiki/spamdexing" TargetMode="External" /><Relationship Id="rId145" Type="http://schemas.openxmlformats.org/officeDocument/2006/relationships/hyperlink" Target="http://en.wikipedia.org/wiki/de:Netzwerkforschung" TargetMode="External" /><Relationship Id="rId146" Type="http://schemas.openxmlformats.org/officeDocument/2006/relationships/hyperlink" Target="http://en.wikipedia.org/wiki/Polytely" TargetMode="External" /><Relationship Id="rId147" Type="http://schemas.openxmlformats.org/officeDocument/2006/relationships/hyperlink" Target="http://en.wikipedia.org/wiki/centrality" TargetMode="External" /><Relationship Id="rId148" Type="http://schemas.openxmlformats.org/officeDocument/2006/relationships/hyperlink" Target="http://en.wikipedia.org/wiki/CheiRank" TargetMode="External" /><Relationship Id="rId149" Type="http://schemas.openxmlformats.org/officeDocument/2006/relationships/hyperlink" Target="http://en.wikipedia.org/wiki/ranking" TargetMode="External" /><Relationship Id="rId150" Type="http://schemas.openxmlformats.org/officeDocument/2006/relationships/hyperlink" Target="http://en.wikipedia.org/wiki/relevance" TargetMode="External" /><Relationship Id="rId151" Type="http://schemas.openxmlformats.org/officeDocument/2006/relationships/hyperlink" Target="http://en.wikipedia.org/wiki/Percolation" TargetMode="External" /><Relationship Id="rId152" Type="http://schemas.openxmlformats.org/officeDocument/2006/relationships/hyperlink" Target="http://en.wikipedia.org/wiki/epidemiology" TargetMode="External" /><Relationship Id="rId153" Type="http://schemas.openxmlformats.org/officeDocument/2006/relationships/hyperlink" Target="http://en.wikipedia.org/wiki/fraud" TargetMode="External" /><Relationship Id="rId154" Type="http://schemas.openxmlformats.org/officeDocument/2006/relationships/hyperlink" Target="http://en.wikipedia.org/wiki/insurance" TargetMode="External" /><Relationship Id="rId155" Type="http://schemas.openxmlformats.org/officeDocument/2006/relationships/hyperlink" Target="http://en.wikipedia.org/wiki/bank" TargetMode="External" /><Relationship Id="rId156" Type="http://schemas.openxmlformats.org/officeDocument/2006/relationships/hyperlink" Target="http://en.wikipedia.org/wiki/pharmacology" TargetMode="External" /><Relationship Id="rId157" Type="http://schemas.openxmlformats.org/officeDocument/2006/relationships/hyperlink" Target="http://en.wikipedia.org/wiki/CERDEC" TargetMode="External" /><Relationship Id="rId158" Type="http://schemas.openxmlformats.org/officeDocument/2006/relationships/hyperlink" Target="http://en.wikipedia.org/wiki/sociology" TargetMode="External" /><Relationship Id="rId159" Type="http://schemas.openxmlformats.org/officeDocument/2006/relationships/hyperlink" Target="http://en.wikipedia.org/wiki/interactome" TargetMode="External" /><Relationship Id="rId160" Type="http://schemas.openxmlformats.org/officeDocument/2006/relationships/hyperlink" Target="http://en.wikipedia.org/wiki/organizations" TargetMode="External" /><Relationship Id="rId161" Type="http://schemas.openxmlformats.org/officeDocument/2006/relationships/hyperlink" Target="http://en.wikipedia.org/wiki/sociogram" TargetMode="External" /><Relationship Id="rId162" Type="http://schemas.openxmlformats.org/officeDocument/2006/relationships/comments" Target="../comments2.xml" /><Relationship Id="rId163" Type="http://schemas.openxmlformats.org/officeDocument/2006/relationships/vmlDrawing" Target="../drawings/vmlDrawing2.vml" /><Relationship Id="rId164" Type="http://schemas.openxmlformats.org/officeDocument/2006/relationships/table" Target="../tables/table2.xml" /><Relationship Id="rId165" Type="http://schemas.openxmlformats.org/officeDocument/2006/relationships/drawing" Target="../drawings/drawing1.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21.7109375" style="0" bestFit="1" customWidth="1"/>
    <col min="23" max="23" width="27.00390625" style="0" bestFit="1" customWidth="1"/>
    <col min="24" max="24" width="22.57421875" style="0" bestFit="1" customWidth="1"/>
    <col min="25" max="25" width="28.00390625" style="0" bestFit="1" customWidth="1"/>
    <col min="26" max="26" width="28.7109375" style="0" bestFit="1" customWidth="1"/>
    <col min="27" max="27" width="33.140625" style="0" bestFit="1" customWidth="1"/>
    <col min="28" max="28" width="18.140625" style="0" bestFit="1" customWidth="1"/>
    <col min="29" max="29" width="22.28125" style="0" bestFit="1" customWidth="1"/>
    <col min="30" max="30" width="15.140625" style="0" bestFit="1" customWidth="1"/>
  </cols>
  <sheetData>
    <row r="1" spans="3:14" ht="15">
      <c r="C1" s="16" t="s">
        <v>39</v>
      </c>
      <c r="D1" s="17"/>
      <c r="E1" s="17"/>
      <c r="F1" s="17"/>
      <c r="G1" s="16"/>
      <c r="H1" s="14" t="s">
        <v>43</v>
      </c>
      <c r="I1" s="51"/>
      <c r="J1" s="51"/>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667</v>
      </c>
      <c r="U2" s="13" t="s">
        <v>668</v>
      </c>
      <c r="V2" s="53" t="s">
        <v>2457</v>
      </c>
      <c r="W2" s="53" t="s">
        <v>2458</v>
      </c>
      <c r="X2" s="53" t="s">
        <v>2459</v>
      </c>
      <c r="Y2" s="53" t="s">
        <v>2460</v>
      </c>
      <c r="Z2" s="53" t="s">
        <v>2461</v>
      </c>
      <c r="AA2" s="53" t="s">
        <v>2462</v>
      </c>
      <c r="AB2" s="53" t="s">
        <v>2463</v>
      </c>
      <c r="AC2" s="53" t="s">
        <v>2464</v>
      </c>
      <c r="AD2" s="53" t="s">
        <v>2465</v>
      </c>
    </row>
    <row r="3" spans="1:30" ht="15" customHeight="1">
      <c r="A3" s="66" t="s">
        <v>211</v>
      </c>
      <c r="B3" s="66" t="s">
        <v>265</v>
      </c>
      <c r="C3" s="67"/>
      <c r="D3" s="68">
        <v>1</v>
      </c>
      <c r="E3" s="69" t="s">
        <v>132</v>
      </c>
      <c r="F3" s="70"/>
      <c r="G3" s="67"/>
      <c r="H3" s="71"/>
      <c r="I3" s="72"/>
      <c r="J3" s="72"/>
      <c r="K3" s="34" t="s">
        <v>65</v>
      </c>
      <c r="L3" s="73">
        <v>3</v>
      </c>
      <c r="M3" s="73"/>
      <c r="N3" s="74"/>
      <c r="O3" s="80" t="s">
        <v>347</v>
      </c>
      <c r="P3" s="80">
        <v>1</v>
      </c>
      <c r="Q3" s="80" t="s">
        <v>348</v>
      </c>
      <c r="R3" s="80"/>
      <c r="S3" s="80"/>
      <c r="T3" s="80" t="str">
        <f>REPLACE(INDEX(GroupVertices[Group],MATCH(Edges[[#This Row],[Vertex 1]],GroupVertices[Vertex],0)),1,1,"")</f>
        <v>2</v>
      </c>
      <c r="U3" s="80" t="str">
        <f>REPLACE(INDEX(GroupVertices[Group],MATCH(Edges[[#This Row],[Vertex 2]],GroupVertices[Vertex],0)),1,1,"")</f>
        <v>2</v>
      </c>
      <c r="V3" s="34"/>
      <c r="W3" s="34"/>
      <c r="X3" s="34"/>
      <c r="Y3" s="34"/>
      <c r="Z3" s="34"/>
      <c r="AA3" s="34"/>
      <c r="AB3" s="34"/>
      <c r="AC3" s="34"/>
      <c r="AD3" s="34"/>
    </row>
    <row r="4" spans="1:30" ht="15" customHeight="1">
      <c r="A4" s="66" t="s">
        <v>212</v>
      </c>
      <c r="B4" s="66" t="s">
        <v>211</v>
      </c>
      <c r="C4" s="67"/>
      <c r="D4" s="68">
        <v>1</v>
      </c>
      <c r="E4" s="69" t="s">
        <v>132</v>
      </c>
      <c r="F4" s="70"/>
      <c r="G4" s="67"/>
      <c r="H4" s="71"/>
      <c r="I4" s="72"/>
      <c r="J4" s="72"/>
      <c r="K4" s="34" t="s">
        <v>65</v>
      </c>
      <c r="L4" s="79">
        <v>4</v>
      </c>
      <c r="M4" s="79"/>
      <c r="N4" s="74"/>
      <c r="O4" s="81" t="s">
        <v>347</v>
      </c>
      <c r="P4" s="81">
        <v>1</v>
      </c>
      <c r="Q4" s="81" t="s">
        <v>348</v>
      </c>
      <c r="R4" s="81"/>
      <c r="S4" s="81"/>
      <c r="T4" s="80" t="str">
        <f>REPLACE(INDEX(GroupVertices[Group],MATCH(Edges[[#This Row],[Vertex 1]],GroupVertices[Vertex],0)),1,1,"")</f>
        <v>1</v>
      </c>
      <c r="U4" s="80" t="str">
        <f>REPLACE(INDEX(GroupVertices[Group],MATCH(Edges[[#This Row],[Vertex 2]],GroupVertices[Vertex],0)),1,1,"")</f>
        <v>2</v>
      </c>
      <c r="V4" s="34"/>
      <c r="W4" s="34"/>
      <c r="X4" s="34"/>
      <c r="Y4" s="34"/>
      <c r="Z4" s="34"/>
      <c r="AA4" s="34"/>
      <c r="AB4" s="34"/>
      <c r="AC4" s="34"/>
      <c r="AD4" s="34"/>
    </row>
    <row r="5" spans="1:30" ht="15">
      <c r="A5" s="66" t="s">
        <v>212</v>
      </c>
      <c r="B5" s="66" t="s">
        <v>293</v>
      </c>
      <c r="C5" s="67"/>
      <c r="D5" s="68">
        <v>1</v>
      </c>
      <c r="E5" s="69" t="s">
        <v>132</v>
      </c>
      <c r="F5" s="70"/>
      <c r="G5" s="67"/>
      <c r="H5" s="71"/>
      <c r="I5" s="72"/>
      <c r="J5" s="72"/>
      <c r="K5" s="34" t="s">
        <v>65</v>
      </c>
      <c r="L5" s="79">
        <v>5</v>
      </c>
      <c r="M5" s="79"/>
      <c r="N5" s="74"/>
      <c r="O5" s="81" t="s">
        <v>347</v>
      </c>
      <c r="P5" s="81">
        <v>1</v>
      </c>
      <c r="Q5" s="81" t="s">
        <v>348</v>
      </c>
      <c r="R5" s="81"/>
      <c r="S5" s="81"/>
      <c r="T5" s="80" t="str">
        <f>REPLACE(INDEX(GroupVertices[Group],MATCH(Edges[[#This Row],[Vertex 1]],GroupVertices[Vertex],0)),1,1,"")</f>
        <v>1</v>
      </c>
      <c r="U5" s="80" t="str">
        <f>REPLACE(INDEX(GroupVertices[Group],MATCH(Edges[[#This Row],[Vertex 2]],GroupVertices[Vertex],0)),1,1,"")</f>
        <v>1</v>
      </c>
      <c r="V5" s="34"/>
      <c r="W5" s="34"/>
      <c r="X5" s="34"/>
      <c r="Y5" s="34"/>
      <c r="Z5" s="34"/>
      <c r="AA5" s="34"/>
      <c r="AB5" s="34"/>
      <c r="AC5" s="34"/>
      <c r="AD5" s="34"/>
    </row>
    <row r="6" spans="1:30" ht="15">
      <c r="A6" s="66" t="s">
        <v>213</v>
      </c>
      <c r="B6" s="66" t="s">
        <v>294</v>
      </c>
      <c r="C6" s="67"/>
      <c r="D6" s="68">
        <v>1</v>
      </c>
      <c r="E6" s="69" t="s">
        <v>132</v>
      </c>
      <c r="F6" s="70"/>
      <c r="G6" s="67"/>
      <c r="H6" s="71"/>
      <c r="I6" s="72"/>
      <c r="J6" s="72"/>
      <c r="K6" s="34" t="s">
        <v>65</v>
      </c>
      <c r="L6" s="79">
        <v>6</v>
      </c>
      <c r="M6" s="79"/>
      <c r="N6" s="74"/>
      <c r="O6" s="81" t="s">
        <v>347</v>
      </c>
      <c r="P6" s="81">
        <v>1</v>
      </c>
      <c r="Q6" s="81" t="s">
        <v>348</v>
      </c>
      <c r="R6" s="81"/>
      <c r="S6" s="81"/>
      <c r="T6" s="80" t="str">
        <f>REPLACE(INDEX(GroupVertices[Group],MATCH(Edges[[#This Row],[Vertex 1]],GroupVertices[Vertex],0)),1,1,"")</f>
        <v>4</v>
      </c>
      <c r="U6" s="80" t="str">
        <f>REPLACE(INDEX(GroupVertices[Group],MATCH(Edges[[#This Row],[Vertex 2]],GroupVertices[Vertex],0)),1,1,"")</f>
        <v>4</v>
      </c>
      <c r="V6" s="34"/>
      <c r="W6" s="34"/>
      <c r="X6" s="34"/>
      <c r="Y6" s="34"/>
      <c r="Z6" s="34"/>
      <c r="AA6" s="34"/>
      <c r="AB6" s="34"/>
      <c r="AC6" s="34"/>
      <c r="AD6" s="34"/>
    </row>
    <row r="7" spans="1:30" ht="15">
      <c r="A7" s="66" t="s">
        <v>213</v>
      </c>
      <c r="B7" s="66" t="s">
        <v>227</v>
      </c>
      <c r="C7" s="67"/>
      <c r="D7" s="68">
        <v>1</v>
      </c>
      <c r="E7" s="69" t="s">
        <v>132</v>
      </c>
      <c r="F7" s="70"/>
      <c r="G7" s="67"/>
      <c r="H7" s="71"/>
      <c r="I7" s="72"/>
      <c r="J7" s="72"/>
      <c r="K7" s="34" t="s">
        <v>65</v>
      </c>
      <c r="L7" s="79">
        <v>7</v>
      </c>
      <c r="M7" s="79"/>
      <c r="N7" s="74"/>
      <c r="O7" s="81" t="s">
        <v>347</v>
      </c>
      <c r="P7" s="81">
        <v>1</v>
      </c>
      <c r="Q7" s="81" t="s">
        <v>348</v>
      </c>
      <c r="R7" s="81"/>
      <c r="S7" s="81"/>
      <c r="T7" s="80" t="str">
        <f>REPLACE(INDEX(GroupVertices[Group],MATCH(Edges[[#This Row],[Vertex 1]],GroupVertices[Vertex],0)),1,1,"")</f>
        <v>4</v>
      </c>
      <c r="U7" s="80" t="str">
        <f>REPLACE(INDEX(GroupVertices[Group],MATCH(Edges[[#This Row],[Vertex 2]],GroupVertices[Vertex],0)),1,1,"")</f>
        <v>4</v>
      </c>
      <c r="V7" s="34"/>
      <c r="W7" s="34"/>
      <c r="X7" s="34"/>
      <c r="Y7" s="34"/>
      <c r="Z7" s="34"/>
      <c r="AA7" s="34"/>
      <c r="AB7" s="34"/>
      <c r="AC7" s="34"/>
      <c r="AD7" s="34"/>
    </row>
    <row r="8" spans="1:30" ht="15">
      <c r="A8" s="66" t="s">
        <v>213</v>
      </c>
      <c r="B8" s="66" t="s">
        <v>137</v>
      </c>
      <c r="C8" s="67"/>
      <c r="D8" s="68">
        <v>1</v>
      </c>
      <c r="E8" s="69" t="s">
        <v>132</v>
      </c>
      <c r="F8" s="70"/>
      <c r="G8" s="67"/>
      <c r="H8" s="71"/>
      <c r="I8" s="72"/>
      <c r="J8" s="72"/>
      <c r="K8" s="34" t="s">
        <v>65</v>
      </c>
      <c r="L8" s="79">
        <v>8</v>
      </c>
      <c r="M8" s="79"/>
      <c r="N8" s="74"/>
      <c r="O8" s="81" t="s">
        <v>347</v>
      </c>
      <c r="P8" s="81">
        <v>1</v>
      </c>
      <c r="Q8" s="81" t="s">
        <v>348</v>
      </c>
      <c r="R8" s="81"/>
      <c r="S8" s="81"/>
      <c r="T8" s="80" t="str">
        <f>REPLACE(INDEX(GroupVertices[Group],MATCH(Edges[[#This Row],[Vertex 1]],GroupVertices[Vertex],0)),1,1,"")</f>
        <v>4</v>
      </c>
      <c r="U8" s="80" t="str">
        <f>REPLACE(INDEX(GroupVertices[Group],MATCH(Edges[[#This Row],[Vertex 2]],GroupVertices[Vertex],0)),1,1,"")</f>
        <v>4</v>
      </c>
      <c r="V8" s="34"/>
      <c r="W8" s="34"/>
      <c r="X8" s="34"/>
      <c r="Y8" s="34"/>
      <c r="Z8" s="34"/>
      <c r="AA8" s="34"/>
      <c r="AB8" s="34"/>
      <c r="AC8" s="34"/>
      <c r="AD8" s="34"/>
    </row>
    <row r="9" spans="1:30" ht="15">
      <c r="A9" s="66" t="s">
        <v>213</v>
      </c>
      <c r="B9" s="66" t="s">
        <v>237</v>
      </c>
      <c r="C9" s="67"/>
      <c r="D9" s="68">
        <v>1</v>
      </c>
      <c r="E9" s="69" t="s">
        <v>132</v>
      </c>
      <c r="F9" s="70"/>
      <c r="G9" s="67"/>
      <c r="H9" s="71"/>
      <c r="I9" s="72"/>
      <c r="J9" s="72"/>
      <c r="K9" s="34" t="s">
        <v>65</v>
      </c>
      <c r="L9" s="79">
        <v>9</v>
      </c>
      <c r="M9" s="79"/>
      <c r="N9" s="74"/>
      <c r="O9" s="81" t="s">
        <v>347</v>
      </c>
      <c r="P9" s="81">
        <v>1</v>
      </c>
      <c r="Q9" s="81" t="s">
        <v>348</v>
      </c>
      <c r="R9" s="81"/>
      <c r="S9" s="81"/>
      <c r="T9" s="80" t="str">
        <f>REPLACE(INDEX(GroupVertices[Group],MATCH(Edges[[#This Row],[Vertex 1]],GroupVertices[Vertex],0)),1,1,"")</f>
        <v>4</v>
      </c>
      <c r="U9" s="80" t="str">
        <f>REPLACE(INDEX(GroupVertices[Group],MATCH(Edges[[#This Row],[Vertex 2]],GroupVertices[Vertex],0)),1,1,"")</f>
        <v>4</v>
      </c>
      <c r="V9" s="34"/>
      <c r="W9" s="34"/>
      <c r="X9" s="34"/>
      <c r="Y9" s="34"/>
      <c r="Z9" s="34"/>
      <c r="AA9" s="34"/>
      <c r="AB9" s="34"/>
      <c r="AC9" s="34"/>
      <c r="AD9" s="34"/>
    </row>
    <row r="10" spans="1:30" ht="15">
      <c r="A10" s="66" t="s">
        <v>213</v>
      </c>
      <c r="B10" s="66" t="s">
        <v>233</v>
      </c>
      <c r="C10" s="67"/>
      <c r="D10" s="68">
        <v>1</v>
      </c>
      <c r="E10" s="69" t="s">
        <v>132</v>
      </c>
      <c r="F10" s="70"/>
      <c r="G10" s="67"/>
      <c r="H10" s="71"/>
      <c r="I10" s="72"/>
      <c r="J10" s="72"/>
      <c r="K10" s="34" t="s">
        <v>65</v>
      </c>
      <c r="L10" s="79">
        <v>10</v>
      </c>
      <c r="M10" s="79"/>
      <c r="N10" s="74"/>
      <c r="O10" s="81" t="s">
        <v>347</v>
      </c>
      <c r="P10" s="81">
        <v>1</v>
      </c>
      <c r="Q10" s="81" t="s">
        <v>348</v>
      </c>
      <c r="R10" s="81"/>
      <c r="S10" s="81"/>
      <c r="T10" s="80" t="str">
        <f>REPLACE(INDEX(GroupVertices[Group],MATCH(Edges[[#This Row],[Vertex 1]],GroupVertices[Vertex],0)),1,1,"")</f>
        <v>4</v>
      </c>
      <c r="U10" s="80" t="str">
        <f>REPLACE(INDEX(GroupVertices[Group],MATCH(Edges[[#This Row],[Vertex 2]],GroupVertices[Vertex],0)),1,1,"")</f>
        <v>4</v>
      </c>
      <c r="V10" s="34"/>
      <c r="W10" s="34"/>
      <c r="X10" s="34"/>
      <c r="Y10" s="34"/>
      <c r="Z10" s="34"/>
      <c r="AA10" s="34"/>
      <c r="AB10" s="34"/>
      <c r="AC10" s="34"/>
      <c r="AD10" s="34"/>
    </row>
    <row r="11" spans="1:30" ht="15">
      <c r="A11" s="66" t="s">
        <v>213</v>
      </c>
      <c r="B11" s="66" t="s">
        <v>244</v>
      </c>
      <c r="C11" s="67"/>
      <c r="D11" s="68">
        <v>1</v>
      </c>
      <c r="E11" s="69" t="s">
        <v>132</v>
      </c>
      <c r="F11" s="70"/>
      <c r="G11" s="67"/>
      <c r="H11" s="71"/>
      <c r="I11" s="72"/>
      <c r="J11" s="72"/>
      <c r="K11" s="34" t="s">
        <v>65</v>
      </c>
      <c r="L11" s="79">
        <v>11</v>
      </c>
      <c r="M11" s="79"/>
      <c r="N11" s="74"/>
      <c r="O11" s="81" t="s">
        <v>347</v>
      </c>
      <c r="P11" s="81">
        <v>1</v>
      </c>
      <c r="Q11" s="81" t="s">
        <v>348</v>
      </c>
      <c r="R11" s="81"/>
      <c r="S11" s="81"/>
      <c r="T11" s="80" t="str">
        <f>REPLACE(INDEX(GroupVertices[Group],MATCH(Edges[[#This Row],[Vertex 1]],GroupVertices[Vertex],0)),1,1,"")</f>
        <v>4</v>
      </c>
      <c r="U11" s="80" t="str">
        <f>REPLACE(INDEX(GroupVertices[Group],MATCH(Edges[[#This Row],[Vertex 2]],GroupVertices[Vertex],0)),1,1,"")</f>
        <v>2</v>
      </c>
      <c r="V11" s="34"/>
      <c r="W11" s="34"/>
      <c r="X11" s="34"/>
      <c r="Y11" s="34"/>
      <c r="Z11" s="34"/>
      <c r="AA11" s="34"/>
      <c r="AB11" s="34"/>
      <c r="AC11" s="34"/>
      <c r="AD11" s="34"/>
    </row>
    <row r="12" spans="1:30" ht="15">
      <c r="A12" s="66" t="s">
        <v>213</v>
      </c>
      <c r="B12" s="66" t="s">
        <v>295</v>
      </c>
      <c r="C12" s="67"/>
      <c r="D12" s="68">
        <v>1</v>
      </c>
      <c r="E12" s="69" t="s">
        <v>132</v>
      </c>
      <c r="F12" s="70"/>
      <c r="G12" s="67"/>
      <c r="H12" s="71"/>
      <c r="I12" s="72"/>
      <c r="J12" s="72"/>
      <c r="K12" s="34" t="s">
        <v>65</v>
      </c>
      <c r="L12" s="79">
        <v>12</v>
      </c>
      <c r="M12" s="79"/>
      <c r="N12" s="74"/>
      <c r="O12" s="81" t="s">
        <v>347</v>
      </c>
      <c r="P12" s="81">
        <v>1</v>
      </c>
      <c r="Q12" s="81" t="s">
        <v>348</v>
      </c>
      <c r="R12" s="81"/>
      <c r="S12" s="81"/>
      <c r="T12" s="80" t="str">
        <f>REPLACE(INDEX(GroupVertices[Group],MATCH(Edges[[#This Row],[Vertex 1]],GroupVertices[Vertex],0)),1,1,"")</f>
        <v>4</v>
      </c>
      <c r="U12" s="80" t="str">
        <f>REPLACE(INDEX(GroupVertices[Group],MATCH(Edges[[#This Row],[Vertex 2]],GroupVertices[Vertex],0)),1,1,"")</f>
        <v>2</v>
      </c>
      <c r="V12" s="34"/>
      <c r="W12" s="34"/>
      <c r="X12" s="34"/>
      <c r="Y12" s="34"/>
      <c r="Z12" s="34"/>
      <c r="AA12" s="34"/>
      <c r="AB12" s="34"/>
      <c r="AC12" s="34"/>
      <c r="AD12" s="34"/>
    </row>
    <row r="13" spans="1:30" ht="15">
      <c r="A13" s="66" t="s">
        <v>213</v>
      </c>
      <c r="B13" s="66" t="s">
        <v>285</v>
      </c>
      <c r="C13" s="67"/>
      <c r="D13" s="68">
        <v>1</v>
      </c>
      <c r="E13" s="69" t="s">
        <v>132</v>
      </c>
      <c r="F13" s="70"/>
      <c r="G13" s="67"/>
      <c r="H13" s="71"/>
      <c r="I13" s="72"/>
      <c r="J13" s="72"/>
      <c r="K13" s="34" t="s">
        <v>65</v>
      </c>
      <c r="L13" s="79">
        <v>13</v>
      </c>
      <c r="M13" s="79"/>
      <c r="N13" s="74"/>
      <c r="O13" s="81" t="s">
        <v>347</v>
      </c>
      <c r="P13" s="81">
        <v>1</v>
      </c>
      <c r="Q13" s="81" t="s">
        <v>348</v>
      </c>
      <c r="R13" s="81"/>
      <c r="S13" s="81"/>
      <c r="T13" s="80" t="str">
        <f>REPLACE(INDEX(GroupVertices[Group],MATCH(Edges[[#This Row],[Vertex 1]],GroupVertices[Vertex],0)),1,1,"")</f>
        <v>4</v>
      </c>
      <c r="U13" s="80" t="str">
        <f>REPLACE(INDEX(GroupVertices[Group],MATCH(Edges[[#This Row],[Vertex 2]],GroupVertices[Vertex],0)),1,1,"")</f>
        <v>3</v>
      </c>
      <c r="V13" s="34"/>
      <c r="W13" s="34"/>
      <c r="X13" s="34"/>
      <c r="Y13" s="34"/>
      <c r="Z13" s="34"/>
      <c r="AA13" s="34"/>
      <c r="AB13" s="34"/>
      <c r="AC13" s="34"/>
      <c r="AD13" s="34"/>
    </row>
    <row r="14" spans="1:30" ht="15">
      <c r="A14" s="66" t="s">
        <v>213</v>
      </c>
      <c r="B14" s="66" t="s">
        <v>263</v>
      </c>
      <c r="C14" s="67"/>
      <c r="D14" s="68">
        <v>1</v>
      </c>
      <c r="E14" s="69" t="s">
        <v>132</v>
      </c>
      <c r="F14" s="70"/>
      <c r="G14" s="67"/>
      <c r="H14" s="71"/>
      <c r="I14" s="72"/>
      <c r="J14" s="72"/>
      <c r="K14" s="34" t="s">
        <v>65</v>
      </c>
      <c r="L14" s="79">
        <v>14</v>
      </c>
      <c r="M14" s="79"/>
      <c r="N14" s="74"/>
      <c r="O14" s="81" t="s">
        <v>347</v>
      </c>
      <c r="P14" s="81">
        <v>1</v>
      </c>
      <c r="Q14" s="81" t="s">
        <v>348</v>
      </c>
      <c r="R14" s="81"/>
      <c r="S14" s="81"/>
      <c r="T14" s="80" t="str">
        <f>REPLACE(INDEX(GroupVertices[Group],MATCH(Edges[[#This Row],[Vertex 1]],GroupVertices[Vertex],0)),1,1,"")</f>
        <v>4</v>
      </c>
      <c r="U14" s="80" t="str">
        <f>REPLACE(INDEX(GroupVertices[Group],MATCH(Edges[[#This Row],[Vertex 2]],GroupVertices[Vertex],0)),1,1,"")</f>
        <v>2</v>
      </c>
      <c r="V14" s="34"/>
      <c r="W14" s="34"/>
      <c r="X14" s="34"/>
      <c r="Y14" s="34"/>
      <c r="Z14" s="34"/>
      <c r="AA14" s="34"/>
      <c r="AB14" s="34"/>
      <c r="AC14" s="34"/>
      <c r="AD14" s="34"/>
    </row>
    <row r="15" spans="1:30" ht="15">
      <c r="A15" s="66" t="s">
        <v>213</v>
      </c>
      <c r="B15" s="66" t="s">
        <v>265</v>
      </c>
      <c r="C15" s="67"/>
      <c r="D15" s="68">
        <v>1</v>
      </c>
      <c r="E15" s="69" t="s">
        <v>132</v>
      </c>
      <c r="F15" s="70"/>
      <c r="G15" s="67"/>
      <c r="H15" s="71"/>
      <c r="I15" s="72"/>
      <c r="J15" s="72"/>
      <c r="K15" s="34" t="s">
        <v>65</v>
      </c>
      <c r="L15" s="79">
        <v>15</v>
      </c>
      <c r="M15" s="79"/>
      <c r="N15" s="74"/>
      <c r="O15" s="81" t="s">
        <v>347</v>
      </c>
      <c r="P15" s="81">
        <v>1</v>
      </c>
      <c r="Q15" s="81" t="s">
        <v>348</v>
      </c>
      <c r="R15" s="81"/>
      <c r="S15" s="81"/>
      <c r="T15" s="80" t="str">
        <f>REPLACE(INDEX(GroupVertices[Group],MATCH(Edges[[#This Row],[Vertex 1]],GroupVertices[Vertex],0)),1,1,"")</f>
        <v>4</v>
      </c>
      <c r="U15" s="80" t="str">
        <f>REPLACE(INDEX(GroupVertices[Group],MATCH(Edges[[#This Row],[Vertex 2]],GroupVertices[Vertex],0)),1,1,"")</f>
        <v>2</v>
      </c>
      <c r="V15" s="34"/>
      <c r="W15" s="34"/>
      <c r="X15" s="34"/>
      <c r="Y15" s="34"/>
      <c r="Z15" s="34"/>
      <c r="AA15" s="34"/>
      <c r="AB15" s="34"/>
      <c r="AC15" s="34"/>
      <c r="AD15" s="34"/>
    </row>
    <row r="16" spans="1:30" ht="15">
      <c r="A16" s="66" t="s">
        <v>213</v>
      </c>
      <c r="B16" s="66" t="s">
        <v>274</v>
      </c>
      <c r="C16" s="67"/>
      <c r="D16" s="68">
        <v>1</v>
      </c>
      <c r="E16" s="69" t="s">
        <v>132</v>
      </c>
      <c r="F16" s="70"/>
      <c r="G16" s="67"/>
      <c r="H16" s="71"/>
      <c r="I16" s="72"/>
      <c r="J16" s="72"/>
      <c r="K16" s="34" t="s">
        <v>65</v>
      </c>
      <c r="L16" s="79">
        <v>16</v>
      </c>
      <c r="M16" s="79"/>
      <c r="N16" s="74"/>
      <c r="O16" s="81" t="s">
        <v>347</v>
      </c>
      <c r="P16" s="81">
        <v>1</v>
      </c>
      <c r="Q16" s="81" t="s">
        <v>348</v>
      </c>
      <c r="R16" s="81"/>
      <c r="S16" s="81"/>
      <c r="T16" s="80" t="str">
        <f>REPLACE(INDEX(GroupVertices[Group],MATCH(Edges[[#This Row],[Vertex 1]],GroupVertices[Vertex],0)),1,1,"")</f>
        <v>4</v>
      </c>
      <c r="U16" s="80" t="str">
        <f>REPLACE(INDEX(GroupVertices[Group],MATCH(Edges[[#This Row],[Vertex 2]],GroupVertices[Vertex],0)),1,1,"")</f>
        <v>4</v>
      </c>
      <c r="V16" s="34"/>
      <c r="W16" s="34"/>
      <c r="X16" s="34"/>
      <c r="Y16" s="34"/>
      <c r="Z16" s="34"/>
      <c r="AA16" s="34"/>
      <c r="AB16" s="34"/>
      <c r="AC16" s="34"/>
      <c r="AD16" s="34"/>
    </row>
    <row r="17" spans="1:30" ht="15">
      <c r="A17" s="66" t="s">
        <v>213</v>
      </c>
      <c r="B17" s="66" t="s">
        <v>280</v>
      </c>
      <c r="C17" s="67"/>
      <c r="D17" s="68">
        <v>1</v>
      </c>
      <c r="E17" s="69" t="s">
        <v>132</v>
      </c>
      <c r="F17" s="70"/>
      <c r="G17" s="67"/>
      <c r="H17" s="71"/>
      <c r="I17" s="72"/>
      <c r="J17" s="72"/>
      <c r="K17" s="34" t="s">
        <v>65</v>
      </c>
      <c r="L17" s="79">
        <v>17</v>
      </c>
      <c r="M17" s="79"/>
      <c r="N17" s="74"/>
      <c r="O17" s="81" t="s">
        <v>347</v>
      </c>
      <c r="P17" s="81">
        <v>1</v>
      </c>
      <c r="Q17" s="81" t="s">
        <v>348</v>
      </c>
      <c r="R17" s="81"/>
      <c r="S17" s="81"/>
      <c r="T17" s="80" t="str">
        <f>REPLACE(INDEX(GroupVertices[Group],MATCH(Edges[[#This Row],[Vertex 1]],GroupVertices[Vertex],0)),1,1,"")</f>
        <v>4</v>
      </c>
      <c r="U17" s="80" t="str">
        <f>REPLACE(INDEX(GroupVertices[Group],MATCH(Edges[[#This Row],[Vertex 2]],GroupVertices[Vertex],0)),1,1,"")</f>
        <v>3</v>
      </c>
      <c r="V17" s="34"/>
      <c r="W17" s="34"/>
      <c r="X17" s="34"/>
      <c r="Y17" s="34"/>
      <c r="Z17" s="34"/>
      <c r="AA17" s="34"/>
      <c r="AB17" s="34"/>
      <c r="AC17" s="34"/>
      <c r="AD17" s="34"/>
    </row>
    <row r="18" spans="1:30" ht="15">
      <c r="A18" s="66" t="s">
        <v>213</v>
      </c>
      <c r="B18" s="66" t="s">
        <v>296</v>
      </c>
      <c r="C18" s="67"/>
      <c r="D18" s="68">
        <v>1</v>
      </c>
      <c r="E18" s="69" t="s">
        <v>132</v>
      </c>
      <c r="F18" s="70"/>
      <c r="G18" s="67"/>
      <c r="H18" s="71"/>
      <c r="I18" s="72"/>
      <c r="J18" s="72"/>
      <c r="K18" s="34" t="s">
        <v>65</v>
      </c>
      <c r="L18" s="79">
        <v>18</v>
      </c>
      <c r="M18" s="79"/>
      <c r="N18" s="74"/>
      <c r="O18" s="81" t="s">
        <v>347</v>
      </c>
      <c r="P18" s="81">
        <v>1</v>
      </c>
      <c r="Q18" s="81" t="s">
        <v>348</v>
      </c>
      <c r="R18" s="81"/>
      <c r="S18" s="81"/>
      <c r="T18" s="80" t="str">
        <f>REPLACE(INDEX(GroupVertices[Group],MATCH(Edges[[#This Row],[Vertex 1]],GroupVertices[Vertex],0)),1,1,"")</f>
        <v>4</v>
      </c>
      <c r="U18" s="80" t="str">
        <f>REPLACE(INDEX(GroupVertices[Group],MATCH(Edges[[#This Row],[Vertex 2]],GroupVertices[Vertex],0)),1,1,"")</f>
        <v>1</v>
      </c>
      <c r="V18" s="34"/>
      <c r="W18" s="34"/>
      <c r="X18" s="34"/>
      <c r="Y18" s="34"/>
      <c r="Z18" s="34"/>
      <c r="AA18" s="34"/>
      <c r="AB18" s="34"/>
      <c r="AC18" s="34"/>
      <c r="AD18" s="34"/>
    </row>
    <row r="19" spans="1:30" ht="15">
      <c r="A19" s="66" t="s">
        <v>212</v>
      </c>
      <c r="B19" s="66" t="s">
        <v>213</v>
      </c>
      <c r="C19" s="67"/>
      <c r="D19" s="68">
        <v>1</v>
      </c>
      <c r="E19" s="69" t="s">
        <v>132</v>
      </c>
      <c r="F19" s="70"/>
      <c r="G19" s="67"/>
      <c r="H19" s="71"/>
      <c r="I19" s="72"/>
      <c r="J19" s="72"/>
      <c r="K19" s="34" t="s">
        <v>65</v>
      </c>
      <c r="L19" s="79">
        <v>19</v>
      </c>
      <c r="M19" s="79"/>
      <c r="N19" s="74"/>
      <c r="O19" s="81" t="s">
        <v>347</v>
      </c>
      <c r="P19" s="81">
        <v>1</v>
      </c>
      <c r="Q19" s="81" t="s">
        <v>348</v>
      </c>
      <c r="R19" s="81"/>
      <c r="S19" s="81"/>
      <c r="T19" s="80" t="str">
        <f>REPLACE(INDEX(GroupVertices[Group],MATCH(Edges[[#This Row],[Vertex 1]],GroupVertices[Vertex],0)),1,1,"")</f>
        <v>1</v>
      </c>
      <c r="U19" s="80" t="str">
        <f>REPLACE(INDEX(GroupVertices[Group],MATCH(Edges[[#This Row],[Vertex 2]],GroupVertices[Vertex],0)),1,1,"")</f>
        <v>4</v>
      </c>
      <c r="V19" s="34"/>
      <c r="W19" s="34"/>
      <c r="X19" s="34"/>
      <c r="Y19" s="34"/>
      <c r="Z19" s="34"/>
      <c r="AA19" s="34"/>
      <c r="AB19" s="34"/>
      <c r="AC19" s="34"/>
      <c r="AD19" s="34"/>
    </row>
    <row r="20" spans="1:30" ht="15">
      <c r="A20" s="66" t="s">
        <v>212</v>
      </c>
      <c r="B20" s="66" t="s">
        <v>297</v>
      </c>
      <c r="C20" s="67"/>
      <c r="D20" s="68">
        <v>1</v>
      </c>
      <c r="E20" s="69" t="s">
        <v>132</v>
      </c>
      <c r="F20" s="70"/>
      <c r="G20" s="67"/>
      <c r="H20" s="71"/>
      <c r="I20" s="72"/>
      <c r="J20" s="72"/>
      <c r="K20" s="34" t="s">
        <v>65</v>
      </c>
      <c r="L20" s="79">
        <v>20</v>
      </c>
      <c r="M20" s="79"/>
      <c r="N20" s="74"/>
      <c r="O20" s="81" t="s">
        <v>347</v>
      </c>
      <c r="P20" s="81">
        <v>1</v>
      </c>
      <c r="Q20" s="81" t="s">
        <v>348</v>
      </c>
      <c r="R20" s="81"/>
      <c r="S20" s="81"/>
      <c r="T20" s="80" t="str">
        <f>REPLACE(INDEX(GroupVertices[Group],MATCH(Edges[[#This Row],[Vertex 1]],GroupVertices[Vertex],0)),1,1,"")</f>
        <v>1</v>
      </c>
      <c r="U20" s="80" t="str">
        <f>REPLACE(INDEX(GroupVertices[Group],MATCH(Edges[[#This Row],[Vertex 2]],GroupVertices[Vertex],0)),1,1,"")</f>
        <v>1</v>
      </c>
      <c r="V20" s="34"/>
      <c r="W20" s="34"/>
      <c r="X20" s="34"/>
      <c r="Y20" s="34"/>
      <c r="Z20" s="34"/>
      <c r="AA20" s="34"/>
      <c r="AB20" s="34"/>
      <c r="AC20" s="34"/>
      <c r="AD20" s="34"/>
    </row>
    <row r="21" spans="1:30" ht="15">
      <c r="A21" s="66" t="s">
        <v>212</v>
      </c>
      <c r="B21" s="66" t="s">
        <v>298</v>
      </c>
      <c r="C21" s="67"/>
      <c r="D21" s="68">
        <v>1</v>
      </c>
      <c r="E21" s="69" t="s">
        <v>132</v>
      </c>
      <c r="F21" s="70"/>
      <c r="G21" s="67"/>
      <c r="H21" s="71"/>
      <c r="I21" s="72"/>
      <c r="J21" s="72"/>
      <c r="K21" s="34" t="s">
        <v>65</v>
      </c>
      <c r="L21" s="79">
        <v>21</v>
      </c>
      <c r="M21" s="79"/>
      <c r="N21" s="74"/>
      <c r="O21" s="81" t="s">
        <v>347</v>
      </c>
      <c r="P21" s="81">
        <v>1</v>
      </c>
      <c r="Q21" s="81" t="s">
        <v>348</v>
      </c>
      <c r="R21" s="81"/>
      <c r="S21" s="81"/>
      <c r="T21" s="80" t="str">
        <f>REPLACE(INDEX(GroupVertices[Group],MATCH(Edges[[#This Row],[Vertex 1]],GroupVertices[Vertex],0)),1,1,"")</f>
        <v>1</v>
      </c>
      <c r="U21" s="80" t="str">
        <f>REPLACE(INDEX(GroupVertices[Group],MATCH(Edges[[#This Row],[Vertex 2]],GroupVertices[Vertex],0)),1,1,"")</f>
        <v>1</v>
      </c>
      <c r="V21" s="34"/>
      <c r="W21" s="34"/>
      <c r="X21" s="34"/>
      <c r="Y21" s="34"/>
      <c r="Z21" s="34"/>
      <c r="AA21" s="34"/>
      <c r="AB21" s="34"/>
      <c r="AC21" s="34"/>
      <c r="AD21" s="34"/>
    </row>
    <row r="22" spans="1:30" ht="15">
      <c r="A22" s="66" t="s">
        <v>214</v>
      </c>
      <c r="B22" s="66" t="s">
        <v>266</v>
      </c>
      <c r="C22" s="67"/>
      <c r="D22" s="68">
        <v>1</v>
      </c>
      <c r="E22" s="69" t="s">
        <v>132</v>
      </c>
      <c r="F22" s="70"/>
      <c r="G22" s="67"/>
      <c r="H22" s="71"/>
      <c r="I22" s="72"/>
      <c r="J22" s="72"/>
      <c r="K22" s="34" t="s">
        <v>65</v>
      </c>
      <c r="L22" s="79">
        <v>22</v>
      </c>
      <c r="M22" s="79"/>
      <c r="N22" s="74"/>
      <c r="O22" s="81" t="s">
        <v>347</v>
      </c>
      <c r="P22" s="81">
        <v>1</v>
      </c>
      <c r="Q22" s="81" t="s">
        <v>348</v>
      </c>
      <c r="R22" s="81"/>
      <c r="S22" s="81"/>
      <c r="T22" s="80" t="str">
        <f>REPLACE(INDEX(GroupVertices[Group],MATCH(Edges[[#This Row],[Vertex 1]],GroupVertices[Vertex],0)),1,1,"")</f>
        <v>2</v>
      </c>
      <c r="U22" s="80" t="str">
        <f>REPLACE(INDEX(GroupVertices[Group],MATCH(Edges[[#This Row],[Vertex 2]],GroupVertices[Vertex],0)),1,1,"")</f>
        <v>2</v>
      </c>
      <c r="V22" s="34"/>
      <c r="W22" s="34"/>
      <c r="X22" s="34"/>
      <c r="Y22" s="34"/>
      <c r="Z22" s="34"/>
      <c r="AA22" s="34"/>
      <c r="AB22" s="34"/>
      <c r="AC22" s="34"/>
      <c r="AD22" s="34"/>
    </row>
    <row r="23" spans="1:30" ht="15">
      <c r="A23" s="66" t="s">
        <v>214</v>
      </c>
      <c r="B23" s="66" t="s">
        <v>253</v>
      </c>
      <c r="C23" s="67"/>
      <c r="D23" s="68">
        <v>1</v>
      </c>
      <c r="E23" s="69" t="s">
        <v>132</v>
      </c>
      <c r="F23" s="70"/>
      <c r="G23" s="67"/>
      <c r="H23" s="71"/>
      <c r="I23" s="72"/>
      <c r="J23" s="72"/>
      <c r="K23" s="34" t="s">
        <v>65</v>
      </c>
      <c r="L23" s="79">
        <v>23</v>
      </c>
      <c r="M23" s="79"/>
      <c r="N23" s="74"/>
      <c r="O23" s="81" t="s">
        <v>347</v>
      </c>
      <c r="P23" s="81">
        <v>1</v>
      </c>
      <c r="Q23" s="81" t="s">
        <v>348</v>
      </c>
      <c r="R23" s="81"/>
      <c r="S23" s="81"/>
      <c r="T23" s="80" t="str">
        <f>REPLACE(INDEX(GroupVertices[Group],MATCH(Edges[[#This Row],[Vertex 1]],GroupVertices[Vertex],0)),1,1,"")</f>
        <v>2</v>
      </c>
      <c r="U23" s="80" t="str">
        <f>REPLACE(INDEX(GroupVertices[Group],MATCH(Edges[[#This Row],[Vertex 2]],GroupVertices[Vertex],0)),1,1,"")</f>
        <v>2</v>
      </c>
      <c r="V23" s="34"/>
      <c r="W23" s="34"/>
      <c r="X23" s="34"/>
      <c r="Y23" s="34"/>
      <c r="Z23" s="34"/>
      <c r="AA23" s="34"/>
      <c r="AB23" s="34"/>
      <c r="AC23" s="34"/>
      <c r="AD23" s="34"/>
    </row>
    <row r="24" spans="1:30" ht="15">
      <c r="A24" s="66" t="s">
        <v>212</v>
      </c>
      <c r="B24" s="66" t="s">
        <v>214</v>
      </c>
      <c r="C24" s="67"/>
      <c r="D24" s="68">
        <v>1</v>
      </c>
      <c r="E24" s="69" t="s">
        <v>132</v>
      </c>
      <c r="F24" s="70"/>
      <c r="G24" s="67"/>
      <c r="H24" s="71"/>
      <c r="I24" s="72"/>
      <c r="J24" s="72"/>
      <c r="K24" s="34" t="s">
        <v>65</v>
      </c>
      <c r="L24" s="79">
        <v>24</v>
      </c>
      <c r="M24" s="79"/>
      <c r="N24" s="74"/>
      <c r="O24" s="81" t="s">
        <v>347</v>
      </c>
      <c r="P24" s="81">
        <v>1</v>
      </c>
      <c r="Q24" s="81" t="s">
        <v>348</v>
      </c>
      <c r="R24" s="81"/>
      <c r="S24" s="81"/>
      <c r="T24" s="80" t="str">
        <f>REPLACE(INDEX(GroupVertices[Group],MATCH(Edges[[#This Row],[Vertex 1]],GroupVertices[Vertex],0)),1,1,"")</f>
        <v>1</v>
      </c>
      <c r="U24" s="80" t="str">
        <f>REPLACE(INDEX(GroupVertices[Group],MATCH(Edges[[#This Row],[Vertex 2]],GroupVertices[Vertex],0)),1,1,"")</f>
        <v>2</v>
      </c>
      <c r="V24" s="34"/>
      <c r="W24" s="34"/>
      <c r="X24" s="34"/>
      <c r="Y24" s="34"/>
      <c r="Z24" s="34"/>
      <c r="AA24" s="34"/>
      <c r="AB24" s="34"/>
      <c r="AC24" s="34"/>
      <c r="AD24" s="34"/>
    </row>
    <row r="25" spans="1:30" ht="15">
      <c r="A25" s="66" t="s">
        <v>215</v>
      </c>
      <c r="B25" s="66" t="s">
        <v>255</v>
      </c>
      <c r="C25" s="67"/>
      <c r="D25" s="68">
        <v>1</v>
      </c>
      <c r="E25" s="69" t="s">
        <v>132</v>
      </c>
      <c r="F25" s="70"/>
      <c r="G25" s="67"/>
      <c r="H25" s="71"/>
      <c r="I25" s="72"/>
      <c r="J25" s="72"/>
      <c r="K25" s="34" t="s">
        <v>65</v>
      </c>
      <c r="L25" s="79">
        <v>25</v>
      </c>
      <c r="M25" s="79"/>
      <c r="N25" s="74"/>
      <c r="O25" s="81" t="s">
        <v>347</v>
      </c>
      <c r="P25" s="81">
        <v>1</v>
      </c>
      <c r="Q25" s="81" t="s">
        <v>348</v>
      </c>
      <c r="R25" s="81"/>
      <c r="S25" s="81"/>
      <c r="T25" s="80" t="str">
        <f>REPLACE(INDEX(GroupVertices[Group],MATCH(Edges[[#This Row],[Vertex 1]],GroupVertices[Vertex],0)),1,1,"")</f>
        <v>2</v>
      </c>
      <c r="U25" s="80" t="str">
        <f>REPLACE(INDEX(GroupVertices[Group],MATCH(Edges[[#This Row],[Vertex 2]],GroupVertices[Vertex],0)),1,1,"")</f>
        <v>2</v>
      </c>
      <c r="V25" s="34"/>
      <c r="W25" s="34"/>
      <c r="X25" s="34"/>
      <c r="Y25" s="34"/>
      <c r="Z25" s="34"/>
      <c r="AA25" s="34"/>
      <c r="AB25" s="34"/>
      <c r="AC25" s="34"/>
      <c r="AD25" s="34"/>
    </row>
    <row r="26" spans="1:30" ht="15">
      <c r="A26" s="66" t="s">
        <v>212</v>
      </c>
      <c r="B26" s="66" t="s">
        <v>215</v>
      </c>
      <c r="C26" s="67"/>
      <c r="D26" s="68">
        <v>1</v>
      </c>
      <c r="E26" s="69" t="s">
        <v>132</v>
      </c>
      <c r="F26" s="70"/>
      <c r="G26" s="67"/>
      <c r="H26" s="71"/>
      <c r="I26" s="72"/>
      <c r="J26" s="72"/>
      <c r="K26" s="34" t="s">
        <v>65</v>
      </c>
      <c r="L26" s="79">
        <v>26</v>
      </c>
      <c r="M26" s="79"/>
      <c r="N26" s="74"/>
      <c r="O26" s="81" t="s">
        <v>347</v>
      </c>
      <c r="P26" s="81">
        <v>1</v>
      </c>
      <c r="Q26" s="81" t="s">
        <v>348</v>
      </c>
      <c r="R26" s="81"/>
      <c r="S26" s="81"/>
      <c r="T26" s="80" t="str">
        <f>REPLACE(INDEX(GroupVertices[Group],MATCH(Edges[[#This Row],[Vertex 1]],GroupVertices[Vertex],0)),1,1,"")</f>
        <v>1</v>
      </c>
      <c r="U26" s="80" t="str">
        <f>REPLACE(INDEX(GroupVertices[Group],MATCH(Edges[[#This Row],[Vertex 2]],GroupVertices[Vertex],0)),1,1,"")</f>
        <v>2</v>
      </c>
      <c r="V26" s="34"/>
      <c r="W26" s="34"/>
      <c r="X26" s="34"/>
      <c r="Y26" s="34"/>
      <c r="Z26" s="34"/>
      <c r="AA26" s="34"/>
      <c r="AB26" s="34"/>
      <c r="AC26" s="34"/>
      <c r="AD26" s="34"/>
    </row>
    <row r="27" spans="1:30" ht="15">
      <c r="A27" s="66" t="s">
        <v>212</v>
      </c>
      <c r="B27" s="66" t="s">
        <v>299</v>
      </c>
      <c r="C27" s="67"/>
      <c r="D27" s="68">
        <v>1</v>
      </c>
      <c r="E27" s="69" t="s">
        <v>132</v>
      </c>
      <c r="F27" s="70"/>
      <c r="G27" s="67"/>
      <c r="H27" s="71"/>
      <c r="I27" s="72"/>
      <c r="J27" s="72"/>
      <c r="K27" s="34" t="s">
        <v>65</v>
      </c>
      <c r="L27" s="79">
        <v>27</v>
      </c>
      <c r="M27" s="79"/>
      <c r="N27" s="74"/>
      <c r="O27" s="81" t="s">
        <v>347</v>
      </c>
      <c r="P27" s="81">
        <v>1</v>
      </c>
      <c r="Q27" s="81" t="s">
        <v>348</v>
      </c>
      <c r="R27" s="81"/>
      <c r="S27" s="81"/>
      <c r="T27" s="80" t="str">
        <f>REPLACE(INDEX(GroupVertices[Group],MATCH(Edges[[#This Row],[Vertex 1]],GroupVertices[Vertex],0)),1,1,"")</f>
        <v>1</v>
      </c>
      <c r="U27" s="80" t="str">
        <f>REPLACE(INDEX(GroupVertices[Group],MATCH(Edges[[#This Row],[Vertex 2]],GroupVertices[Vertex],0)),1,1,"")</f>
        <v>1</v>
      </c>
      <c r="V27" s="34"/>
      <c r="W27" s="34"/>
      <c r="X27" s="34"/>
      <c r="Y27" s="34"/>
      <c r="Z27" s="34"/>
      <c r="AA27" s="34"/>
      <c r="AB27" s="34"/>
      <c r="AC27" s="34"/>
      <c r="AD27" s="34"/>
    </row>
    <row r="28" spans="1:30" ht="15">
      <c r="A28" s="66" t="s">
        <v>212</v>
      </c>
      <c r="B28" s="66" t="s">
        <v>300</v>
      </c>
      <c r="C28" s="67"/>
      <c r="D28" s="68">
        <v>1</v>
      </c>
      <c r="E28" s="69" t="s">
        <v>132</v>
      </c>
      <c r="F28" s="70"/>
      <c r="G28" s="67"/>
      <c r="H28" s="71"/>
      <c r="I28" s="72"/>
      <c r="J28" s="72"/>
      <c r="K28" s="34" t="s">
        <v>65</v>
      </c>
      <c r="L28" s="79">
        <v>28</v>
      </c>
      <c r="M28" s="79"/>
      <c r="N28" s="74"/>
      <c r="O28" s="81" t="s">
        <v>347</v>
      </c>
      <c r="P28" s="81">
        <v>1</v>
      </c>
      <c r="Q28" s="81" t="s">
        <v>348</v>
      </c>
      <c r="R28" s="81"/>
      <c r="S28" s="81"/>
      <c r="T28" s="80" t="str">
        <f>REPLACE(INDEX(GroupVertices[Group],MATCH(Edges[[#This Row],[Vertex 1]],GroupVertices[Vertex],0)),1,1,"")</f>
        <v>1</v>
      </c>
      <c r="U28" s="80" t="str">
        <f>REPLACE(INDEX(GroupVertices[Group],MATCH(Edges[[#This Row],[Vertex 2]],GroupVertices[Vertex],0)),1,1,"")</f>
        <v>1</v>
      </c>
      <c r="V28" s="34"/>
      <c r="W28" s="34"/>
      <c r="X28" s="34"/>
      <c r="Y28" s="34"/>
      <c r="Z28" s="34"/>
      <c r="AA28" s="34"/>
      <c r="AB28" s="34"/>
      <c r="AC28" s="34"/>
      <c r="AD28" s="34"/>
    </row>
    <row r="29" spans="1:30" ht="15">
      <c r="A29" s="66" t="s">
        <v>212</v>
      </c>
      <c r="B29" s="66" t="s">
        <v>301</v>
      </c>
      <c r="C29" s="67"/>
      <c r="D29" s="68">
        <v>1</v>
      </c>
      <c r="E29" s="69" t="s">
        <v>132</v>
      </c>
      <c r="F29" s="70"/>
      <c r="G29" s="67"/>
      <c r="H29" s="71"/>
      <c r="I29" s="72"/>
      <c r="J29" s="72"/>
      <c r="K29" s="34" t="s">
        <v>65</v>
      </c>
      <c r="L29" s="79">
        <v>29</v>
      </c>
      <c r="M29" s="79"/>
      <c r="N29" s="74"/>
      <c r="O29" s="81" t="s">
        <v>347</v>
      </c>
      <c r="P29" s="81">
        <v>1</v>
      </c>
      <c r="Q29" s="81" t="s">
        <v>348</v>
      </c>
      <c r="R29" s="81"/>
      <c r="S29" s="81"/>
      <c r="T29" s="80" t="str">
        <f>REPLACE(INDEX(GroupVertices[Group],MATCH(Edges[[#This Row],[Vertex 1]],GroupVertices[Vertex],0)),1,1,"")</f>
        <v>1</v>
      </c>
      <c r="U29" s="80" t="str">
        <f>REPLACE(INDEX(GroupVertices[Group],MATCH(Edges[[#This Row],[Vertex 2]],GroupVertices[Vertex],0)),1,1,"")</f>
        <v>1</v>
      </c>
      <c r="V29" s="34"/>
      <c r="W29" s="34"/>
      <c r="X29" s="34"/>
      <c r="Y29" s="34"/>
      <c r="Z29" s="34"/>
      <c r="AA29" s="34"/>
      <c r="AB29" s="34"/>
      <c r="AC29" s="34"/>
      <c r="AD29" s="34"/>
    </row>
    <row r="30" spans="1:30" ht="15">
      <c r="A30" s="66" t="s">
        <v>216</v>
      </c>
      <c r="B30" s="66" t="s">
        <v>246</v>
      </c>
      <c r="C30" s="67"/>
      <c r="D30" s="68">
        <v>1</v>
      </c>
      <c r="E30" s="69" t="s">
        <v>132</v>
      </c>
      <c r="F30" s="70"/>
      <c r="G30" s="67"/>
      <c r="H30" s="71"/>
      <c r="I30" s="72"/>
      <c r="J30" s="72"/>
      <c r="K30" s="34" t="s">
        <v>65</v>
      </c>
      <c r="L30" s="79">
        <v>30</v>
      </c>
      <c r="M30" s="79"/>
      <c r="N30" s="74"/>
      <c r="O30" s="81" t="s">
        <v>347</v>
      </c>
      <c r="P30" s="81">
        <v>1</v>
      </c>
      <c r="Q30" s="81" t="s">
        <v>348</v>
      </c>
      <c r="R30" s="81"/>
      <c r="S30" s="81"/>
      <c r="T30" s="80" t="str">
        <f>REPLACE(INDEX(GroupVertices[Group],MATCH(Edges[[#This Row],[Vertex 1]],GroupVertices[Vertex],0)),1,1,"")</f>
        <v>2</v>
      </c>
      <c r="U30" s="80" t="str">
        <f>REPLACE(INDEX(GroupVertices[Group],MATCH(Edges[[#This Row],[Vertex 2]],GroupVertices[Vertex],0)),1,1,"")</f>
        <v>2</v>
      </c>
      <c r="V30" s="34"/>
      <c r="W30" s="34"/>
      <c r="X30" s="34"/>
      <c r="Y30" s="34"/>
      <c r="Z30" s="34"/>
      <c r="AA30" s="34"/>
      <c r="AB30" s="34"/>
      <c r="AC30" s="34"/>
      <c r="AD30" s="34"/>
    </row>
    <row r="31" spans="1:30" ht="15">
      <c r="A31" s="66" t="s">
        <v>216</v>
      </c>
      <c r="B31" s="66" t="s">
        <v>232</v>
      </c>
      <c r="C31" s="67"/>
      <c r="D31" s="68">
        <v>1</v>
      </c>
      <c r="E31" s="69" t="s">
        <v>132</v>
      </c>
      <c r="F31" s="70"/>
      <c r="G31" s="67"/>
      <c r="H31" s="71"/>
      <c r="I31" s="72"/>
      <c r="J31" s="72"/>
      <c r="K31" s="34" t="s">
        <v>65</v>
      </c>
      <c r="L31" s="79">
        <v>31</v>
      </c>
      <c r="M31" s="79"/>
      <c r="N31" s="74"/>
      <c r="O31" s="81" t="s">
        <v>347</v>
      </c>
      <c r="P31" s="81">
        <v>1</v>
      </c>
      <c r="Q31" s="81" t="s">
        <v>348</v>
      </c>
      <c r="R31" s="81"/>
      <c r="S31" s="81"/>
      <c r="T31" s="80" t="str">
        <f>REPLACE(INDEX(GroupVertices[Group],MATCH(Edges[[#This Row],[Vertex 1]],GroupVertices[Vertex],0)),1,1,"")</f>
        <v>2</v>
      </c>
      <c r="U31" s="80" t="str">
        <f>REPLACE(INDEX(GroupVertices[Group],MATCH(Edges[[#This Row],[Vertex 2]],GroupVertices[Vertex],0)),1,1,"")</f>
        <v>2</v>
      </c>
      <c r="V31" s="34"/>
      <c r="W31" s="34"/>
      <c r="X31" s="34"/>
      <c r="Y31" s="34"/>
      <c r="Z31" s="34"/>
      <c r="AA31" s="34"/>
      <c r="AB31" s="34"/>
      <c r="AC31" s="34"/>
      <c r="AD31" s="34"/>
    </row>
    <row r="32" spans="1:30" ht="15">
      <c r="A32" s="66" t="s">
        <v>216</v>
      </c>
      <c r="B32" s="66" t="s">
        <v>295</v>
      </c>
      <c r="C32" s="67"/>
      <c r="D32" s="68">
        <v>1</v>
      </c>
      <c r="E32" s="69" t="s">
        <v>132</v>
      </c>
      <c r="F32" s="70"/>
      <c r="G32" s="67"/>
      <c r="H32" s="71"/>
      <c r="I32" s="72"/>
      <c r="J32" s="72"/>
      <c r="K32" s="34" t="s">
        <v>65</v>
      </c>
      <c r="L32" s="79">
        <v>32</v>
      </c>
      <c r="M32" s="79"/>
      <c r="N32" s="74"/>
      <c r="O32" s="81" t="s">
        <v>347</v>
      </c>
      <c r="P32" s="81">
        <v>1</v>
      </c>
      <c r="Q32" s="81" t="s">
        <v>348</v>
      </c>
      <c r="R32" s="81"/>
      <c r="S32" s="81"/>
      <c r="T32" s="80" t="str">
        <f>REPLACE(INDEX(GroupVertices[Group],MATCH(Edges[[#This Row],[Vertex 1]],GroupVertices[Vertex],0)),1,1,"")</f>
        <v>2</v>
      </c>
      <c r="U32" s="80" t="str">
        <f>REPLACE(INDEX(GroupVertices[Group],MATCH(Edges[[#This Row],[Vertex 2]],GroupVertices[Vertex],0)),1,1,"")</f>
        <v>2</v>
      </c>
      <c r="V32" s="34"/>
      <c r="W32" s="34"/>
      <c r="X32" s="34"/>
      <c r="Y32" s="34"/>
      <c r="Z32" s="34"/>
      <c r="AA32" s="34"/>
      <c r="AB32" s="34"/>
      <c r="AC32" s="34"/>
      <c r="AD32" s="34"/>
    </row>
    <row r="33" spans="1:30" ht="15">
      <c r="A33" s="66" t="s">
        <v>212</v>
      </c>
      <c r="B33" s="66" t="s">
        <v>216</v>
      </c>
      <c r="C33" s="67"/>
      <c r="D33" s="68">
        <v>1</v>
      </c>
      <c r="E33" s="69" t="s">
        <v>132</v>
      </c>
      <c r="F33" s="70"/>
      <c r="G33" s="67"/>
      <c r="H33" s="71"/>
      <c r="I33" s="72"/>
      <c r="J33" s="72"/>
      <c r="K33" s="34" t="s">
        <v>65</v>
      </c>
      <c r="L33" s="79">
        <v>33</v>
      </c>
      <c r="M33" s="79"/>
      <c r="N33" s="74"/>
      <c r="O33" s="81" t="s">
        <v>347</v>
      </c>
      <c r="P33" s="81">
        <v>1</v>
      </c>
      <c r="Q33" s="81" t="s">
        <v>348</v>
      </c>
      <c r="R33" s="81"/>
      <c r="S33" s="81"/>
      <c r="T33" s="80" t="str">
        <f>REPLACE(INDEX(GroupVertices[Group],MATCH(Edges[[#This Row],[Vertex 1]],GroupVertices[Vertex],0)),1,1,"")</f>
        <v>1</v>
      </c>
      <c r="U33" s="80" t="str">
        <f>REPLACE(INDEX(GroupVertices[Group],MATCH(Edges[[#This Row],[Vertex 2]],GroupVertices[Vertex],0)),1,1,"")</f>
        <v>2</v>
      </c>
      <c r="V33" s="34"/>
      <c r="W33" s="34"/>
      <c r="X33" s="34"/>
      <c r="Y33" s="34"/>
      <c r="Z33" s="34"/>
      <c r="AA33" s="34"/>
      <c r="AB33" s="34"/>
      <c r="AC33" s="34"/>
      <c r="AD33" s="34"/>
    </row>
    <row r="34" spans="1:30" ht="15">
      <c r="A34" s="66" t="s">
        <v>212</v>
      </c>
      <c r="B34" s="66" t="s">
        <v>302</v>
      </c>
      <c r="C34" s="67"/>
      <c r="D34" s="68">
        <v>1</v>
      </c>
      <c r="E34" s="69" t="s">
        <v>132</v>
      </c>
      <c r="F34" s="70"/>
      <c r="G34" s="67"/>
      <c r="H34" s="71"/>
      <c r="I34" s="72"/>
      <c r="J34" s="72"/>
      <c r="K34" s="34" t="s">
        <v>65</v>
      </c>
      <c r="L34" s="79">
        <v>34</v>
      </c>
      <c r="M34" s="79"/>
      <c r="N34" s="74"/>
      <c r="O34" s="81" t="s">
        <v>347</v>
      </c>
      <c r="P34" s="81">
        <v>1</v>
      </c>
      <c r="Q34" s="81" t="s">
        <v>348</v>
      </c>
      <c r="R34" s="81"/>
      <c r="S34" s="81"/>
      <c r="T34" s="80" t="str">
        <f>REPLACE(INDEX(GroupVertices[Group],MATCH(Edges[[#This Row],[Vertex 1]],GroupVertices[Vertex],0)),1,1,"")</f>
        <v>1</v>
      </c>
      <c r="U34" s="80" t="str">
        <f>REPLACE(INDEX(GroupVertices[Group],MATCH(Edges[[#This Row],[Vertex 2]],GroupVertices[Vertex],0)),1,1,"")</f>
        <v>1</v>
      </c>
      <c r="V34" s="34"/>
      <c r="W34" s="34"/>
      <c r="X34" s="34"/>
      <c r="Y34" s="34"/>
      <c r="Z34" s="34"/>
      <c r="AA34" s="34"/>
      <c r="AB34" s="34"/>
      <c r="AC34" s="34"/>
      <c r="AD34" s="34"/>
    </row>
    <row r="35" spans="1:30" ht="15">
      <c r="A35" s="66" t="s">
        <v>217</v>
      </c>
      <c r="B35" s="66" t="s">
        <v>273</v>
      </c>
      <c r="C35" s="67"/>
      <c r="D35" s="68">
        <v>1</v>
      </c>
      <c r="E35" s="69" t="s">
        <v>132</v>
      </c>
      <c r="F35" s="70"/>
      <c r="G35" s="67"/>
      <c r="H35" s="71"/>
      <c r="I35" s="72"/>
      <c r="J35" s="72"/>
      <c r="K35" s="34" t="s">
        <v>65</v>
      </c>
      <c r="L35" s="79">
        <v>35</v>
      </c>
      <c r="M35" s="79"/>
      <c r="N35" s="74"/>
      <c r="O35" s="81" t="s">
        <v>347</v>
      </c>
      <c r="P35" s="81">
        <v>1</v>
      </c>
      <c r="Q35" s="81" t="s">
        <v>348</v>
      </c>
      <c r="R35" s="81"/>
      <c r="S35" s="81"/>
      <c r="T35" s="80" t="str">
        <f>REPLACE(INDEX(GroupVertices[Group],MATCH(Edges[[#This Row],[Vertex 1]],GroupVertices[Vertex],0)),1,1,"")</f>
        <v>3</v>
      </c>
      <c r="U35" s="80" t="str">
        <f>REPLACE(INDEX(GroupVertices[Group],MATCH(Edges[[#This Row],[Vertex 2]],GroupVertices[Vertex],0)),1,1,"")</f>
        <v>3</v>
      </c>
      <c r="V35" s="34"/>
      <c r="W35" s="34"/>
      <c r="X35" s="34"/>
      <c r="Y35" s="34"/>
      <c r="Z35" s="34"/>
      <c r="AA35" s="34"/>
      <c r="AB35" s="34"/>
      <c r="AC35" s="34"/>
      <c r="AD35" s="34"/>
    </row>
    <row r="36" spans="1:30" ht="15">
      <c r="A36" s="66" t="s">
        <v>217</v>
      </c>
      <c r="B36" s="66" t="s">
        <v>282</v>
      </c>
      <c r="C36" s="67"/>
      <c r="D36" s="68">
        <v>1</v>
      </c>
      <c r="E36" s="69" t="s">
        <v>132</v>
      </c>
      <c r="F36" s="70"/>
      <c r="G36" s="67"/>
      <c r="H36" s="71"/>
      <c r="I36" s="72"/>
      <c r="J36" s="72"/>
      <c r="K36" s="34" t="s">
        <v>65</v>
      </c>
      <c r="L36" s="79">
        <v>36</v>
      </c>
      <c r="M36" s="79"/>
      <c r="N36" s="74"/>
      <c r="O36" s="81" t="s">
        <v>347</v>
      </c>
      <c r="P36" s="81">
        <v>1</v>
      </c>
      <c r="Q36" s="81" t="s">
        <v>348</v>
      </c>
      <c r="R36" s="81"/>
      <c r="S36" s="81"/>
      <c r="T36" s="80" t="str">
        <f>REPLACE(INDEX(GroupVertices[Group],MATCH(Edges[[#This Row],[Vertex 1]],GroupVertices[Vertex],0)),1,1,"")</f>
        <v>3</v>
      </c>
      <c r="U36" s="80" t="str">
        <f>REPLACE(INDEX(GroupVertices[Group],MATCH(Edges[[#This Row],[Vertex 2]],GroupVertices[Vertex],0)),1,1,"")</f>
        <v>3</v>
      </c>
      <c r="V36" s="34"/>
      <c r="W36" s="34"/>
      <c r="X36" s="34"/>
      <c r="Y36" s="34"/>
      <c r="Z36" s="34"/>
      <c r="AA36" s="34"/>
      <c r="AB36" s="34"/>
      <c r="AC36" s="34"/>
      <c r="AD36" s="34"/>
    </row>
    <row r="37" spans="1:30" ht="15">
      <c r="A37" s="66" t="s">
        <v>212</v>
      </c>
      <c r="B37" s="66" t="s">
        <v>217</v>
      </c>
      <c r="C37" s="67"/>
      <c r="D37" s="68">
        <v>1</v>
      </c>
      <c r="E37" s="69" t="s">
        <v>132</v>
      </c>
      <c r="F37" s="70"/>
      <c r="G37" s="67"/>
      <c r="H37" s="71"/>
      <c r="I37" s="72"/>
      <c r="J37" s="72"/>
      <c r="K37" s="34" t="s">
        <v>65</v>
      </c>
      <c r="L37" s="79">
        <v>37</v>
      </c>
      <c r="M37" s="79"/>
      <c r="N37" s="74"/>
      <c r="O37" s="81" t="s">
        <v>347</v>
      </c>
      <c r="P37" s="81">
        <v>1</v>
      </c>
      <c r="Q37" s="81" t="s">
        <v>348</v>
      </c>
      <c r="R37" s="81"/>
      <c r="S37" s="81"/>
      <c r="T37" s="80" t="str">
        <f>REPLACE(INDEX(GroupVertices[Group],MATCH(Edges[[#This Row],[Vertex 1]],GroupVertices[Vertex],0)),1,1,"")</f>
        <v>1</v>
      </c>
      <c r="U37" s="80" t="str">
        <f>REPLACE(INDEX(GroupVertices[Group],MATCH(Edges[[#This Row],[Vertex 2]],GroupVertices[Vertex],0)),1,1,"")</f>
        <v>3</v>
      </c>
      <c r="V37" s="34"/>
      <c r="W37" s="34"/>
      <c r="X37" s="34"/>
      <c r="Y37" s="34"/>
      <c r="Z37" s="34"/>
      <c r="AA37" s="34"/>
      <c r="AB37" s="34"/>
      <c r="AC37" s="34"/>
      <c r="AD37" s="34"/>
    </row>
    <row r="38" spans="1:30" ht="15">
      <c r="A38" s="66" t="s">
        <v>218</v>
      </c>
      <c r="B38" s="66" t="s">
        <v>282</v>
      </c>
      <c r="C38" s="67"/>
      <c r="D38" s="68">
        <v>1</v>
      </c>
      <c r="E38" s="69" t="s">
        <v>132</v>
      </c>
      <c r="F38" s="70"/>
      <c r="G38" s="67"/>
      <c r="H38" s="71"/>
      <c r="I38" s="72"/>
      <c r="J38" s="72"/>
      <c r="K38" s="34" t="s">
        <v>65</v>
      </c>
      <c r="L38" s="79">
        <v>38</v>
      </c>
      <c r="M38" s="79"/>
      <c r="N38" s="74"/>
      <c r="O38" s="81" t="s">
        <v>347</v>
      </c>
      <c r="P38" s="81">
        <v>1</v>
      </c>
      <c r="Q38" s="81" t="s">
        <v>348</v>
      </c>
      <c r="R38" s="81"/>
      <c r="S38" s="81"/>
      <c r="T38" s="80" t="str">
        <f>REPLACE(INDEX(GroupVertices[Group],MATCH(Edges[[#This Row],[Vertex 1]],GroupVertices[Vertex],0)),1,1,"")</f>
        <v>1</v>
      </c>
      <c r="U38" s="80" t="str">
        <f>REPLACE(INDEX(GroupVertices[Group],MATCH(Edges[[#This Row],[Vertex 2]],GroupVertices[Vertex],0)),1,1,"")</f>
        <v>3</v>
      </c>
      <c r="V38" s="34"/>
      <c r="W38" s="34"/>
      <c r="X38" s="34"/>
      <c r="Y38" s="34"/>
      <c r="Z38" s="34"/>
      <c r="AA38" s="34"/>
      <c r="AB38" s="34"/>
      <c r="AC38" s="34"/>
      <c r="AD38" s="34"/>
    </row>
    <row r="39" spans="1:30" ht="15">
      <c r="A39" s="66" t="s">
        <v>212</v>
      </c>
      <c r="B39" s="66" t="s">
        <v>218</v>
      </c>
      <c r="C39" s="67"/>
      <c r="D39" s="68">
        <v>1</v>
      </c>
      <c r="E39" s="69" t="s">
        <v>132</v>
      </c>
      <c r="F39" s="70"/>
      <c r="G39" s="67"/>
      <c r="H39" s="71"/>
      <c r="I39" s="72"/>
      <c r="J39" s="72"/>
      <c r="K39" s="34" t="s">
        <v>65</v>
      </c>
      <c r="L39" s="79">
        <v>39</v>
      </c>
      <c r="M39" s="79"/>
      <c r="N39" s="74"/>
      <c r="O39" s="81" t="s">
        <v>347</v>
      </c>
      <c r="P39" s="81">
        <v>1</v>
      </c>
      <c r="Q39" s="81" t="s">
        <v>348</v>
      </c>
      <c r="R39" s="81"/>
      <c r="S39" s="81"/>
      <c r="T39" s="80" t="str">
        <f>REPLACE(INDEX(GroupVertices[Group],MATCH(Edges[[#This Row],[Vertex 1]],GroupVertices[Vertex],0)),1,1,"")</f>
        <v>1</v>
      </c>
      <c r="U39" s="80" t="str">
        <f>REPLACE(INDEX(GroupVertices[Group],MATCH(Edges[[#This Row],[Vertex 2]],GroupVertices[Vertex],0)),1,1,"")</f>
        <v>1</v>
      </c>
      <c r="V39" s="34"/>
      <c r="W39" s="34"/>
      <c r="X39" s="34"/>
      <c r="Y39" s="34"/>
      <c r="Z39" s="34"/>
      <c r="AA39" s="34"/>
      <c r="AB39" s="34"/>
      <c r="AC39" s="34"/>
      <c r="AD39" s="34"/>
    </row>
    <row r="40" spans="1:30" ht="15">
      <c r="A40" s="66" t="s">
        <v>219</v>
      </c>
      <c r="B40" s="66" t="s">
        <v>303</v>
      </c>
      <c r="C40" s="67"/>
      <c r="D40" s="68">
        <v>1</v>
      </c>
      <c r="E40" s="69" t="s">
        <v>132</v>
      </c>
      <c r="F40" s="70"/>
      <c r="G40" s="67"/>
      <c r="H40" s="71"/>
      <c r="I40" s="72"/>
      <c r="J40" s="72"/>
      <c r="K40" s="34" t="s">
        <v>65</v>
      </c>
      <c r="L40" s="79">
        <v>40</v>
      </c>
      <c r="M40" s="79"/>
      <c r="N40" s="74"/>
      <c r="O40" s="81" t="s">
        <v>347</v>
      </c>
      <c r="P40" s="81">
        <v>1</v>
      </c>
      <c r="Q40" s="81" t="s">
        <v>348</v>
      </c>
      <c r="R40" s="81"/>
      <c r="S40" s="81"/>
      <c r="T40" s="80" t="str">
        <f>REPLACE(INDEX(GroupVertices[Group],MATCH(Edges[[#This Row],[Vertex 1]],GroupVertices[Vertex],0)),1,1,"")</f>
        <v>2</v>
      </c>
      <c r="U40" s="80" t="str">
        <f>REPLACE(INDEX(GroupVertices[Group],MATCH(Edges[[#This Row],[Vertex 2]],GroupVertices[Vertex],0)),1,1,"")</f>
        <v>2</v>
      </c>
      <c r="V40" s="34"/>
      <c r="W40" s="34"/>
      <c r="X40" s="34"/>
      <c r="Y40" s="34"/>
      <c r="Z40" s="34"/>
      <c r="AA40" s="34"/>
      <c r="AB40" s="34"/>
      <c r="AC40" s="34"/>
      <c r="AD40" s="34"/>
    </row>
    <row r="41" spans="1:30" ht="15">
      <c r="A41" s="66" t="s">
        <v>219</v>
      </c>
      <c r="B41" s="66" t="s">
        <v>253</v>
      </c>
      <c r="C41" s="67"/>
      <c r="D41" s="68">
        <v>1</v>
      </c>
      <c r="E41" s="69" t="s">
        <v>132</v>
      </c>
      <c r="F41" s="70"/>
      <c r="G41" s="67"/>
      <c r="H41" s="71"/>
      <c r="I41" s="72"/>
      <c r="J41" s="72"/>
      <c r="K41" s="34" t="s">
        <v>65</v>
      </c>
      <c r="L41" s="79">
        <v>41</v>
      </c>
      <c r="M41" s="79"/>
      <c r="N41" s="74"/>
      <c r="O41" s="81" t="s">
        <v>347</v>
      </c>
      <c r="P41" s="81">
        <v>1</v>
      </c>
      <c r="Q41" s="81" t="s">
        <v>348</v>
      </c>
      <c r="R41" s="81"/>
      <c r="S41" s="81"/>
      <c r="T41" s="80" t="str">
        <f>REPLACE(INDEX(GroupVertices[Group],MATCH(Edges[[#This Row],[Vertex 1]],GroupVertices[Vertex],0)),1,1,"")</f>
        <v>2</v>
      </c>
      <c r="U41" s="80" t="str">
        <f>REPLACE(INDEX(GroupVertices[Group],MATCH(Edges[[#This Row],[Vertex 2]],GroupVertices[Vertex],0)),1,1,"")</f>
        <v>2</v>
      </c>
      <c r="V41" s="34"/>
      <c r="W41" s="34"/>
      <c r="X41" s="34"/>
      <c r="Y41" s="34"/>
      <c r="Z41" s="34"/>
      <c r="AA41" s="34"/>
      <c r="AB41" s="34"/>
      <c r="AC41" s="34"/>
      <c r="AD41" s="34"/>
    </row>
    <row r="42" spans="1:30" ht="15">
      <c r="A42" s="66" t="s">
        <v>212</v>
      </c>
      <c r="B42" s="66" t="s">
        <v>219</v>
      </c>
      <c r="C42" s="67"/>
      <c r="D42" s="68">
        <v>1</v>
      </c>
      <c r="E42" s="69" t="s">
        <v>132</v>
      </c>
      <c r="F42" s="70"/>
      <c r="G42" s="67"/>
      <c r="H42" s="71"/>
      <c r="I42" s="72"/>
      <c r="J42" s="72"/>
      <c r="K42" s="34" t="s">
        <v>65</v>
      </c>
      <c r="L42" s="79">
        <v>42</v>
      </c>
      <c r="M42" s="79"/>
      <c r="N42" s="74"/>
      <c r="O42" s="81" t="s">
        <v>347</v>
      </c>
      <c r="P42" s="81">
        <v>1</v>
      </c>
      <c r="Q42" s="81" t="s">
        <v>348</v>
      </c>
      <c r="R42" s="81"/>
      <c r="S42" s="81"/>
      <c r="T42" s="80" t="str">
        <f>REPLACE(INDEX(GroupVertices[Group],MATCH(Edges[[#This Row],[Vertex 1]],GroupVertices[Vertex],0)),1,1,"")</f>
        <v>1</v>
      </c>
      <c r="U42" s="80" t="str">
        <f>REPLACE(INDEX(GroupVertices[Group],MATCH(Edges[[#This Row],[Vertex 2]],GroupVertices[Vertex],0)),1,1,"")</f>
        <v>2</v>
      </c>
      <c r="V42" s="34"/>
      <c r="W42" s="34"/>
      <c r="X42" s="34"/>
      <c r="Y42" s="34"/>
      <c r="Z42" s="34"/>
      <c r="AA42" s="34"/>
      <c r="AB42" s="34"/>
      <c r="AC42" s="34"/>
      <c r="AD42" s="34"/>
    </row>
    <row r="43" spans="1:30" ht="15">
      <c r="A43" s="66" t="s">
        <v>212</v>
      </c>
      <c r="B43" s="66" t="s">
        <v>304</v>
      </c>
      <c r="C43" s="67"/>
      <c r="D43" s="68">
        <v>1</v>
      </c>
      <c r="E43" s="69" t="s">
        <v>132</v>
      </c>
      <c r="F43" s="70"/>
      <c r="G43" s="67"/>
      <c r="H43" s="71"/>
      <c r="I43" s="72"/>
      <c r="J43" s="72"/>
      <c r="K43" s="34" t="s">
        <v>65</v>
      </c>
      <c r="L43" s="79">
        <v>43</v>
      </c>
      <c r="M43" s="79"/>
      <c r="N43" s="74"/>
      <c r="O43" s="81" t="s">
        <v>347</v>
      </c>
      <c r="P43" s="81">
        <v>1</v>
      </c>
      <c r="Q43" s="81" t="s">
        <v>348</v>
      </c>
      <c r="R43" s="81"/>
      <c r="S43" s="81"/>
      <c r="T43" s="80" t="str">
        <f>REPLACE(INDEX(GroupVertices[Group],MATCH(Edges[[#This Row],[Vertex 1]],GroupVertices[Vertex],0)),1,1,"")</f>
        <v>1</v>
      </c>
      <c r="U43" s="80" t="str">
        <f>REPLACE(INDEX(GroupVertices[Group],MATCH(Edges[[#This Row],[Vertex 2]],GroupVertices[Vertex],0)),1,1,"")</f>
        <v>1</v>
      </c>
      <c r="V43" s="34"/>
      <c r="W43" s="34"/>
      <c r="X43" s="34"/>
      <c r="Y43" s="34"/>
      <c r="Z43" s="34"/>
      <c r="AA43" s="34"/>
      <c r="AB43" s="34"/>
      <c r="AC43" s="34"/>
      <c r="AD43" s="34"/>
    </row>
    <row r="44" spans="1:30" ht="15">
      <c r="A44" s="66" t="s">
        <v>212</v>
      </c>
      <c r="B44" s="66" t="s">
        <v>305</v>
      </c>
      <c r="C44" s="67"/>
      <c r="D44" s="68">
        <v>1</v>
      </c>
      <c r="E44" s="69" t="s">
        <v>132</v>
      </c>
      <c r="F44" s="70"/>
      <c r="G44" s="67"/>
      <c r="H44" s="71"/>
      <c r="I44" s="72"/>
      <c r="J44" s="72"/>
      <c r="K44" s="34" t="s">
        <v>65</v>
      </c>
      <c r="L44" s="79">
        <v>44</v>
      </c>
      <c r="M44" s="79"/>
      <c r="N44" s="74"/>
      <c r="O44" s="81" t="s">
        <v>347</v>
      </c>
      <c r="P44" s="81">
        <v>1</v>
      </c>
      <c r="Q44" s="81" t="s">
        <v>348</v>
      </c>
      <c r="R44" s="81"/>
      <c r="S44" s="81"/>
      <c r="T44" s="80" t="str">
        <f>REPLACE(INDEX(GroupVertices[Group],MATCH(Edges[[#This Row],[Vertex 1]],GroupVertices[Vertex],0)),1,1,"")</f>
        <v>1</v>
      </c>
      <c r="U44" s="80" t="str">
        <f>REPLACE(INDEX(GroupVertices[Group],MATCH(Edges[[#This Row],[Vertex 2]],GroupVertices[Vertex],0)),1,1,"")</f>
        <v>1</v>
      </c>
      <c r="V44" s="34"/>
      <c r="W44" s="34"/>
      <c r="X44" s="34"/>
      <c r="Y44" s="34"/>
      <c r="Z44" s="34"/>
      <c r="AA44" s="34"/>
      <c r="AB44" s="34"/>
      <c r="AC44" s="34"/>
      <c r="AD44" s="34"/>
    </row>
    <row r="45" spans="1:30" ht="15">
      <c r="A45" s="66" t="s">
        <v>212</v>
      </c>
      <c r="B45" s="66" t="s">
        <v>306</v>
      </c>
      <c r="C45" s="67"/>
      <c r="D45" s="68">
        <v>1</v>
      </c>
      <c r="E45" s="69" t="s">
        <v>132</v>
      </c>
      <c r="F45" s="70"/>
      <c r="G45" s="67"/>
      <c r="H45" s="71"/>
      <c r="I45" s="72"/>
      <c r="J45" s="72"/>
      <c r="K45" s="34" t="s">
        <v>65</v>
      </c>
      <c r="L45" s="79">
        <v>45</v>
      </c>
      <c r="M45" s="79"/>
      <c r="N45" s="74"/>
      <c r="O45" s="81" t="s">
        <v>347</v>
      </c>
      <c r="P45" s="81">
        <v>1</v>
      </c>
      <c r="Q45" s="81" t="s">
        <v>348</v>
      </c>
      <c r="R45" s="81"/>
      <c r="S45" s="81"/>
      <c r="T45" s="80" t="str">
        <f>REPLACE(INDEX(GroupVertices[Group],MATCH(Edges[[#This Row],[Vertex 1]],GroupVertices[Vertex],0)),1,1,"")</f>
        <v>1</v>
      </c>
      <c r="U45" s="80" t="str">
        <f>REPLACE(INDEX(GroupVertices[Group],MATCH(Edges[[#This Row],[Vertex 2]],GroupVertices[Vertex],0)),1,1,"")</f>
        <v>1</v>
      </c>
      <c r="V45" s="34"/>
      <c r="W45" s="34"/>
      <c r="X45" s="34"/>
      <c r="Y45" s="34"/>
      <c r="Z45" s="34"/>
      <c r="AA45" s="34"/>
      <c r="AB45" s="34"/>
      <c r="AC45" s="34"/>
      <c r="AD45" s="34"/>
    </row>
    <row r="46" spans="1:30" ht="15">
      <c r="A46" s="66" t="s">
        <v>212</v>
      </c>
      <c r="B46" s="66" t="s">
        <v>307</v>
      </c>
      <c r="C46" s="67"/>
      <c r="D46" s="68">
        <v>1</v>
      </c>
      <c r="E46" s="69" t="s">
        <v>132</v>
      </c>
      <c r="F46" s="70"/>
      <c r="G46" s="67"/>
      <c r="H46" s="71"/>
      <c r="I46" s="72"/>
      <c r="J46" s="72"/>
      <c r="K46" s="34" t="s">
        <v>65</v>
      </c>
      <c r="L46" s="79">
        <v>46</v>
      </c>
      <c r="M46" s="79"/>
      <c r="N46" s="74"/>
      <c r="O46" s="81" t="s">
        <v>347</v>
      </c>
      <c r="P46" s="81">
        <v>1</v>
      </c>
      <c r="Q46" s="81" t="s">
        <v>348</v>
      </c>
      <c r="R46" s="81"/>
      <c r="S46" s="81"/>
      <c r="T46" s="80" t="str">
        <f>REPLACE(INDEX(GroupVertices[Group],MATCH(Edges[[#This Row],[Vertex 1]],GroupVertices[Vertex],0)),1,1,"")</f>
        <v>1</v>
      </c>
      <c r="U46" s="80" t="str">
        <f>REPLACE(INDEX(GroupVertices[Group],MATCH(Edges[[#This Row],[Vertex 2]],GroupVertices[Vertex],0)),1,1,"")</f>
        <v>1</v>
      </c>
      <c r="V46" s="34"/>
      <c r="W46" s="34"/>
      <c r="X46" s="34"/>
      <c r="Y46" s="34"/>
      <c r="Z46" s="34"/>
      <c r="AA46" s="34"/>
      <c r="AB46" s="34"/>
      <c r="AC46" s="34"/>
      <c r="AD46" s="34"/>
    </row>
    <row r="47" spans="1:30" ht="15">
      <c r="A47" s="66" t="s">
        <v>220</v>
      </c>
      <c r="B47" s="66" t="s">
        <v>282</v>
      </c>
      <c r="C47" s="67"/>
      <c r="D47" s="68">
        <v>1</v>
      </c>
      <c r="E47" s="69" t="s">
        <v>132</v>
      </c>
      <c r="F47" s="70"/>
      <c r="G47" s="67"/>
      <c r="H47" s="71"/>
      <c r="I47" s="72"/>
      <c r="J47" s="72"/>
      <c r="K47" s="34" t="s">
        <v>65</v>
      </c>
      <c r="L47" s="79">
        <v>47</v>
      </c>
      <c r="M47" s="79"/>
      <c r="N47" s="74"/>
      <c r="O47" s="81" t="s">
        <v>347</v>
      </c>
      <c r="P47" s="81">
        <v>1</v>
      </c>
      <c r="Q47" s="81" t="s">
        <v>348</v>
      </c>
      <c r="R47" s="81"/>
      <c r="S47" s="81"/>
      <c r="T47" s="80" t="str">
        <f>REPLACE(INDEX(GroupVertices[Group],MATCH(Edges[[#This Row],[Vertex 1]],GroupVertices[Vertex],0)),1,1,"")</f>
        <v>1</v>
      </c>
      <c r="U47" s="80" t="str">
        <f>REPLACE(INDEX(GroupVertices[Group],MATCH(Edges[[#This Row],[Vertex 2]],GroupVertices[Vertex],0)),1,1,"")</f>
        <v>3</v>
      </c>
      <c r="V47" s="34"/>
      <c r="W47" s="34"/>
      <c r="X47" s="34"/>
      <c r="Y47" s="34"/>
      <c r="Z47" s="34"/>
      <c r="AA47" s="34"/>
      <c r="AB47" s="34"/>
      <c r="AC47" s="34"/>
      <c r="AD47" s="34"/>
    </row>
    <row r="48" spans="1:30" ht="15">
      <c r="A48" s="66" t="s">
        <v>212</v>
      </c>
      <c r="B48" s="66" t="s">
        <v>220</v>
      </c>
      <c r="C48" s="67"/>
      <c r="D48" s="68">
        <v>1</v>
      </c>
      <c r="E48" s="69" t="s">
        <v>132</v>
      </c>
      <c r="F48" s="70"/>
      <c r="G48" s="67"/>
      <c r="H48" s="71"/>
      <c r="I48" s="72"/>
      <c r="J48" s="72"/>
      <c r="K48" s="34" t="s">
        <v>65</v>
      </c>
      <c r="L48" s="79">
        <v>48</v>
      </c>
      <c r="M48" s="79"/>
      <c r="N48" s="74"/>
      <c r="O48" s="81" t="s">
        <v>347</v>
      </c>
      <c r="P48" s="81">
        <v>1</v>
      </c>
      <c r="Q48" s="81" t="s">
        <v>348</v>
      </c>
      <c r="R48" s="81"/>
      <c r="S48" s="81"/>
      <c r="T48" s="80" t="str">
        <f>REPLACE(INDEX(GroupVertices[Group],MATCH(Edges[[#This Row],[Vertex 1]],GroupVertices[Vertex],0)),1,1,"")</f>
        <v>1</v>
      </c>
      <c r="U48" s="80" t="str">
        <f>REPLACE(INDEX(GroupVertices[Group],MATCH(Edges[[#This Row],[Vertex 2]],GroupVertices[Vertex],0)),1,1,"")</f>
        <v>1</v>
      </c>
      <c r="V48" s="34"/>
      <c r="W48" s="34"/>
      <c r="X48" s="34"/>
      <c r="Y48" s="34"/>
      <c r="Z48" s="34"/>
      <c r="AA48" s="34"/>
      <c r="AB48" s="34"/>
      <c r="AC48" s="34"/>
      <c r="AD48" s="34"/>
    </row>
    <row r="49" spans="1:30" ht="15">
      <c r="A49" s="66" t="s">
        <v>221</v>
      </c>
      <c r="B49" s="66" t="s">
        <v>269</v>
      </c>
      <c r="C49" s="67"/>
      <c r="D49" s="68">
        <v>1</v>
      </c>
      <c r="E49" s="69" t="s">
        <v>132</v>
      </c>
      <c r="F49" s="70"/>
      <c r="G49" s="67"/>
      <c r="H49" s="71"/>
      <c r="I49" s="72"/>
      <c r="J49" s="72"/>
      <c r="K49" s="34" t="s">
        <v>65</v>
      </c>
      <c r="L49" s="79">
        <v>49</v>
      </c>
      <c r="M49" s="79"/>
      <c r="N49" s="74"/>
      <c r="O49" s="81" t="s">
        <v>347</v>
      </c>
      <c r="P49" s="81">
        <v>1</v>
      </c>
      <c r="Q49" s="81" t="s">
        <v>348</v>
      </c>
      <c r="R49" s="81"/>
      <c r="S49" s="81"/>
      <c r="T49" s="80" t="str">
        <f>REPLACE(INDEX(GroupVertices[Group],MATCH(Edges[[#This Row],[Vertex 1]],GroupVertices[Vertex],0)),1,1,"")</f>
        <v>1</v>
      </c>
      <c r="U49" s="80" t="str">
        <f>REPLACE(INDEX(GroupVertices[Group],MATCH(Edges[[#This Row],[Vertex 2]],GroupVertices[Vertex],0)),1,1,"")</f>
        <v>3</v>
      </c>
      <c r="V49" s="34"/>
      <c r="W49" s="34"/>
      <c r="X49" s="34"/>
      <c r="Y49" s="34"/>
      <c r="Z49" s="34"/>
      <c r="AA49" s="34"/>
      <c r="AB49" s="34"/>
      <c r="AC49" s="34"/>
      <c r="AD49" s="34"/>
    </row>
    <row r="50" spans="1:30" ht="15">
      <c r="A50" s="66" t="s">
        <v>212</v>
      </c>
      <c r="B50" s="66" t="s">
        <v>221</v>
      </c>
      <c r="C50" s="67"/>
      <c r="D50" s="68">
        <v>1</v>
      </c>
      <c r="E50" s="69" t="s">
        <v>132</v>
      </c>
      <c r="F50" s="70"/>
      <c r="G50" s="67"/>
      <c r="H50" s="71"/>
      <c r="I50" s="72"/>
      <c r="J50" s="72"/>
      <c r="K50" s="34" t="s">
        <v>65</v>
      </c>
      <c r="L50" s="79">
        <v>50</v>
      </c>
      <c r="M50" s="79"/>
      <c r="N50" s="74"/>
      <c r="O50" s="81" t="s">
        <v>347</v>
      </c>
      <c r="P50" s="81">
        <v>1</v>
      </c>
      <c r="Q50" s="81" t="s">
        <v>348</v>
      </c>
      <c r="R50" s="81"/>
      <c r="S50" s="81"/>
      <c r="T50" s="80" t="str">
        <f>REPLACE(INDEX(GroupVertices[Group],MATCH(Edges[[#This Row],[Vertex 1]],GroupVertices[Vertex],0)),1,1,"")</f>
        <v>1</v>
      </c>
      <c r="U50" s="80" t="str">
        <f>REPLACE(INDEX(GroupVertices[Group],MATCH(Edges[[#This Row],[Vertex 2]],GroupVertices[Vertex],0)),1,1,"")</f>
        <v>1</v>
      </c>
      <c r="V50" s="34"/>
      <c r="W50" s="34"/>
      <c r="X50" s="34"/>
      <c r="Y50" s="34"/>
      <c r="Z50" s="34"/>
      <c r="AA50" s="34"/>
      <c r="AB50" s="34"/>
      <c r="AC50" s="34"/>
      <c r="AD50" s="34"/>
    </row>
    <row r="51" spans="1:30" ht="15">
      <c r="A51" s="66" t="s">
        <v>222</v>
      </c>
      <c r="B51" s="66" t="s">
        <v>221</v>
      </c>
      <c r="C51" s="67"/>
      <c r="D51" s="68">
        <v>1</v>
      </c>
      <c r="E51" s="69" t="s">
        <v>132</v>
      </c>
      <c r="F51" s="70"/>
      <c r="G51" s="67"/>
      <c r="H51" s="71"/>
      <c r="I51" s="72"/>
      <c r="J51" s="72"/>
      <c r="K51" s="34" t="s">
        <v>65</v>
      </c>
      <c r="L51" s="79">
        <v>51</v>
      </c>
      <c r="M51" s="79"/>
      <c r="N51" s="74"/>
      <c r="O51" s="81" t="s">
        <v>347</v>
      </c>
      <c r="P51" s="81">
        <v>1</v>
      </c>
      <c r="Q51" s="81" t="s">
        <v>348</v>
      </c>
      <c r="R51" s="81"/>
      <c r="S51" s="81"/>
      <c r="T51" s="80" t="str">
        <f>REPLACE(INDEX(GroupVertices[Group],MATCH(Edges[[#This Row],[Vertex 1]],GroupVertices[Vertex],0)),1,1,"")</f>
        <v>1</v>
      </c>
      <c r="U51" s="80" t="str">
        <f>REPLACE(INDEX(GroupVertices[Group],MATCH(Edges[[#This Row],[Vertex 2]],GroupVertices[Vertex],0)),1,1,"")</f>
        <v>1</v>
      </c>
      <c r="V51" s="34"/>
      <c r="W51" s="34"/>
      <c r="X51" s="34"/>
      <c r="Y51" s="34"/>
      <c r="Z51" s="34"/>
      <c r="AA51" s="34"/>
      <c r="AB51" s="34"/>
      <c r="AC51" s="34"/>
      <c r="AD51" s="34"/>
    </row>
    <row r="52" spans="1:30" ht="15">
      <c r="A52" s="66" t="s">
        <v>223</v>
      </c>
      <c r="B52" s="66" t="s">
        <v>284</v>
      </c>
      <c r="C52" s="67"/>
      <c r="D52" s="68">
        <v>1</v>
      </c>
      <c r="E52" s="69" t="s">
        <v>132</v>
      </c>
      <c r="F52" s="70"/>
      <c r="G52" s="67"/>
      <c r="H52" s="71"/>
      <c r="I52" s="72"/>
      <c r="J52" s="72"/>
      <c r="K52" s="34" t="s">
        <v>65</v>
      </c>
      <c r="L52" s="79">
        <v>52</v>
      </c>
      <c r="M52" s="79"/>
      <c r="N52" s="74"/>
      <c r="O52" s="81" t="s">
        <v>347</v>
      </c>
      <c r="P52" s="81">
        <v>1</v>
      </c>
      <c r="Q52" s="81" t="s">
        <v>348</v>
      </c>
      <c r="R52" s="81"/>
      <c r="S52" s="81"/>
      <c r="T52" s="80" t="str">
        <f>REPLACE(INDEX(GroupVertices[Group],MATCH(Edges[[#This Row],[Vertex 1]],GroupVertices[Vertex],0)),1,1,"")</f>
        <v>2</v>
      </c>
      <c r="U52" s="80" t="str">
        <f>REPLACE(INDEX(GroupVertices[Group],MATCH(Edges[[#This Row],[Vertex 2]],GroupVertices[Vertex],0)),1,1,"")</f>
        <v>3</v>
      </c>
      <c r="V52" s="34"/>
      <c r="W52" s="34"/>
      <c r="X52" s="34"/>
      <c r="Y52" s="34"/>
      <c r="Z52" s="34"/>
      <c r="AA52" s="34"/>
      <c r="AB52" s="34"/>
      <c r="AC52" s="34"/>
      <c r="AD52" s="34"/>
    </row>
    <row r="53" spans="1:30" ht="15">
      <c r="A53" s="66" t="s">
        <v>223</v>
      </c>
      <c r="B53" s="66" t="s">
        <v>292</v>
      </c>
      <c r="C53" s="67"/>
      <c r="D53" s="68">
        <v>1</v>
      </c>
      <c r="E53" s="69" t="s">
        <v>132</v>
      </c>
      <c r="F53" s="70"/>
      <c r="G53" s="67"/>
      <c r="H53" s="71"/>
      <c r="I53" s="72"/>
      <c r="J53" s="72"/>
      <c r="K53" s="34" t="s">
        <v>65</v>
      </c>
      <c r="L53" s="79">
        <v>53</v>
      </c>
      <c r="M53" s="79"/>
      <c r="N53" s="74"/>
      <c r="O53" s="81" t="s">
        <v>347</v>
      </c>
      <c r="P53" s="81">
        <v>1</v>
      </c>
      <c r="Q53" s="81" t="s">
        <v>348</v>
      </c>
      <c r="R53" s="81"/>
      <c r="S53" s="81"/>
      <c r="T53" s="80" t="str">
        <f>REPLACE(INDEX(GroupVertices[Group],MATCH(Edges[[#This Row],[Vertex 1]],GroupVertices[Vertex],0)),1,1,"")</f>
        <v>2</v>
      </c>
      <c r="U53" s="80" t="str">
        <f>REPLACE(INDEX(GroupVertices[Group],MATCH(Edges[[#This Row],[Vertex 2]],GroupVertices[Vertex],0)),1,1,"")</f>
        <v>2</v>
      </c>
      <c r="V53" s="34"/>
      <c r="W53" s="34"/>
      <c r="X53" s="34"/>
      <c r="Y53" s="34"/>
      <c r="Z53" s="34"/>
      <c r="AA53" s="34"/>
      <c r="AB53" s="34"/>
      <c r="AC53" s="34"/>
      <c r="AD53" s="34"/>
    </row>
    <row r="54" spans="1:30" ht="15">
      <c r="A54" s="66" t="s">
        <v>212</v>
      </c>
      <c r="B54" s="66" t="s">
        <v>223</v>
      </c>
      <c r="C54" s="67"/>
      <c r="D54" s="68">
        <v>1</v>
      </c>
      <c r="E54" s="69" t="s">
        <v>132</v>
      </c>
      <c r="F54" s="70"/>
      <c r="G54" s="67"/>
      <c r="H54" s="71"/>
      <c r="I54" s="72"/>
      <c r="J54" s="72"/>
      <c r="K54" s="34" t="s">
        <v>65</v>
      </c>
      <c r="L54" s="79">
        <v>54</v>
      </c>
      <c r="M54" s="79"/>
      <c r="N54" s="74"/>
      <c r="O54" s="81" t="s">
        <v>347</v>
      </c>
      <c r="P54" s="81">
        <v>1</v>
      </c>
      <c r="Q54" s="81" t="s">
        <v>348</v>
      </c>
      <c r="R54" s="81"/>
      <c r="S54" s="81"/>
      <c r="T54" s="80" t="str">
        <f>REPLACE(INDEX(GroupVertices[Group],MATCH(Edges[[#This Row],[Vertex 1]],GroupVertices[Vertex],0)),1,1,"")</f>
        <v>1</v>
      </c>
      <c r="U54" s="80" t="str">
        <f>REPLACE(INDEX(GroupVertices[Group],MATCH(Edges[[#This Row],[Vertex 2]],GroupVertices[Vertex],0)),1,1,"")</f>
        <v>2</v>
      </c>
      <c r="V54" s="34"/>
      <c r="W54" s="34"/>
      <c r="X54" s="34"/>
      <c r="Y54" s="34"/>
      <c r="Z54" s="34"/>
      <c r="AA54" s="34"/>
      <c r="AB54" s="34"/>
      <c r="AC54" s="34"/>
      <c r="AD54" s="34"/>
    </row>
    <row r="55" spans="1:30" ht="15">
      <c r="A55" s="66" t="s">
        <v>212</v>
      </c>
      <c r="B55" s="66" t="s">
        <v>294</v>
      </c>
      <c r="C55" s="67"/>
      <c r="D55" s="68">
        <v>1</v>
      </c>
      <c r="E55" s="69" t="s">
        <v>132</v>
      </c>
      <c r="F55" s="70"/>
      <c r="G55" s="67"/>
      <c r="H55" s="71"/>
      <c r="I55" s="72"/>
      <c r="J55" s="72"/>
      <c r="K55" s="34" t="s">
        <v>65</v>
      </c>
      <c r="L55" s="79">
        <v>55</v>
      </c>
      <c r="M55" s="79"/>
      <c r="N55" s="74"/>
      <c r="O55" s="81" t="s">
        <v>347</v>
      </c>
      <c r="P55" s="81">
        <v>1</v>
      </c>
      <c r="Q55" s="81" t="s">
        <v>348</v>
      </c>
      <c r="R55" s="81"/>
      <c r="S55" s="81"/>
      <c r="T55" s="80" t="str">
        <f>REPLACE(INDEX(GroupVertices[Group],MATCH(Edges[[#This Row],[Vertex 1]],GroupVertices[Vertex],0)),1,1,"")</f>
        <v>1</v>
      </c>
      <c r="U55" s="80" t="str">
        <f>REPLACE(INDEX(GroupVertices[Group],MATCH(Edges[[#This Row],[Vertex 2]],GroupVertices[Vertex],0)),1,1,"")</f>
        <v>4</v>
      </c>
      <c r="V55" s="34"/>
      <c r="W55" s="34"/>
      <c r="X55" s="34"/>
      <c r="Y55" s="34"/>
      <c r="Z55" s="34"/>
      <c r="AA55" s="34"/>
      <c r="AB55" s="34"/>
      <c r="AC55" s="34"/>
      <c r="AD55" s="34"/>
    </row>
    <row r="56" spans="1:30" ht="15">
      <c r="A56" s="66" t="s">
        <v>212</v>
      </c>
      <c r="B56" s="66" t="s">
        <v>308</v>
      </c>
      <c r="C56" s="67"/>
      <c r="D56" s="68">
        <v>1</v>
      </c>
      <c r="E56" s="69" t="s">
        <v>132</v>
      </c>
      <c r="F56" s="70"/>
      <c r="G56" s="67"/>
      <c r="H56" s="71"/>
      <c r="I56" s="72"/>
      <c r="J56" s="72"/>
      <c r="K56" s="34" t="s">
        <v>65</v>
      </c>
      <c r="L56" s="79">
        <v>56</v>
      </c>
      <c r="M56" s="79"/>
      <c r="N56" s="74"/>
      <c r="O56" s="81" t="s">
        <v>347</v>
      </c>
      <c r="P56" s="81">
        <v>1</v>
      </c>
      <c r="Q56" s="81" t="s">
        <v>348</v>
      </c>
      <c r="R56" s="81"/>
      <c r="S56" s="81"/>
      <c r="T56" s="80" t="str">
        <f>REPLACE(INDEX(GroupVertices[Group],MATCH(Edges[[#This Row],[Vertex 1]],GroupVertices[Vertex],0)),1,1,"")</f>
        <v>1</v>
      </c>
      <c r="U56" s="80" t="str">
        <f>REPLACE(INDEX(GroupVertices[Group],MATCH(Edges[[#This Row],[Vertex 2]],GroupVertices[Vertex],0)),1,1,"")</f>
        <v>1</v>
      </c>
      <c r="V56" s="34"/>
      <c r="W56" s="34"/>
      <c r="X56" s="34"/>
      <c r="Y56" s="34"/>
      <c r="Z56" s="34"/>
      <c r="AA56" s="34"/>
      <c r="AB56" s="34"/>
      <c r="AC56" s="34"/>
      <c r="AD56" s="34"/>
    </row>
    <row r="57" spans="1:30" ht="15">
      <c r="A57" s="66" t="s">
        <v>212</v>
      </c>
      <c r="B57" s="66" t="s">
        <v>309</v>
      </c>
      <c r="C57" s="67"/>
      <c r="D57" s="68">
        <v>1</v>
      </c>
      <c r="E57" s="69" t="s">
        <v>132</v>
      </c>
      <c r="F57" s="70"/>
      <c r="G57" s="67"/>
      <c r="H57" s="71"/>
      <c r="I57" s="72"/>
      <c r="J57" s="72"/>
      <c r="K57" s="34" t="s">
        <v>65</v>
      </c>
      <c r="L57" s="79">
        <v>57</v>
      </c>
      <c r="M57" s="79"/>
      <c r="N57" s="74"/>
      <c r="O57" s="81" t="s">
        <v>347</v>
      </c>
      <c r="P57" s="81">
        <v>1</v>
      </c>
      <c r="Q57" s="81" t="s">
        <v>348</v>
      </c>
      <c r="R57" s="81"/>
      <c r="S57" s="81"/>
      <c r="T57" s="80" t="str">
        <f>REPLACE(INDEX(GroupVertices[Group],MATCH(Edges[[#This Row],[Vertex 1]],GroupVertices[Vertex],0)),1,1,"")</f>
        <v>1</v>
      </c>
      <c r="U57" s="80" t="str">
        <f>REPLACE(INDEX(GroupVertices[Group],MATCH(Edges[[#This Row],[Vertex 2]],GroupVertices[Vertex],0)),1,1,"")</f>
        <v>1</v>
      </c>
      <c r="V57" s="34"/>
      <c r="W57" s="34"/>
      <c r="X57" s="34"/>
      <c r="Y57" s="34"/>
      <c r="Z57" s="34"/>
      <c r="AA57" s="34"/>
      <c r="AB57" s="34"/>
      <c r="AC57" s="34"/>
      <c r="AD57" s="34"/>
    </row>
    <row r="58" spans="1:30" ht="15">
      <c r="A58" s="66" t="s">
        <v>224</v>
      </c>
      <c r="B58" s="66" t="s">
        <v>241</v>
      </c>
      <c r="C58" s="67"/>
      <c r="D58" s="68">
        <v>1</v>
      </c>
      <c r="E58" s="69" t="s">
        <v>132</v>
      </c>
      <c r="F58" s="70"/>
      <c r="G58" s="67"/>
      <c r="H58" s="71"/>
      <c r="I58" s="72"/>
      <c r="J58" s="72"/>
      <c r="K58" s="34" t="s">
        <v>65</v>
      </c>
      <c r="L58" s="79">
        <v>58</v>
      </c>
      <c r="M58" s="79"/>
      <c r="N58" s="74"/>
      <c r="O58" s="81" t="s">
        <v>347</v>
      </c>
      <c r="P58" s="81">
        <v>1</v>
      </c>
      <c r="Q58" s="81" t="s">
        <v>348</v>
      </c>
      <c r="R58" s="81"/>
      <c r="S58" s="81"/>
      <c r="T58" s="80" t="str">
        <f>REPLACE(INDEX(GroupVertices[Group],MATCH(Edges[[#This Row],[Vertex 1]],GroupVertices[Vertex],0)),1,1,"")</f>
        <v>1</v>
      </c>
      <c r="U58" s="80" t="str">
        <f>REPLACE(INDEX(GroupVertices[Group],MATCH(Edges[[#This Row],[Vertex 2]],GroupVertices[Vertex],0)),1,1,"")</f>
        <v>1</v>
      </c>
      <c r="V58" s="34"/>
      <c r="W58" s="34"/>
      <c r="X58" s="34"/>
      <c r="Y58" s="34"/>
      <c r="Z58" s="34"/>
      <c r="AA58" s="34"/>
      <c r="AB58" s="34"/>
      <c r="AC58" s="34"/>
      <c r="AD58" s="34"/>
    </row>
    <row r="59" spans="1:30" ht="15">
      <c r="A59" s="66" t="s">
        <v>212</v>
      </c>
      <c r="B59" s="66" t="s">
        <v>224</v>
      </c>
      <c r="C59" s="67"/>
      <c r="D59" s="68">
        <v>1</v>
      </c>
      <c r="E59" s="69" t="s">
        <v>132</v>
      </c>
      <c r="F59" s="70"/>
      <c r="G59" s="67"/>
      <c r="H59" s="71"/>
      <c r="I59" s="72"/>
      <c r="J59" s="72"/>
      <c r="K59" s="34" t="s">
        <v>65</v>
      </c>
      <c r="L59" s="79">
        <v>59</v>
      </c>
      <c r="M59" s="79"/>
      <c r="N59" s="74"/>
      <c r="O59" s="81" t="s">
        <v>347</v>
      </c>
      <c r="P59" s="81">
        <v>1</v>
      </c>
      <c r="Q59" s="81" t="s">
        <v>348</v>
      </c>
      <c r="R59" s="81"/>
      <c r="S59" s="81"/>
      <c r="T59" s="80" t="str">
        <f>REPLACE(INDEX(GroupVertices[Group],MATCH(Edges[[#This Row],[Vertex 1]],GroupVertices[Vertex],0)),1,1,"")</f>
        <v>1</v>
      </c>
      <c r="U59" s="80" t="str">
        <f>REPLACE(INDEX(GroupVertices[Group],MATCH(Edges[[#This Row],[Vertex 2]],GroupVertices[Vertex],0)),1,1,"")</f>
        <v>1</v>
      </c>
      <c r="V59" s="34"/>
      <c r="W59" s="34"/>
      <c r="X59" s="34"/>
      <c r="Y59" s="34"/>
      <c r="Z59" s="34"/>
      <c r="AA59" s="34"/>
      <c r="AB59" s="34"/>
      <c r="AC59" s="34"/>
      <c r="AD59" s="34"/>
    </row>
    <row r="60" spans="1:30" ht="15">
      <c r="A60" s="66" t="s">
        <v>212</v>
      </c>
      <c r="B60" s="66" t="s">
        <v>310</v>
      </c>
      <c r="C60" s="67"/>
      <c r="D60" s="68">
        <v>1</v>
      </c>
      <c r="E60" s="69" t="s">
        <v>132</v>
      </c>
      <c r="F60" s="70"/>
      <c r="G60" s="67"/>
      <c r="H60" s="71"/>
      <c r="I60" s="72"/>
      <c r="J60" s="72"/>
      <c r="K60" s="34" t="s">
        <v>65</v>
      </c>
      <c r="L60" s="79">
        <v>60</v>
      </c>
      <c r="M60" s="79"/>
      <c r="N60" s="74"/>
      <c r="O60" s="81" t="s">
        <v>347</v>
      </c>
      <c r="P60" s="81">
        <v>1</v>
      </c>
      <c r="Q60" s="81" t="s">
        <v>348</v>
      </c>
      <c r="R60" s="81"/>
      <c r="S60" s="81"/>
      <c r="T60" s="80" t="str">
        <f>REPLACE(INDEX(GroupVertices[Group],MATCH(Edges[[#This Row],[Vertex 1]],GroupVertices[Vertex],0)),1,1,"")</f>
        <v>1</v>
      </c>
      <c r="U60" s="80" t="str">
        <f>REPLACE(INDEX(GroupVertices[Group],MATCH(Edges[[#This Row],[Vertex 2]],GroupVertices[Vertex],0)),1,1,"")</f>
        <v>1</v>
      </c>
      <c r="V60" s="34"/>
      <c r="W60" s="34"/>
      <c r="X60" s="34"/>
      <c r="Y60" s="34"/>
      <c r="Z60" s="34"/>
      <c r="AA60" s="34"/>
      <c r="AB60" s="34"/>
      <c r="AC60" s="34"/>
      <c r="AD60" s="34"/>
    </row>
    <row r="61" spans="1:30" ht="15">
      <c r="A61" s="66" t="s">
        <v>212</v>
      </c>
      <c r="B61" s="66" t="s">
        <v>311</v>
      </c>
      <c r="C61" s="67"/>
      <c r="D61" s="68">
        <v>1</v>
      </c>
      <c r="E61" s="69" t="s">
        <v>132</v>
      </c>
      <c r="F61" s="70"/>
      <c r="G61" s="67"/>
      <c r="H61" s="71"/>
      <c r="I61" s="72"/>
      <c r="J61" s="72"/>
      <c r="K61" s="34" t="s">
        <v>65</v>
      </c>
      <c r="L61" s="79">
        <v>61</v>
      </c>
      <c r="M61" s="79"/>
      <c r="N61" s="74"/>
      <c r="O61" s="81" t="s">
        <v>347</v>
      </c>
      <c r="P61" s="81">
        <v>1</v>
      </c>
      <c r="Q61" s="81" t="s">
        <v>348</v>
      </c>
      <c r="R61" s="81"/>
      <c r="S61" s="81"/>
      <c r="T61" s="80" t="str">
        <f>REPLACE(INDEX(GroupVertices[Group],MATCH(Edges[[#This Row],[Vertex 1]],GroupVertices[Vertex],0)),1,1,"")</f>
        <v>1</v>
      </c>
      <c r="U61" s="80" t="str">
        <f>REPLACE(INDEX(GroupVertices[Group],MATCH(Edges[[#This Row],[Vertex 2]],GroupVertices[Vertex],0)),1,1,"")</f>
        <v>1</v>
      </c>
      <c r="V61" s="34"/>
      <c r="W61" s="34"/>
      <c r="X61" s="34"/>
      <c r="Y61" s="34"/>
      <c r="Z61" s="34"/>
      <c r="AA61" s="34"/>
      <c r="AB61" s="34"/>
      <c r="AC61" s="34"/>
      <c r="AD61" s="34"/>
    </row>
    <row r="62" spans="1:30" ht="15">
      <c r="A62" s="66" t="s">
        <v>225</v>
      </c>
      <c r="B62" s="66" t="s">
        <v>279</v>
      </c>
      <c r="C62" s="67"/>
      <c r="D62" s="68">
        <v>1</v>
      </c>
      <c r="E62" s="69" t="s">
        <v>132</v>
      </c>
      <c r="F62" s="70"/>
      <c r="G62" s="67"/>
      <c r="H62" s="71"/>
      <c r="I62" s="72"/>
      <c r="J62" s="72"/>
      <c r="K62" s="34" t="s">
        <v>65</v>
      </c>
      <c r="L62" s="79">
        <v>62</v>
      </c>
      <c r="M62" s="79"/>
      <c r="N62" s="74"/>
      <c r="O62" s="81" t="s">
        <v>347</v>
      </c>
      <c r="P62" s="81">
        <v>1</v>
      </c>
      <c r="Q62" s="81" t="s">
        <v>348</v>
      </c>
      <c r="R62" s="81"/>
      <c r="S62" s="81"/>
      <c r="T62" s="80" t="str">
        <f>REPLACE(INDEX(GroupVertices[Group],MATCH(Edges[[#This Row],[Vertex 1]],GroupVertices[Vertex],0)),1,1,"")</f>
        <v>1</v>
      </c>
      <c r="U62" s="80" t="str">
        <f>REPLACE(INDEX(GroupVertices[Group],MATCH(Edges[[#This Row],[Vertex 2]],GroupVertices[Vertex],0)),1,1,"")</f>
        <v>3</v>
      </c>
      <c r="V62" s="34"/>
      <c r="W62" s="34"/>
      <c r="X62" s="34"/>
      <c r="Y62" s="34"/>
      <c r="Z62" s="34"/>
      <c r="AA62" s="34"/>
      <c r="AB62" s="34"/>
      <c r="AC62" s="34"/>
      <c r="AD62" s="34"/>
    </row>
    <row r="63" spans="1:30" ht="15">
      <c r="A63" s="66" t="s">
        <v>212</v>
      </c>
      <c r="B63" s="66" t="s">
        <v>225</v>
      </c>
      <c r="C63" s="67"/>
      <c r="D63" s="68">
        <v>1</v>
      </c>
      <c r="E63" s="69" t="s">
        <v>132</v>
      </c>
      <c r="F63" s="70"/>
      <c r="G63" s="67"/>
      <c r="H63" s="71"/>
      <c r="I63" s="72"/>
      <c r="J63" s="72"/>
      <c r="K63" s="34" t="s">
        <v>65</v>
      </c>
      <c r="L63" s="79">
        <v>63</v>
      </c>
      <c r="M63" s="79"/>
      <c r="N63" s="74"/>
      <c r="O63" s="81" t="s">
        <v>347</v>
      </c>
      <c r="P63" s="81">
        <v>1</v>
      </c>
      <c r="Q63" s="81" t="s">
        <v>348</v>
      </c>
      <c r="R63" s="81"/>
      <c r="S63" s="81"/>
      <c r="T63" s="80" t="str">
        <f>REPLACE(INDEX(GroupVertices[Group],MATCH(Edges[[#This Row],[Vertex 1]],GroupVertices[Vertex],0)),1,1,"")</f>
        <v>1</v>
      </c>
      <c r="U63" s="80" t="str">
        <f>REPLACE(INDEX(GroupVertices[Group],MATCH(Edges[[#This Row],[Vertex 2]],GroupVertices[Vertex],0)),1,1,"")</f>
        <v>1</v>
      </c>
      <c r="V63" s="34"/>
      <c r="W63" s="34"/>
      <c r="X63" s="34"/>
      <c r="Y63" s="34"/>
      <c r="Z63" s="34"/>
      <c r="AA63" s="34"/>
      <c r="AB63" s="34"/>
      <c r="AC63" s="34"/>
      <c r="AD63" s="34"/>
    </row>
    <row r="64" spans="1:30" ht="15">
      <c r="A64" s="66" t="s">
        <v>212</v>
      </c>
      <c r="B64" s="66" t="s">
        <v>312</v>
      </c>
      <c r="C64" s="67"/>
      <c r="D64" s="68">
        <v>1</v>
      </c>
      <c r="E64" s="69" t="s">
        <v>132</v>
      </c>
      <c r="F64" s="70"/>
      <c r="G64" s="67"/>
      <c r="H64" s="71"/>
      <c r="I64" s="72"/>
      <c r="J64" s="72"/>
      <c r="K64" s="34" t="s">
        <v>65</v>
      </c>
      <c r="L64" s="79">
        <v>64</v>
      </c>
      <c r="M64" s="79"/>
      <c r="N64" s="74"/>
      <c r="O64" s="81" t="s">
        <v>347</v>
      </c>
      <c r="P64" s="81">
        <v>1</v>
      </c>
      <c r="Q64" s="81" t="s">
        <v>348</v>
      </c>
      <c r="R64" s="81"/>
      <c r="S64" s="81"/>
      <c r="T64" s="80" t="str">
        <f>REPLACE(INDEX(GroupVertices[Group],MATCH(Edges[[#This Row],[Vertex 1]],GroupVertices[Vertex],0)),1,1,"")</f>
        <v>1</v>
      </c>
      <c r="U64" s="80" t="str">
        <f>REPLACE(INDEX(GroupVertices[Group],MATCH(Edges[[#This Row],[Vertex 2]],GroupVertices[Vertex],0)),1,1,"")</f>
        <v>1</v>
      </c>
      <c r="V64" s="34"/>
      <c r="W64" s="34"/>
      <c r="X64" s="34"/>
      <c r="Y64" s="34"/>
      <c r="Z64" s="34"/>
      <c r="AA64" s="34"/>
      <c r="AB64" s="34"/>
      <c r="AC64" s="34"/>
      <c r="AD64" s="34"/>
    </row>
    <row r="65" spans="1:30" ht="15">
      <c r="A65" s="66" t="s">
        <v>226</v>
      </c>
      <c r="B65" s="66" t="s">
        <v>235</v>
      </c>
      <c r="C65" s="67"/>
      <c r="D65" s="68">
        <v>1</v>
      </c>
      <c r="E65" s="69" t="s">
        <v>132</v>
      </c>
      <c r="F65" s="70"/>
      <c r="G65" s="67"/>
      <c r="H65" s="71"/>
      <c r="I65" s="72"/>
      <c r="J65" s="72"/>
      <c r="K65" s="34" t="s">
        <v>65</v>
      </c>
      <c r="L65" s="79">
        <v>65</v>
      </c>
      <c r="M65" s="79"/>
      <c r="N65" s="74"/>
      <c r="O65" s="81" t="s">
        <v>347</v>
      </c>
      <c r="P65" s="81">
        <v>1</v>
      </c>
      <c r="Q65" s="81" t="s">
        <v>348</v>
      </c>
      <c r="R65" s="81"/>
      <c r="S65" s="81"/>
      <c r="T65" s="80" t="str">
        <f>REPLACE(INDEX(GroupVertices[Group],MATCH(Edges[[#This Row],[Vertex 1]],GroupVertices[Vertex],0)),1,1,"")</f>
        <v>4</v>
      </c>
      <c r="U65" s="80" t="str">
        <f>REPLACE(INDEX(GroupVertices[Group],MATCH(Edges[[#This Row],[Vertex 2]],GroupVertices[Vertex],0)),1,1,"")</f>
        <v>4</v>
      </c>
      <c r="V65" s="34"/>
      <c r="W65" s="34"/>
      <c r="X65" s="34"/>
      <c r="Y65" s="34"/>
      <c r="Z65" s="34"/>
      <c r="AA65" s="34"/>
      <c r="AB65" s="34"/>
      <c r="AC65" s="34"/>
      <c r="AD65" s="34"/>
    </row>
    <row r="66" spans="1:30" ht="15">
      <c r="A66" s="66" t="s">
        <v>226</v>
      </c>
      <c r="B66" s="66" t="s">
        <v>236</v>
      </c>
      <c r="C66" s="67"/>
      <c r="D66" s="68">
        <v>1</v>
      </c>
      <c r="E66" s="69" t="s">
        <v>132</v>
      </c>
      <c r="F66" s="70"/>
      <c r="G66" s="67"/>
      <c r="H66" s="71"/>
      <c r="I66" s="72"/>
      <c r="J66" s="72"/>
      <c r="K66" s="34" t="s">
        <v>65</v>
      </c>
      <c r="L66" s="79">
        <v>66</v>
      </c>
      <c r="M66" s="79"/>
      <c r="N66" s="74"/>
      <c r="O66" s="81" t="s">
        <v>347</v>
      </c>
      <c r="P66" s="81">
        <v>1</v>
      </c>
      <c r="Q66" s="81" t="s">
        <v>348</v>
      </c>
      <c r="R66" s="81"/>
      <c r="S66" s="81"/>
      <c r="T66" s="80" t="str">
        <f>REPLACE(INDEX(GroupVertices[Group],MATCH(Edges[[#This Row],[Vertex 1]],GroupVertices[Vertex],0)),1,1,"")</f>
        <v>4</v>
      </c>
      <c r="U66" s="80" t="str">
        <f>REPLACE(INDEX(GroupVertices[Group],MATCH(Edges[[#This Row],[Vertex 2]],GroupVertices[Vertex],0)),1,1,"")</f>
        <v>4</v>
      </c>
      <c r="V66" s="34"/>
      <c r="W66" s="34"/>
      <c r="X66" s="34"/>
      <c r="Y66" s="34"/>
      <c r="Z66" s="34"/>
      <c r="AA66" s="34"/>
      <c r="AB66" s="34"/>
      <c r="AC66" s="34"/>
      <c r="AD66" s="34"/>
    </row>
    <row r="67" spans="1:30" ht="15">
      <c r="A67" s="66" t="s">
        <v>226</v>
      </c>
      <c r="B67" s="66" t="s">
        <v>137</v>
      </c>
      <c r="C67" s="67"/>
      <c r="D67" s="68">
        <v>1</v>
      </c>
      <c r="E67" s="69" t="s">
        <v>132</v>
      </c>
      <c r="F67" s="70"/>
      <c r="G67" s="67"/>
      <c r="H67" s="71"/>
      <c r="I67" s="72"/>
      <c r="J67" s="72"/>
      <c r="K67" s="34" t="s">
        <v>65</v>
      </c>
      <c r="L67" s="79">
        <v>67</v>
      </c>
      <c r="M67" s="79"/>
      <c r="N67" s="74"/>
      <c r="O67" s="81" t="s">
        <v>347</v>
      </c>
      <c r="P67" s="81">
        <v>1</v>
      </c>
      <c r="Q67" s="81" t="s">
        <v>348</v>
      </c>
      <c r="R67" s="81"/>
      <c r="S67" s="81"/>
      <c r="T67" s="80" t="str">
        <f>REPLACE(INDEX(GroupVertices[Group],MATCH(Edges[[#This Row],[Vertex 1]],GroupVertices[Vertex],0)),1,1,"")</f>
        <v>4</v>
      </c>
      <c r="U67" s="80" t="str">
        <f>REPLACE(INDEX(GroupVertices[Group],MATCH(Edges[[#This Row],[Vertex 2]],GroupVertices[Vertex],0)),1,1,"")</f>
        <v>4</v>
      </c>
      <c r="V67" s="34"/>
      <c r="W67" s="34"/>
      <c r="X67" s="34"/>
      <c r="Y67" s="34"/>
      <c r="Z67" s="34"/>
      <c r="AA67" s="34"/>
      <c r="AB67" s="34"/>
      <c r="AC67" s="34"/>
      <c r="AD67" s="34"/>
    </row>
    <row r="68" spans="1:30" ht="15">
      <c r="A68" s="66" t="s">
        <v>226</v>
      </c>
      <c r="B68" s="66" t="s">
        <v>237</v>
      </c>
      <c r="C68" s="67"/>
      <c r="D68" s="68">
        <v>1</v>
      </c>
      <c r="E68" s="69" t="s">
        <v>132</v>
      </c>
      <c r="F68" s="70"/>
      <c r="G68" s="67"/>
      <c r="H68" s="71"/>
      <c r="I68" s="72"/>
      <c r="J68" s="72"/>
      <c r="K68" s="34" t="s">
        <v>65</v>
      </c>
      <c r="L68" s="79">
        <v>68</v>
      </c>
      <c r="M68" s="79"/>
      <c r="N68" s="74"/>
      <c r="O68" s="81" t="s">
        <v>347</v>
      </c>
      <c r="P68" s="81">
        <v>1</v>
      </c>
      <c r="Q68" s="81" t="s">
        <v>348</v>
      </c>
      <c r="R68" s="81"/>
      <c r="S68" s="81"/>
      <c r="T68" s="80" t="str">
        <f>REPLACE(INDEX(GroupVertices[Group],MATCH(Edges[[#This Row],[Vertex 1]],GroupVertices[Vertex],0)),1,1,"")</f>
        <v>4</v>
      </c>
      <c r="U68" s="80" t="str">
        <f>REPLACE(INDEX(GroupVertices[Group],MATCH(Edges[[#This Row],[Vertex 2]],GroupVertices[Vertex],0)),1,1,"")</f>
        <v>4</v>
      </c>
      <c r="V68" s="34"/>
      <c r="W68" s="34"/>
      <c r="X68" s="34"/>
      <c r="Y68" s="34"/>
      <c r="Z68" s="34"/>
      <c r="AA68" s="34"/>
      <c r="AB68" s="34"/>
      <c r="AC68" s="34"/>
      <c r="AD68" s="34"/>
    </row>
    <row r="69" spans="1:30" ht="15">
      <c r="A69" s="66" t="s">
        <v>226</v>
      </c>
      <c r="B69" s="66" t="s">
        <v>279</v>
      </c>
      <c r="C69" s="67"/>
      <c r="D69" s="68">
        <v>1</v>
      </c>
      <c r="E69" s="69" t="s">
        <v>132</v>
      </c>
      <c r="F69" s="70"/>
      <c r="G69" s="67"/>
      <c r="H69" s="71"/>
      <c r="I69" s="72"/>
      <c r="J69" s="72"/>
      <c r="K69" s="34" t="s">
        <v>65</v>
      </c>
      <c r="L69" s="79">
        <v>69</v>
      </c>
      <c r="M69" s="79"/>
      <c r="N69" s="74"/>
      <c r="O69" s="81" t="s">
        <v>347</v>
      </c>
      <c r="P69" s="81">
        <v>1</v>
      </c>
      <c r="Q69" s="81" t="s">
        <v>348</v>
      </c>
      <c r="R69" s="81"/>
      <c r="S69" s="81"/>
      <c r="T69" s="80" t="str">
        <f>REPLACE(INDEX(GroupVertices[Group],MATCH(Edges[[#This Row],[Vertex 1]],GroupVertices[Vertex],0)),1,1,"")</f>
        <v>4</v>
      </c>
      <c r="U69" s="80" t="str">
        <f>REPLACE(INDEX(GroupVertices[Group],MATCH(Edges[[#This Row],[Vertex 2]],GroupVertices[Vertex],0)),1,1,"")</f>
        <v>3</v>
      </c>
      <c r="V69" s="34"/>
      <c r="W69" s="34"/>
      <c r="X69" s="34"/>
      <c r="Y69" s="34"/>
      <c r="Z69" s="34"/>
      <c r="AA69" s="34"/>
      <c r="AB69" s="34"/>
      <c r="AC69" s="34"/>
      <c r="AD69" s="34"/>
    </row>
    <row r="70" spans="1:30" ht="15">
      <c r="A70" s="66" t="s">
        <v>226</v>
      </c>
      <c r="B70" s="66" t="s">
        <v>282</v>
      </c>
      <c r="C70" s="67"/>
      <c r="D70" s="68">
        <v>1</v>
      </c>
      <c r="E70" s="69" t="s">
        <v>132</v>
      </c>
      <c r="F70" s="70"/>
      <c r="G70" s="67"/>
      <c r="H70" s="71"/>
      <c r="I70" s="72"/>
      <c r="J70" s="72"/>
      <c r="K70" s="34" t="s">
        <v>65</v>
      </c>
      <c r="L70" s="79">
        <v>70</v>
      </c>
      <c r="M70" s="79"/>
      <c r="N70" s="74"/>
      <c r="O70" s="81" t="s">
        <v>347</v>
      </c>
      <c r="P70" s="81">
        <v>1</v>
      </c>
      <c r="Q70" s="81" t="s">
        <v>348</v>
      </c>
      <c r="R70" s="81"/>
      <c r="S70" s="81"/>
      <c r="T70" s="80" t="str">
        <f>REPLACE(INDEX(GroupVertices[Group],MATCH(Edges[[#This Row],[Vertex 1]],GroupVertices[Vertex],0)),1,1,"")</f>
        <v>4</v>
      </c>
      <c r="U70" s="80" t="str">
        <f>REPLACE(INDEX(GroupVertices[Group],MATCH(Edges[[#This Row],[Vertex 2]],GroupVertices[Vertex],0)),1,1,"")</f>
        <v>3</v>
      </c>
      <c r="V70" s="34"/>
      <c r="W70" s="34"/>
      <c r="X70" s="34"/>
      <c r="Y70" s="34"/>
      <c r="Z70" s="34"/>
      <c r="AA70" s="34"/>
      <c r="AB70" s="34"/>
      <c r="AC70" s="34"/>
      <c r="AD70" s="34"/>
    </row>
    <row r="71" spans="1:30" ht="15">
      <c r="A71" s="66" t="s">
        <v>212</v>
      </c>
      <c r="B71" s="66" t="s">
        <v>226</v>
      </c>
      <c r="C71" s="67"/>
      <c r="D71" s="68">
        <v>1</v>
      </c>
      <c r="E71" s="69" t="s">
        <v>132</v>
      </c>
      <c r="F71" s="70"/>
      <c r="G71" s="67"/>
      <c r="H71" s="71"/>
      <c r="I71" s="72"/>
      <c r="J71" s="72"/>
      <c r="K71" s="34" t="s">
        <v>65</v>
      </c>
      <c r="L71" s="79">
        <v>71</v>
      </c>
      <c r="M71" s="79"/>
      <c r="N71" s="74"/>
      <c r="O71" s="81" t="s">
        <v>347</v>
      </c>
      <c r="P71" s="81">
        <v>1</v>
      </c>
      <c r="Q71" s="81" t="s">
        <v>348</v>
      </c>
      <c r="R71" s="81"/>
      <c r="S71" s="81"/>
      <c r="T71" s="80" t="str">
        <f>REPLACE(INDEX(GroupVertices[Group],MATCH(Edges[[#This Row],[Vertex 1]],GroupVertices[Vertex],0)),1,1,"")</f>
        <v>1</v>
      </c>
      <c r="U71" s="80" t="str">
        <f>REPLACE(INDEX(GroupVertices[Group],MATCH(Edges[[#This Row],[Vertex 2]],GroupVertices[Vertex],0)),1,1,"")</f>
        <v>4</v>
      </c>
      <c r="V71" s="34"/>
      <c r="W71" s="34"/>
      <c r="X71" s="34"/>
      <c r="Y71" s="34"/>
      <c r="Z71" s="34"/>
      <c r="AA71" s="34"/>
      <c r="AB71" s="34"/>
      <c r="AC71" s="34"/>
      <c r="AD71" s="34"/>
    </row>
    <row r="72" spans="1:30" ht="15">
      <c r="A72" s="66" t="s">
        <v>212</v>
      </c>
      <c r="B72" s="66" t="s">
        <v>313</v>
      </c>
      <c r="C72" s="67"/>
      <c r="D72" s="68">
        <v>1</v>
      </c>
      <c r="E72" s="69" t="s">
        <v>132</v>
      </c>
      <c r="F72" s="70"/>
      <c r="G72" s="67"/>
      <c r="H72" s="71"/>
      <c r="I72" s="72"/>
      <c r="J72" s="72"/>
      <c r="K72" s="34" t="s">
        <v>65</v>
      </c>
      <c r="L72" s="79">
        <v>72</v>
      </c>
      <c r="M72" s="79"/>
      <c r="N72" s="74"/>
      <c r="O72" s="81" t="s">
        <v>347</v>
      </c>
      <c r="P72" s="81">
        <v>1</v>
      </c>
      <c r="Q72" s="81" t="s">
        <v>348</v>
      </c>
      <c r="R72" s="81"/>
      <c r="S72" s="81"/>
      <c r="T72" s="80" t="str">
        <f>REPLACE(INDEX(GroupVertices[Group],MATCH(Edges[[#This Row],[Vertex 1]],GroupVertices[Vertex],0)),1,1,"")</f>
        <v>1</v>
      </c>
      <c r="U72" s="80" t="str">
        <f>REPLACE(INDEX(GroupVertices[Group],MATCH(Edges[[#This Row],[Vertex 2]],GroupVertices[Vertex],0)),1,1,"")</f>
        <v>1</v>
      </c>
      <c r="V72" s="34"/>
      <c r="W72" s="34"/>
      <c r="X72" s="34"/>
      <c r="Y72" s="34"/>
      <c r="Z72" s="34"/>
      <c r="AA72" s="34"/>
      <c r="AB72" s="34"/>
      <c r="AC72" s="34"/>
      <c r="AD72" s="34"/>
    </row>
    <row r="73" spans="1:30" ht="15">
      <c r="A73" s="66" t="s">
        <v>212</v>
      </c>
      <c r="B73" s="66" t="s">
        <v>314</v>
      </c>
      <c r="C73" s="67"/>
      <c r="D73" s="68">
        <v>1</v>
      </c>
      <c r="E73" s="69" t="s">
        <v>132</v>
      </c>
      <c r="F73" s="70"/>
      <c r="G73" s="67"/>
      <c r="H73" s="71"/>
      <c r="I73" s="72"/>
      <c r="J73" s="72"/>
      <c r="K73" s="34" t="s">
        <v>65</v>
      </c>
      <c r="L73" s="79">
        <v>73</v>
      </c>
      <c r="M73" s="79"/>
      <c r="N73" s="74"/>
      <c r="O73" s="81" t="s">
        <v>347</v>
      </c>
      <c r="P73" s="81">
        <v>1</v>
      </c>
      <c r="Q73" s="81" t="s">
        <v>348</v>
      </c>
      <c r="R73" s="81"/>
      <c r="S73" s="81"/>
      <c r="T73" s="80" t="str">
        <f>REPLACE(INDEX(GroupVertices[Group],MATCH(Edges[[#This Row],[Vertex 1]],GroupVertices[Vertex],0)),1,1,"")</f>
        <v>1</v>
      </c>
      <c r="U73" s="80" t="str">
        <f>REPLACE(INDEX(GroupVertices[Group],MATCH(Edges[[#This Row],[Vertex 2]],GroupVertices[Vertex],0)),1,1,"")</f>
        <v>1</v>
      </c>
      <c r="V73" s="34"/>
      <c r="W73" s="34"/>
      <c r="X73" s="34"/>
      <c r="Y73" s="34"/>
      <c r="Z73" s="34"/>
      <c r="AA73" s="34"/>
      <c r="AB73" s="34"/>
      <c r="AC73" s="34"/>
      <c r="AD73" s="34"/>
    </row>
    <row r="74" spans="1:30" ht="15">
      <c r="A74" s="66" t="s">
        <v>227</v>
      </c>
      <c r="B74" s="66" t="s">
        <v>228</v>
      </c>
      <c r="C74" s="67"/>
      <c r="D74" s="68">
        <v>1</v>
      </c>
      <c r="E74" s="69" t="s">
        <v>132</v>
      </c>
      <c r="F74" s="70"/>
      <c r="G74" s="67"/>
      <c r="H74" s="71"/>
      <c r="I74" s="72"/>
      <c r="J74" s="72"/>
      <c r="K74" s="34" t="s">
        <v>65</v>
      </c>
      <c r="L74" s="79">
        <v>74</v>
      </c>
      <c r="M74" s="79"/>
      <c r="N74" s="74"/>
      <c r="O74" s="81" t="s">
        <v>347</v>
      </c>
      <c r="P74" s="81">
        <v>1</v>
      </c>
      <c r="Q74" s="81" t="s">
        <v>348</v>
      </c>
      <c r="R74" s="81"/>
      <c r="S74" s="81"/>
      <c r="T74" s="80" t="str">
        <f>REPLACE(INDEX(GroupVertices[Group],MATCH(Edges[[#This Row],[Vertex 1]],GroupVertices[Vertex],0)),1,1,"")</f>
        <v>4</v>
      </c>
      <c r="U74" s="80" t="str">
        <f>REPLACE(INDEX(GroupVertices[Group],MATCH(Edges[[#This Row],[Vertex 2]],GroupVertices[Vertex],0)),1,1,"")</f>
        <v>4</v>
      </c>
      <c r="V74" s="34"/>
      <c r="W74" s="34"/>
      <c r="X74" s="34"/>
      <c r="Y74" s="34"/>
      <c r="Z74" s="34"/>
      <c r="AA74" s="34"/>
      <c r="AB74" s="34"/>
      <c r="AC74" s="34"/>
      <c r="AD74" s="34"/>
    </row>
    <row r="75" spans="1:30" ht="15">
      <c r="A75" s="66" t="s">
        <v>228</v>
      </c>
      <c r="B75" s="66" t="s">
        <v>234</v>
      </c>
      <c r="C75" s="67"/>
      <c r="D75" s="68">
        <v>1</v>
      </c>
      <c r="E75" s="69" t="s">
        <v>132</v>
      </c>
      <c r="F75" s="70"/>
      <c r="G75" s="67"/>
      <c r="H75" s="71"/>
      <c r="I75" s="72"/>
      <c r="J75" s="72"/>
      <c r="K75" s="34" t="s">
        <v>65</v>
      </c>
      <c r="L75" s="79">
        <v>75</v>
      </c>
      <c r="M75" s="79"/>
      <c r="N75" s="74"/>
      <c r="O75" s="81" t="s">
        <v>347</v>
      </c>
      <c r="P75" s="81">
        <v>1</v>
      </c>
      <c r="Q75" s="81" t="s">
        <v>348</v>
      </c>
      <c r="R75" s="81"/>
      <c r="S75" s="81"/>
      <c r="T75" s="80" t="str">
        <f>REPLACE(INDEX(GroupVertices[Group],MATCH(Edges[[#This Row],[Vertex 1]],GroupVertices[Vertex],0)),1,1,"")</f>
        <v>4</v>
      </c>
      <c r="U75" s="80" t="str">
        <f>REPLACE(INDEX(GroupVertices[Group],MATCH(Edges[[#This Row],[Vertex 2]],GroupVertices[Vertex],0)),1,1,"")</f>
        <v>4</v>
      </c>
      <c r="V75" s="34"/>
      <c r="W75" s="34"/>
      <c r="X75" s="34"/>
      <c r="Y75" s="34"/>
      <c r="Z75" s="34"/>
      <c r="AA75" s="34"/>
      <c r="AB75" s="34"/>
      <c r="AC75" s="34"/>
      <c r="AD75" s="34"/>
    </row>
    <row r="76" spans="1:30" ht="15">
      <c r="A76" s="66" t="s">
        <v>228</v>
      </c>
      <c r="B76" s="66" t="s">
        <v>137</v>
      </c>
      <c r="C76" s="67"/>
      <c r="D76" s="68">
        <v>1</v>
      </c>
      <c r="E76" s="69" t="s">
        <v>132</v>
      </c>
      <c r="F76" s="70"/>
      <c r="G76" s="67"/>
      <c r="H76" s="71"/>
      <c r="I76" s="72"/>
      <c r="J76" s="72"/>
      <c r="K76" s="34" t="s">
        <v>66</v>
      </c>
      <c r="L76" s="79">
        <v>76</v>
      </c>
      <c r="M76" s="79"/>
      <c r="N76" s="74"/>
      <c r="O76" s="81" t="s">
        <v>347</v>
      </c>
      <c r="P76" s="81">
        <v>1</v>
      </c>
      <c r="Q76" s="81" t="s">
        <v>348</v>
      </c>
      <c r="R76" s="81"/>
      <c r="S76" s="81"/>
      <c r="T76" s="80" t="str">
        <f>REPLACE(INDEX(GroupVertices[Group],MATCH(Edges[[#This Row],[Vertex 1]],GroupVertices[Vertex],0)),1,1,"")</f>
        <v>4</v>
      </c>
      <c r="U76" s="80" t="str">
        <f>REPLACE(INDEX(GroupVertices[Group],MATCH(Edges[[#This Row],[Vertex 2]],GroupVertices[Vertex],0)),1,1,"")</f>
        <v>4</v>
      </c>
      <c r="V76" s="34"/>
      <c r="W76" s="34"/>
      <c r="X76" s="34"/>
      <c r="Y76" s="34"/>
      <c r="Z76" s="34"/>
      <c r="AA76" s="34"/>
      <c r="AB76" s="34"/>
      <c r="AC76" s="34"/>
      <c r="AD76" s="34"/>
    </row>
    <row r="77" spans="1:30" ht="15">
      <c r="A77" s="66" t="s">
        <v>212</v>
      </c>
      <c r="B77" s="66" t="s">
        <v>228</v>
      </c>
      <c r="C77" s="67"/>
      <c r="D77" s="68">
        <v>1</v>
      </c>
      <c r="E77" s="69" t="s">
        <v>132</v>
      </c>
      <c r="F77" s="70"/>
      <c r="G77" s="67"/>
      <c r="H77" s="71"/>
      <c r="I77" s="72"/>
      <c r="J77" s="72"/>
      <c r="K77" s="34" t="s">
        <v>65</v>
      </c>
      <c r="L77" s="79">
        <v>77</v>
      </c>
      <c r="M77" s="79"/>
      <c r="N77" s="74"/>
      <c r="O77" s="81" t="s">
        <v>347</v>
      </c>
      <c r="P77" s="81">
        <v>1</v>
      </c>
      <c r="Q77" s="81" t="s">
        <v>348</v>
      </c>
      <c r="R77" s="81"/>
      <c r="S77" s="81"/>
      <c r="T77" s="80" t="str">
        <f>REPLACE(INDEX(GroupVertices[Group],MATCH(Edges[[#This Row],[Vertex 1]],GroupVertices[Vertex],0)),1,1,"")</f>
        <v>1</v>
      </c>
      <c r="U77" s="80" t="str">
        <f>REPLACE(INDEX(GroupVertices[Group],MATCH(Edges[[#This Row],[Vertex 2]],GroupVertices[Vertex],0)),1,1,"")</f>
        <v>4</v>
      </c>
      <c r="V77" s="34"/>
      <c r="W77" s="34"/>
      <c r="X77" s="34"/>
      <c r="Y77" s="34"/>
      <c r="Z77" s="34"/>
      <c r="AA77" s="34"/>
      <c r="AB77" s="34"/>
      <c r="AC77" s="34"/>
      <c r="AD77" s="34"/>
    </row>
    <row r="78" spans="1:30" ht="15">
      <c r="A78" s="66" t="s">
        <v>137</v>
      </c>
      <c r="B78" s="66" t="s">
        <v>228</v>
      </c>
      <c r="C78" s="67"/>
      <c r="D78" s="68">
        <v>1</v>
      </c>
      <c r="E78" s="69" t="s">
        <v>132</v>
      </c>
      <c r="F78" s="70"/>
      <c r="G78" s="67"/>
      <c r="H78" s="71"/>
      <c r="I78" s="72"/>
      <c r="J78" s="72"/>
      <c r="K78" s="34" t="s">
        <v>66</v>
      </c>
      <c r="L78" s="79">
        <v>78</v>
      </c>
      <c r="M78" s="79"/>
      <c r="N78" s="74"/>
      <c r="O78" s="81" t="s">
        <v>347</v>
      </c>
      <c r="P78" s="81">
        <v>1</v>
      </c>
      <c r="Q78" s="81" t="s">
        <v>348</v>
      </c>
      <c r="R78" s="81"/>
      <c r="S78" s="81"/>
      <c r="T78" s="80" t="str">
        <f>REPLACE(INDEX(GroupVertices[Group],MATCH(Edges[[#This Row],[Vertex 1]],GroupVertices[Vertex],0)),1,1,"")</f>
        <v>4</v>
      </c>
      <c r="U78" s="80" t="str">
        <f>REPLACE(INDEX(GroupVertices[Group],MATCH(Edges[[#This Row],[Vertex 2]],GroupVertices[Vertex],0)),1,1,"")</f>
        <v>4</v>
      </c>
      <c r="V78" s="34"/>
      <c r="W78" s="34"/>
      <c r="X78" s="34"/>
      <c r="Y78" s="34"/>
      <c r="Z78" s="34"/>
      <c r="AA78" s="34"/>
      <c r="AB78" s="34"/>
      <c r="AC78" s="34"/>
      <c r="AD78" s="34"/>
    </row>
    <row r="79" spans="1:30" ht="15">
      <c r="A79" s="66" t="s">
        <v>137</v>
      </c>
      <c r="B79" s="66" t="s">
        <v>229</v>
      </c>
      <c r="C79" s="67"/>
      <c r="D79" s="68">
        <v>1</v>
      </c>
      <c r="E79" s="69" t="s">
        <v>132</v>
      </c>
      <c r="F79" s="70"/>
      <c r="G79" s="67"/>
      <c r="H79" s="71"/>
      <c r="I79" s="72"/>
      <c r="J79" s="72"/>
      <c r="K79" s="34" t="s">
        <v>66</v>
      </c>
      <c r="L79" s="79">
        <v>79</v>
      </c>
      <c r="M79" s="79"/>
      <c r="N79" s="74"/>
      <c r="O79" s="81" t="s">
        <v>347</v>
      </c>
      <c r="P79" s="81">
        <v>1</v>
      </c>
      <c r="Q79" s="81" t="s">
        <v>348</v>
      </c>
      <c r="R79" s="81"/>
      <c r="S79" s="81"/>
      <c r="T79" s="80" t="str">
        <f>REPLACE(INDEX(GroupVertices[Group],MATCH(Edges[[#This Row],[Vertex 1]],GroupVertices[Vertex],0)),1,1,"")</f>
        <v>4</v>
      </c>
      <c r="U79" s="80" t="str">
        <f>REPLACE(INDEX(GroupVertices[Group],MATCH(Edges[[#This Row],[Vertex 2]],GroupVertices[Vertex],0)),1,1,"")</f>
        <v>4</v>
      </c>
      <c r="V79" s="34"/>
      <c r="W79" s="34"/>
      <c r="X79" s="34"/>
      <c r="Y79" s="34"/>
      <c r="Z79" s="34"/>
      <c r="AA79" s="34"/>
      <c r="AB79" s="34"/>
      <c r="AC79" s="34"/>
      <c r="AD79" s="34"/>
    </row>
    <row r="80" spans="1:30" ht="15">
      <c r="A80" s="66" t="s">
        <v>229</v>
      </c>
      <c r="B80" s="66" t="s">
        <v>137</v>
      </c>
      <c r="C80" s="67"/>
      <c r="D80" s="68">
        <v>1</v>
      </c>
      <c r="E80" s="69" t="s">
        <v>132</v>
      </c>
      <c r="F80" s="70"/>
      <c r="G80" s="67"/>
      <c r="H80" s="71"/>
      <c r="I80" s="72"/>
      <c r="J80" s="72"/>
      <c r="K80" s="34" t="s">
        <v>66</v>
      </c>
      <c r="L80" s="79">
        <v>80</v>
      </c>
      <c r="M80" s="79"/>
      <c r="N80" s="74"/>
      <c r="O80" s="81" t="s">
        <v>347</v>
      </c>
      <c r="P80" s="81">
        <v>1</v>
      </c>
      <c r="Q80" s="81" t="s">
        <v>348</v>
      </c>
      <c r="R80" s="81"/>
      <c r="S80" s="81"/>
      <c r="T80" s="80" t="str">
        <f>REPLACE(INDEX(GroupVertices[Group],MATCH(Edges[[#This Row],[Vertex 1]],GroupVertices[Vertex],0)),1,1,"")</f>
        <v>4</v>
      </c>
      <c r="U80" s="80" t="str">
        <f>REPLACE(INDEX(GroupVertices[Group],MATCH(Edges[[#This Row],[Vertex 2]],GroupVertices[Vertex],0)),1,1,"")</f>
        <v>4</v>
      </c>
      <c r="V80" s="34"/>
      <c r="W80" s="34"/>
      <c r="X80" s="34"/>
      <c r="Y80" s="34"/>
      <c r="Z80" s="34"/>
      <c r="AA80" s="34"/>
      <c r="AB80" s="34"/>
      <c r="AC80" s="34"/>
      <c r="AD80" s="34"/>
    </row>
    <row r="81" spans="1:30" ht="15">
      <c r="A81" s="66" t="s">
        <v>212</v>
      </c>
      <c r="B81" s="66" t="s">
        <v>229</v>
      </c>
      <c r="C81" s="67"/>
      <c r="D81" s="68">
        <v>1</v>
      </c>
      <c r="E81" s="69" t="s">
        <v>132</v>
      </c>
      <c r="F81" s="70"/>
      <c r="G81" s="67"/>
      <c r="H81" s="71"/>
      <c r="I81" s="72"/>
      <c r="J81" s="72"/>
      <c r="K81" s="34" t="s">
        <v>65</v>
      </c>
      <c r="L81" s="79">
        <v>81</v>
      </c>
      <c r="M81" s="79"/>
      <c r="N81" s="74"/>
      <c r="O81" s="81" t="s">
        <v>347</v>
      </c>
      <c r="P81" s="81">
        <v>1</v>
      </c>
      <c r="Q81" s="81" t="s">
        <v>348</v>
      </c>
      <c r="R81" s="81"/>
      <c r="S81" s="81"/>
      <c r="T81" s="80" t="str">
        <f>REPLACE(INDEX(GroupVertices[Group],MATCH(Edges[[#This Row],[Vertex 1]],GroupVertices[Vertex],0)),1,1,"")</f>
        <v>1</v>
      </c>
      <c r="U81" s="80" t="str">
        <f>REPLACE(INDEX(GroupVertices[Group],MATCH(Edges[[#This Row],[Vertex 2]],GroupVertices[Vertex],0)),1,1,"")</f>
        <v>4</v>
      </c>
      <c r="V81" s="34"/>
      <c r="W81" s="34"/>
      <c r="X81" s="34"/>
      <c r="Y81" s="34"/>
      <c r="Z81" s="34"/>
      <c r="AA81" s="34"/>
      <c r="AB81" s="34"/>
      <c r="AC81" s="34"/>
      <c r="AD81" s="34"/>
    </row>
    <row r="82" spans="1:30" ht="15">
      <c r="A82" s="66" t="s">
        <v>230</v>
      </c>
      <c r="B82" s="66" t="s">
        <v>227</v>
      </c>
      <c r="C82" s="67"/>
      <c r="D82" s="68">
        <v>1</v>
      </c>
      <c r="E82" s="69" t="s">
        <v>132</v>
      </c>
      <c r="F82" s="70"/>
      <c r="G82" s="67"/>
      <c r="H82" s="71"/>
      <c r="I82" s="72"/>
      <c r="J82" s="72"/>
      <c r="K82" s="34" t="s">
        <v>65</v>
      </c>
      <c r="L82" s="79">
        <v>82</v>
      </c>
      <c r="M82" s="79"/>
      <c r="N82" s="74"/>
      <c r="O82" s="81" t="s">
        <v>347</v>
      </c>
      <c r="P82" s="81">
        <v>1</v>
      </c>
      <c r="Q82" s="81" t="s">
        <v>348</v>
      </c>
      <c r="R82" s="81"/>
      <c r="S82" s="81"/>
      <c r="T82" s="80" t="str">
        <f>REPLACE(INDEX(GroupVertices[Group],MATCH(Edges[[#This Row],[Vertex 1]],GroupVertices[Vertex],0)),1,1,"")</f>
        <v>4</v>
      </c>
      <c r="U82" s="80" t="str">
        <f>REPLACE(INDEX(GroupVertices[Group],MATCH(Edges[[#This Row],[Vertex 2]],GroupVertices[Vertex],0)),1,1,"")</f>
        <v>4</v>
      </c>
      <c r="V82" s="34"/>
      <c r="W82" s="34"/>
      <c r="X82" s="34"/>
      <c r="Y82" s="34"/>
      <c r="Z82" s="34"/>
      <c r="AA82" s="34"/>
      <c r="AB82" s="34"/>
      <c r="AC82" s="34"/>
      <c r="AD82" s="34"/>
    </row>
    <row r="83" spans="1:30" ht="15">
      <c r="A83" s="66" t="s">
        <v>230</v>
      </c>
      <c r="B83" s="66" t="s">
        <v>234</v>
      </c>
      <c r="C83" s="67"/>
      <c r="D83" s="68">
        <v>1</v>
      </c>
      <c r="E83" s="69" t="s">
        <v>132</v>
      </c>
      <c r="F83" s="70"/>
      <c r="G83" s="67"/>
      <c r="H83" s="71"/>
      <c r="I83" s="72"/>
      <c r="J83" s="72"/>
      <c r="K83" s="34" t="s">
        <v>65</v>
      </c>
      <c r="L83" s="79">
        <v>83</v>
      </c>
      <c r="M83" s="79"/>
      <c r="N83" s="74"/>
      <c r="O83" s="81" t="s">
        <v>347</v>
      </c>
      <c r="P83" s="81">
        <v>1</v>
      </c>
      <c r="Q83" s="81" t="s">
        <v>348</v>
      </c>
      <c r="R83" s="81"/>
      <c r="S83" s="81"/>
      <c r="T83" s="80" t="str">
        <f>REPLACE(INDEX(GroupVertices[Group],MATCH(Edges[[#This Row],[Vertex 1]],GroupVertices[Vertex],0)),1,1,"")</f>
        <v>4</v>
      </c>
      <c r="U83" s="80" t="str">
        <f>REPLACE(INDEX(GroupVertices[Group],MATCH(Edges[[#This Row],[Vertex 2]],GroupVertices[Vertex],0)),1,1,"")</f>
        <v>4</v>
      </c>
      <c r="V83" s="34"/>
      <c r="W83" s="34"/>
      <c r="X83" s="34"/>
      <c r="Y83" s="34"/>
      <c r="Z83" s="34"/>
      <c r="AA83" s="34"/>
      <c r="AB83" s="34"/>
      <c r="AC83" s="34"/>
      <c r="AD83" s="34"/>
    </row>
    <row r="84" spans="1:30" ht="15">
      <c r="A84" s="66" t="s">
        <v>230</v>
      </c>
      <c r="B84" s="66" t="s">
        <v>137</v>
      </c>
      <c r="C84" s="67"/>
      <c r="D84" s="68">
        <v>1</v>
      </c>
      <c r="E84" s="69" t="s">
        <v>132</v>
      </c>
      <c r="F84" s="70"/>
      <c r="G84" s="67"/>
      <c r="H84" s="71"/>
      <c r="I84" s="72"/>
      <c r="J84" s="72"/>
      <c r="K84" s="34" t="s">
        <v>65</v>
      </c>
      <c r="L84" s="79">
        <v>84</v>
      </c>
      <c r="M84" s="79"/>
      <c r="N84" s="74"/>
      <c r="O84" s="81" t="s">
        <v>347</v>
      </c>
      <c r="P84" s="81">
        <v>1</v>
      </c>
      <c r="Q84" s="81" t="s">
        <v>348</v>
      </c>
      <c r="R84" s="81"/>
      <c r="S84" s="81"/>
      <c r="T84" s="80" t="str">
        <f>REPLACE(INDEX(GroupVertices[Group],MATCH(Edges[[#This Row],[Vertex 1]],GroupVertices[Vertex],0)),1,1,"")</f>
        <v>4</v>
      </c>
      <c r="U84" s="80" t="str">
        <f>REPLACE(INDEX(GroupVertices[Group],MATCH(Edges[[#This Row],[Vertex 2]],GroupVertices[Vertex],0)),1,1,"")</f>
        <v>4</v>
      </c>
      <c r="V84" s="34"/>
      <c r="W84" s="34"/>
      <c r="X84" s="34"/>
      <c r="Y84" s="34"/>
      <c r="Z84" s="34"/>
      <c r="AA84" s="34"/>
      <c r="AB84" s="34"/>
      <c r="AC84" s="34"/>
      <c r="AD84" s="34"/>
    </row>
    <row r="85" spans="1:30" ht="15">
      <c r="A85" s="66" t="s">
        <v>230</v>
      </c>
      <c r="B85" s="66" t="s">
        <v>315</v>
      </c>
      <c r="C85" s="67"/>
      <c r="D85" s="68">
        <v>1</v>
      </c>
      <c r="E85" s="69" t="s">
        <v>132</v>
      </c>
      <c r="F85" s="70"/>
      <c r="G85" s="67"/>
      <c r="H85" s="71"/>
      <c r="I85" s="72"/>
      <c r="J85" s="72"/>
      <c r="K85" s="34" t="s">
        <v>65</v>
      </c>
      <c r="L85" s="79">
        <v>85</v>
      </c>
      <c r="M85" s="79"/>
      <c r="N85" s="74"/>
      <c r="O85" s="81" t="s">
        <v>347</v>
      </c>
      <c r="P85" s="81">
        <v>1</v>
      </c>
      <c r="Q85" s="81" t="s">
        <v>348</v>
      </c>
      <c r="R85" s="81"/>
      <c r="S85" s="81"/>
      <c r="T85" s="80" t="str">
        <f>REPLACE(INDEX(GroupVertices[Group],MATCH(Edges[[#This Row],[Vertex 1]],GroupVertices[Vertex],0)),1,1,"")</f>
        <v>4</v>
      </c>
      <c r="U85" s="80" t="str">
        <f>REPLACE(INDEX(GroupVertices[Group],MATCH(Edges[[#This Row],[Vertex 2]],GroupVertices[Vertex],0)),1,1,"")</f>
        <v>4</v>
      </c>
      <c r="V85" s="34"/>
      <c r="W85" s="34"/>
      <c r="X85" s="34"/>
      <c r="Y85" s="34"/>
      <c r="Z85" s="34"/>
      <c r="AA85" s="34"/>
      <c r="AB85" s="34"/>
      <c r="AC85" s="34"/>
      <c r="AD85" s="34"/>
    </row>
    <row r="86" spans="1:30" ht="15">
      <c r="A86" s="66" t="s">
        <v>212</v>
      </c>
      <c r="B86" s="66" t="s">
        <v>230</v>
      </c>
      <c r="C86" s="67"/>
      <c r="D86" s="68">
        <v>1</v>
      </c>
      <c r="E86" s="69" t="s">
        <v>132</v>
      </c>
      <c r="F86" s="70"/>
      <c r="G86" s="67"/>
      <c r="H86" s="71"/>
      <c r="I86" s="72"/>
      <c r="J86" s="72"/>
      <c r="K86" s="34" t="s">
        <v>65</v>
      </c>
      <c r="L86" s="79">
        <v>86</v>
      </c>
      <c r="M86" s="79"/>
      <c r="N86" s="74"/>
      <c r="O86" s="81" t="s">
        <v>347</v>
      </c>
      <c r="P86" s="81">
        <v>1</v>
      </c>
      <c r="Q86" s="81" t="s">
        <v>348</v>
      </c>
      <c r="R86" s="81"/>
      <c r="S86" s="81"/>
      <c r="T86" s="80" t="str">
        <f>REPLACE(INDEX(GroupVertices[Group],MATCH(Edges[[#This Row],[Vertex 1]],GroupVertices[Vertex],0)),1,1,"")</f>
        <v>1</v>
      </c>
      <c r="U86" s="80" t="str">
        <f>REPLACE(INDEX(GroupVertices[Group],MATCH(Edges[[#This Row],[Vertex 2]],GroupVertices[Vertex],0)),1,1,"")</f>
        <v>4</v>
      </c>
      <c r="V86" s="34"/>
      <c r="W86" s="34"/>
      <c r="X86" s="34"/>
      <c r="Y86" s="34"/>
      <c r="Z86" s="34"/>
      <c r="AA86" s="34"/>
      <c r="AB86" s="34"/>
      <c r="AC86" s="34"/>
      <c r="AD86" s="34"/>
    </row>
    <row r="87" spans="1:30" ht="15">
      <c r="A87" s="66" t="s">
        <v>212</v>
      </c>
      <c r="B87" s="66" t="s">
        <v>316</v>
      </c>
      <c r="C87" s="67"/>
      <c r="D87" s="68">
        <v>1</v>
      </c>
      <c r="E87" s="69" t="s">
        <v>132</v>
      </c>
      <c r="F87" s="70"/>
      <c r="G87" s="67"/>
      <c r="H87" s="71"/>
      <c r="I87" s="72"/>
      <c r="J87" s="72"/>
      <c r="K87" s="34" t="s">
        <v>65</v>
      </c>
      <c r="L87" s="79">
        <v>87</v>
      </c>
      <c r="M87" s="79"/>
      <c r="N87" s="74"/>
      <c r="O87" s="81" t="s">
        <v>347</v>
      </c>
      <c r="P87" s="81">
        <v>1</v>
      </c>
      <c r="Q87" s="81" t="s">
        <v>348</v>
      </c>
      <c r="R87" s="81"/>
      <c r="S87" s="81"/>
      <c r="T87" s="80" t="str">
        <f>REPLACE(INDEX(GroupVertices[Group],MATCH(Edges[[#This Row],[Vertex 1]],GroupVertices[Vertex],0)),1,1,"")</f>
        <v>1</v>
      </c>
      <c r="U87" s="80" t="str">
        <f>REPLACE(INDEX(GroupVertices[Group],MATCH(Edges[[#This Row],[Vertex 2]],GroupVertices[Vertex],0)),1,1,"")</f>
        <v>1</v>
      </c>
      <c r="V87" s="34"/>
      <c r="W87" s="34"/>
      <c r="X87" s="34"/>
      <c r="Y87" s="34"/>
      <c r="Z87" s="34"/>
      <c r="AA87" s="34"/>
      <c r="AB87" s="34"/>
      <c r="AC87" s="34"/>
      <c r="AD87" s="34"/>
    </row>
    <row r="88" spans="1:30" ht="15">
      <c r="A88" s="66" t="s">
        <v>212</v>
      </c>
      <c r="B88" s="66" t="s">
        <v>317</v>
      </c>
      <c r="C88" s="67"/>
      <c r="D88" s="68">
        <v>1</v>
      </c>
      <c r="E88" s="69" t="s">
        <v>132</v>
      </c>
      <c r="F88" s="70"/>
      <c r="G88" s="67"/>
      <c r="H88" s="71"/>
      <c r="I88" s="72"/>
      <c r="J88" s="72"/>
      <c r="K88" s="34" t="s">
        <v>65</v>
      </c>
      <c r="L88" s="79">
        <v>88</v>
      </c>
      <c r="M88" s="79"/>
      <c r="N88" s="74"/>
      <c r="O88" s="81" t="s">
        <v>347</v>
      </c>
      <c r="P88" s="81">
        <v>1</v>
      </c>
      <c r="Q88" s="81" t="s">
        <v>348</v>
      </c>
      <c r="R88" s="81"/>
      <c r="S88" s="81"/>
      <c r="T88" s="80" t="str">
        <f>REPLACE(INDEX(GroupVertices[Group],MATCH(Edges[[#This Row],[Vertex 1]],GroupVertices[Vertex],0)),1,1,"")</f>
        <v>1</v>
      </c>
      <c r="U88" s="80" t="str">
        <f>REPLACE(INDEX(GroupVertices[Group],MATCH(Edges[[#This Row],[Vertex 2]],GroupVertices[Vertex],0)),1,1,"")</f>
        <v>1</v>
      </c>
      <c r="V88" s="34"/>
      <c r="W88" s="34"/>
      <c r="X88" s="34"/>
      <c r="Y88" s="34"/>
      <c r="Z88" s="34"/>
      <c r="AA88" s="34"/>
      <c r="AB88" s="34"/>
      <c r="AC88" s="34"/>
      <c r="AD88" s="34"/>
    </row>
    <row r="89" spans="1:30" ht="15">
      <c r="A89" s="66" t="s">
        <v>231</v>
      </c>
      <c r="B89" s="66" t="s">
        <v>318</v>
      </c>
      <c r="C89" s="67"/>
      <c r="D89" s="68">
        <v>1</v>
      </c>
      <c r="E89" s="69" t="s">
        <v>132</v>
      </c>
      <c r="F89" s="70"/>
      <c r="G89" s="67"/>
      <c r="H89" s="71"/>
      <c r="I89" s="72"/>
      <c r="J89" s="72"/>
      <c r="K89" s="34" t="s">
        <v>65</v>
      </c>
      <c r="L89" s="79">
        <v>89</v>
      </c>
      <c r="M89" s="79"/>
      <c r="N89" s="74"/>
      <c r="O89" s="81" t="s">
        <v>347</v>
      </c>
      <c r="P89" s="81">
        <v>1</v>
      </c>
      <c r="Q89" s="81" t="s">
        <v>348</v>
      </c>
      <c r="R89" s="81"/>
      <c r="S89" s="81"/>
      <c r="T89" s="80" t="str">
        <f>REPLACE(INDEX(GroupVertices[Group],MATCH(Edges[[#This Row],[Vertex 1]],GroupVertices[Vertex],0)),1,1,"")</f>
        <v>2</v>
      </c>
      <c r="U89" s="80" t="str">
        <f>REPLACE(INDEX(GroupVertices[Group],MATCH(Edges[[#This Row],[Vertex 2]],GroupVertices[Vertex],0)),1,1,"")</f>
        <v>2</v>
      </c>
      <c r="V89" s="34"/>
      <c r="W89" s="34"/>
      <c r="X89" s="34"/>
      <c r="Y89" s="34"/>
      <c r="Z89" s="34"/>
      <c r="AA89" s="34"/>
      <c r="AB89" s="34"/>
      <c r="AC89" s="34"/>
      <c r="AD89" s="34"/>
    </row>
    <row r="90" spans="1:30" ht="15">
      <c r="A90" s="66" t="s">
        <v>212</v>
      </c>
      <c r="B90" s="66" t="s">
        <v>318</v>
      </c>
      <c r="C90" s="67"/>
      <c r="D90" s="68">
        <v>1</v>
      </c>
      <c r="E90" s="69" t="s">
        <v>132</v>
      </c>
      <c r="F90" s="70"/>
      <c r="G90" s="67"/>
      <c r="H90" s="71"/>
      <c r="I90" s="72"/>
      <c r="J90" s="72"/>
      <c r="K90" s="34" t="s">
        <v>65</v>
      </c>
      <c r="L90" s="79">
        <v>90</v>
      </c>
      <c r="M90" s="79"/>
      <c r="N90" s="74"/>
      <c r="O90" s="81" t="s">
        <v>347</v>
      </c>
      <c r="P90" s="81">
        <v>1</v>
      </c>
      <c r="Q90" s="81" t="s">
        <v>348</v>
      </c>
      <c r="R90" s="81"/>
      <c r="S90" s="81"/>
      <c r="T90" s="80" t="str">
        <f>REPLACE(INDEX(GroupVertices[Group],MATCH(Edges[[#This Row],[Vertex 1]],GroupVertices[Vertex],0)),1,1,"")</f>
        <v>1</v>
      </c>
      <c r="U90" s="80" t="str">
        <f>REPLACE(INDEX(GroupVertices[Group],MATCH(Edges[[#This Row],[Vertex 2]],GroupVertices[Vertex],0)),1,1,"")</f>
        <v>2</v>
      </c>
      <c r="V90" s="34"/>
      <c r="W90" s="34"/>
      <c r="X90" s="34"/>
      <c r="Y90" s="34"/>
      <c r="Z90" s="34"/>
      <c r="AA90" s="34"/>
      <c r="AB90" s="34"/>
      <c r="AC90" s="34"/>
      <c r="AD90" s="34"/>
    </row>
    <row r="91" spans="1:30" ht="15">
      <c r="A91" s="66" t="s">
        <v>212</v>
      </c>
      <c r="B91" s="66" t="s">
        <v>319</v>
      </c>
      <c r="C91" s="67"/>
      <c r="D91" s="68">
        <v>1</v>
      </c>
      <c r="E91" s="69" t="s">
        <v>132</v>
      </c>
      <c r="F91" s="70"/>
      <c r="G91" s="67"/>
      <c r="H91" s="71"/>
      <c r="I91" s="72"/>
      <c r="J91" s="72"/>
      <c r="K91" s="34" t="s">
        <v>65</v>
      </c>
      <c r="L91" s="79">
        <v>91</v>
      </c>
      <c r="M91" s="79"/>
      <c r="N91" s="74"/>
      <c r="O91" s="81" t="s">
        <v>347</v>
      </c>
      <c r="P91" s="81">
        <v>1</v>
      </c>
      <c r="Q91" s="81" t="s">
        <v>348</v>
      </c>
      <c r="R91" s="81"/>
      <c r="S91" s="81"/>
      <c r="T91" s="80" t="str">
        <f>REPLACE(INDEX(GroupVertices[Group],MATCH(Edges[[#This Row],[Vertex 1]],GroupVertices[Vertex],0)),1,1,"")</f>
        <v>1</v>
      </c>
      <c r="U91" s="80" t="str">
        <f>REPLACE(INDEX(GroupVertices[Group],MATCH(Edges[[#This Row],[Vertex 2]],GroupVertices[Vertex],0)),1,1,"")</f>
        <v>2</v>
      </c>
      <c r="V91" s="34"/>
      <c r="W91" s="34"/>
      <c r="X91" s="34"/>
      <c r="Y91" s="34"/>
      <c r="Z91" s="34"/>
      <c r="AA91" s="34"/>
      <c r="AB91" s="34"/>
      <c r="AC91" s="34"/>
      <c r="AD91" s="34"/>
    </row>
    <row r="92" spans="1:30" ht="15">
      <c r="A92" s="66" t="s">
        <v>232</v>
      </c>
      <c r="B92" s="66" t="s">
        <v>319</v>
      </c>
      <c r="C92" s="67"/>
      <c r="D92" s="68">
        <v>1</v>
      </c>
      <c r="E92" s="69" t="s">
        <v>132</v>
      </c>
      <c r="F92" s="70"/>
      <c r="G92" s="67"/>
      <c r="H92" s="71"/>
      <c r="I92" s="72"/>
      <c r="J92" s="72"/>
      <c r="K92" s="34" t="s">
        <v>65</v>
      </c>
      <c r="L92" s="79">
        <v>92</v>
      </c>
      <c r="M92" s="79"/>
      <c r="N92" s="74"/>
      <c r="O92" s="81" t="s">
        <v>347</v>
      </c>
      <c r="P92" s="81">
        <v>1</v>
      </c>
      <c r="Q92" s="81" t="s">
        <v>348</v>
      </c>
      <c r="R92" s="81"/>
      <c r="S92" s="81"/>
      <c r="T92" s="80" t="str">
        <f>REPLACE(INDEX(GroupVertices[Group],MATCH(Edges[[#This Row],[Vertex 1]],GroupVertices[Vertex],0)),1,1,"")</f>
        <v>2</v>
      </c>
      <c r="U92" s="80" t="str">
        <f>REPLACE(INDEX(GroupVertices[Group],MATCH(Edges[[#This Row],[Vertex 2]],GroupVertices[Vertex],0)),1,1,"")</f>
        <v>2</v>
      </c>
      <c r="V92" s="34"/>
      <c r="W92" s="34"/>
      <c r="X92" s="34"/>
      <c r="Y92" s="34"/>
      <c r="Z92" s="34"/>
      <c r="AA92" s="34"/>
      <c r="AB92" s="34"/>
      <c r="AC92" s="34"/>
      <c r="AD92" s="34"/>
    </row>
    <row r="93" spans="1:30" ht="15">
      <c r="A93" s="66" t="s">
        <v>227</v>
      </c>
      <c r="B93" s="66" t="s">
        <v>234</v>
      </c>
      <c r="C93" s="67"/>
      <c r="D93" s="68">
        <v>1</v>
      </c>
      <c r="E93" s="69" t="s">
        <v>132</v>
      </c>
      <c r="F93" s="70"/>
      <c r="G93" s="67"/>
      <c r="H93" s="71"/>
      <c r="I93" s="72"/>
      <c r="J93" s="72"/>
      <c r="K93" s="34" t="s">
        <v>65</v>
      </c>
      <c r="L93" s="79">
        <v>93</v>
      </c>
      <c r="M93" s="79"/>
      <c r="N93" s="74"/>
      <c r="O93" s="81" t="s">
        <v>347</v>
      </c>
      <c r="P93" s="81">
        <v>1</v>
      </c>
      <c r="Q93" s="81" t="s">
        <v>348</v>
      </c>
      <c r="R93" s="81"/>
      <c r="S93" s="81"/>
      <c r="T93" s="80" t="str">
        <f>REPLACE(INDEX(GroupVertices[Group],MATCH(Edges[[#This Row],[Vertex 1]],GroupVertices[Vertex],0)),1,1,"")</f>
        <v>4</v>
      </c>
      <c r="U93" s="80" t="str">
        <f>REPLACE(INDEX(GroupVertices[Group],MATCH(Edges[[#This Row],[Vertex 2]],GroupVertices[Vertex],0)),1,1,"")</f>
        <v>4</v>
      </c>
      <c r="V93" s="34"/>
      <c r="W93" s="34"/>
      <c r="X93" s="34"/>
      <c r="Y93" s="34"/>
      <c r="Z93" s="34"/>
      <c r="AA93" s="34"/>
      <c r="AB93" s="34"/>
      <c r="AC93" s="34"/>
      <c r="AD93" s="34"/>
    </row>
    <row r="94" spans="1:30" ht="15">
      <c r="A94" s="66" t="s">
        <v>227</v>
      </c>
      <c r="B94" s="66" t="s">
        <v>137</v>
      </c>
      <c r="C94" s="67"/>
      <c r="D94" s="68">
        <v>1</v>
      </c>
      <c r="E94" s="69" t="s">
        <v>132</v>
      </c>
      <c r="F94" s="70"/>
      <c r="G94" s="67"/>
      <c r="H94" s="71"/>
      <c r="I94" s="72"/>
      <c r="J94" s="72"/>
      <c r="K94" s="34" t="s">
        <v>66</v>
      </c>
      <c r="L94" s="79">
        <v>94</v>
      </c>
      <c r="M94" s="79"/>
      <c r="N94" s="74"/>
      <c r="O94" s="81" t="s">
        <v>347</v>
      </c>
      <c r="P94" s="81">
        <v>1</v>
      </c>
      <c r="Q94" s="81" t="s">
        <v>348</v>
      </c>
      <c r="R94" s="81"/>
      <c r="S94" s="81"/>
      <c r="T94" s="80" t="str">
        <f>REPLACE(INDEX(GroupVertices[Group],MATCH(Edges[[#This Row],[Vertex 1]],GroupVertices[Vertex],0)),1,1,"")</f>
        <v>4</v>
      </c>
      <c r="U94" s="80" t="str">
        <f>REPLACE(INDEX(GroupVertices[Group],MATCH(Edges[[#This Row],[Vertex 2]],GroupVertices[Vertex],0)),1,1,"")</f>
        <v>4</v>
      </c>
      <c r="V94" s="34"/>
      <c r="W94" s="34"/>
      <c r="X94" s="34"/>
      <c r="Y94" s="34"/>
      <c r="Z94" s="34"/>
      <c r="AA94" s="34"/>
      <c r="AB94" s="34"/>
      <c r="AC94" s="34"/>
      <c r="AD94" s="34"/>
    </row>
    <row r="95" spans="1:30" ht="15">
      <c r="A95" s="66" t="s">
        <v>227</v>
      </c>
      <c r="B95" s="66" t="s">
        <v>237</v>
      </c>
      <c r="C95" s="67"/>
      <c r="D95" s="68">
        <v>1</v>
      </c>
      <c r="E95" s="69" t="s">
        <v>132</v>
      </c>
      <c r="F95" s="70"/>
      <c r="G95" s="67"/>
      <c r="H95" s="71"/>
      <c r="I95" s="72"/>
      <c r="J95" s="72"/>
      <c r="K95" s="34" t="s">
        <v>65</v>
      </c>
      <c r="L95" s="79">
        <v>95</v>
      </c>
      <c r="M95" s="79"/>
      <c r="N95" s="74"/>
      <c r="O95" s="81" t="s">
        <v>347</v>
      </c>
      <c r="P95" s="81">
        <v>1</v>
      </c>
      <c r="Q95" s="81" t="s">
        <v>348</v>
      </c>
      <c r="R95" s="81"/>
      <c r="S95" s="81"/>
      <c r="T95" s="80" t="str">
        <f>REPLACE(INDEX(GroupVertices[Group],MATCH(Edges[[#This Row],[Vertex 1]],GroupVertices[Vertex],0)),1,1,"")</f>
        <v>4</v>
      </c>
      <c r="U95" s="80" t="str">
        <f>REPLACE(INDEX(GroupVertices[Group],MATCH(Edges[[#This Row],[Vertex 2]],GroupVertices[Vertex],0)),1,1,"")</f>
        <v>4</v>
      </c>
      <c r="V95" s="34"/>
      <c r="W95" s="34"/>
      <c r="X95" s="34"/>
      <c r="Y95" s="34"/>
      <c r="Z95" s="34"/>
      <c r="AA95" s="34"/>
      <c r="AB95" s="34"/>
      <c r="AC95" s="34"/>
      <c r="AD95" s="34"/>
    </row>
    <row r="96" spans="1:30" ht="15">
      <c r="A96" s="66" t="s">
        <v>227</v>
      </c>
      <c r="B96" s="66" t="s">
        <v>320</v>
      </c>
      <c r="C96" s="67"/>
      <c r="D96" s="68">
        <v>1</v>
      </c>
      <c r="E96" s="69" t="s">
        <v>132</v>
      </c>
      <c r="F96" s="70"/>
      <c r="G96" s="67"/>
      <c r="H96" s="71"/>
      <c r="I96" s="72"/>
      <c r="J96" s="72"/>
      <c r="K96" s="34" t="s">
        <v>65</v>
      </c>
      <c r="L96" s="79">
        <v>96</v>
      </c>
      <c r="M96" s="79"/>
      <c r="N96" s="74"/>
      <c r="O96" s="81" t="s">
        <v>347</v>
      </c>
      <c r="P96" s="81">
        <v>1</v>
      </c>
      <c r="Q96" s="81" t="s">
        <v>348</v>
      </c>
      <c r="R96" s="81"/>
      <c r="S96" s="81"/>
      <c r="T96" s="80" t="str">
        <f>REPLACE(INDEX(GroupVertices[Group],MATCH(Edges[[#This Row],[Vertex 1]],GroupVertices[Vertex],0)),1,1,"")</f>
        <v>4</v>
      </c>
      <c r="U96" s="80" t="str">
        <f>REPLACE(INDEX(GroupVertices[Group],MATCH(Edges[[#This Row],[Vertex 2]],GroupVertices[Vertex],0)),1,1,"")</f>
        <v>4</v>
      </c>
      <c r="V96" s="34"/>
      <c r="W96" s="34"/>
      <c r="X96" s="34"/>
      <c r="Y96" s="34"/>
      <c r="Z96" s="34"/>
      <c r="AA96" s="34"/>
      <c r="AB96" s="34"/>
      <c r="AC96" s="34"/>
      <c r="AD96" s="34"/>
    </row>
    <row r="97" spans="1:30" ht="15">
      <c r="A97" s="66" t="s">
        <v>212</v>
      </c>
      <c r="B97" s="66" t="s">
        <v>227</v>
      </c>
      <c r="C97" s="67"/>
      <c r="D97" s="68">
        <v>1</v>
      </c>
      <c r="E97" s="69" t="s">
        <v>132</v>
      </c>
      <c r="F97" s="70"/>
      <c r="G97" s="67"/>
      <c r="H97" s="71"/>
      <c r="I97" s="72"/>
      <c r="J97" s="72"/>
      <c r="K97" s="34" t="s">
        <v>65</v>
      </c>
      <c r="L97" s="79">
        <v>97</v>
      </c>
      <c r="M97" s="79"/>
      <c r="N97" s="74"/>
      <c r="O97" s="81" t="s">
        <v>347</v>
      </c>
      <c r="P97" s="81">
        <v>1</v>
      </c>
      <c r="Q97" s="81" t="s">
        <v>348</v>
      </c>
      <c r="R97" s="81"/>
      <c r="S97" s="81"/>
      <c r="T97" s="80" t="str">
        <f>REPLACE(INDEX(GroupVertices[Group],MATCH(Edges[[#This Row],[Vertex 1]],GroupVertices[Vertex],0)),1,1,"")</f>
        <v>1</v>
      </c>
      <c r="U97" s="80" t="str">
        <f>REPLACE(INDEX(GroupVertices[Group],MATCH(Edges[[#This Row],[Vertex 2]],GroupVertices[Vertex],0)),1,1,"")</f>
        <v>4</v>
      </c>
      <c r="V97" s="34"/>
      <c r="W97" s="34"/>
      <c r="X97" s="34"/>
      <c r="Y97" s="34"/>
      <c r="Z97" s="34"/>
      <c r="AA97" s="34"/>
      <c r="AB97" s="34"/>
      <c r="AC97" s="34"/>
      <c r="AD97" s="34"/>
    </row>
    <row r="98" spans="1:30" ht="15">
      <c r="A98" s="66" t="s">
        <v>137</v>
      </c>
      <c r="B98" s="66" t="s">
        <v>227</v>
      </c>
      <c r="C98" s="67"/>
      <c r="D98" s="68">
        <v>1</v>
      </c>
      <c r="E98" s="69" t="s">
        <v>132</v>
      </c>
      <c r="F98" s="70"/>
      <c r="G98" s="67"/>
      <c r="H98" s="71"/>
      <c r="I98" s="72"/>
      <c r="J98" s="72"/>
      <c r="K98" s="34" t="s">
        <v>66</v>
      </c>
      <c r="L98" s="79">
        <v>98</v>
      </c>
      <c r="M98" s="79"/>
      <c r="N98" s="74"/>
      <c r="O98" s="81" t="s">
        <v>347</v>
      </c>
      <c r="P98" s="81">
        <v>1</v>
      </c>
      <c r="Q98" s="81" t="s">
        <v>348</v>
      </c>
      <c r="R98" s="81"/>
      <c r="S98" s="81"/>
      <c r="T98" s="80" t="str">
        <f>REPLACE(INDEX(GroupVertices[Group],MATCH(Edges[[#This Row],[Vertex 1]],GroupVertices[Vertex],0)),1,1,"")</f>
        <v>4</v>
      </c>
      <c r="U98" s="80" t="str">
        <f>REPLACE(INDEX(GroupVertices[Group],MATCH(Edges[[#This Row],[Vertex 2]],GroupVertices[Vertex],0)),1,1,"")</f>
        <v>4</v>
      </c>
      <c r="V98" s="34"/>
      <c r="W98" s="34"/>
      <c r="X98" s="34"/>
      <c r="Y98" s="34"/>
      <c r="Z98" s="34"/>
      <c r="AA98" s="34"/>
      <c r="AB98" s="34"/>
      <c r="AC98" s="34"/>
      <c r="AD98" s="34"/>
    </row>
    <row r="99" spans="1:30" ht="15">
      <c r="A99" s="66" t="s">
        <v>233</v>
      </c>
      <c r="B99" s="66" t="s">
        <v>227</v>
      </c>
      <c r="C99" s="67"/>
      <c r="D99" s="68">
        <v>1</v>
      </c>
      <c r="E99" s="69" t="s">
        <v>132</v>
      </c>
      <c r="F99" s="70"/>
      <c r="G99" s="67"/>
      <c r="H99" s="71"/>
      <c r="I99" s="72"/>
      <c r="J99" s="72"/>
      <c r="K99" s="34" t="s">
        <v>65</v>
      </c>
      <c r="L99" s="79">
        <v>99</v>
      </c>
      <c r="M99" s="79"/>
      <c r="N99" s="74"/>
      <c r="O99" s="81" t="s">
        <v>347</v>
      </c>
      <c r="P99" s="81">
        <v>1</v>
      </c>
      <c r="Q99" s="81" t="s">
        <v>348</v>
      </c>
      <c r="R99" s="81"/>
      <c r="S99" s="81"/>
      <c r="T99" s="80" t="str">
        <f>REPLACE(INDEX(GroupVertices[Group],MATCH(Edges[[#This Row],[Vertex 1]],GroupVertices[Vertex],0)),1,1,"")</f>
        <v>4</v>
      </c>
      <c r="U99" s="80" t="str">
        <f>REPLACE(INDEX(GroupVertices[Group],MATCH(Edges[[#This Row],[Vertex 2]],GroupVertices[Vertex],0)),1,1,"")</f>
        <v>4</v>
      </c>
      <c r="V99" s="34"/>
      <c r="W99" s="34"/>
      <c r="X99" s="34"/>
      <c r="Y99" s="34"/>
      <c r="Z99" s="34"/>
      <c r="AA99" s="34"/>
      <c r="AB99" s="34"/>
      <c r="AC99" s="34"/>
      <c r="AD99" s="34"/>
    </row>
    <row r="100" spans="1:30" ht="15">
      <c r="A100" s="66" t="s">
        <v>234</v>
      </c>
      <c r="B100" s="66" t="s">
        <v>137</v>
      </c>
      <c r="C100" s="67"/>
      <c r="D100" s="68">
        <v>1</v>
      </c>
      <c r="E100" s="69" t="s">
        <v>132</v>
      </c>
      <c r="F100" s="70"/>
      <c r="G100" s="67"/>
      <c r="H100" s="71"/>
      <c r="I100" s="72"/>
      <c r="J100" s="72"/>
      <c r="K100" s="34" t="s">
        <v>66</v>
      </c>
      <c r="L100" s="79">
        <v>100</v>
      </c>
      <c r="M100" s="79"/>
      <c r="N100" s="74"/>
      <c r="O100" s="81" t="s">
        <v>347</v>
      </c>
      <c r="P100" s="81">
        <v>1</v>
      </c>
      <c r="Q100" s="81" t="s">
        <v>348</v>
      </c>
      <c r="R100" s="81"/>
      <c r="S100" s="81"/>
      <c r="T100" s="80" t="str">
        <f>REPLACE(INDEX(GroupVertices[Group],MATCH(Edges[[#This Row],[Vertex 1]],GroupVertices[Vertex],0)),1,1,"")</f>
        <v>4</v>
      </c>
      <c r="U100" s="80" t="str">
        <f>REPLACE(INDEX(GroupVertices[Group],MATCH(Edges[[#This Row],[Vertex 2]],GroupVertices[Vertex],0)),1,1,"")</f>
        <v>4</v>
      </c>
      <c r="V100" s="34"/>
      <c r="W100" s="34"/>
      <c r="X100" s="34"/>
      <c r="Y100" s="34"/>
      <c r="Z100" s="34"/>
      <c r="AA100" s="34"/>
      <c r="AB100" s="34"/>
      <c r="AC100" s="34"/>
      <c r="AD100" s="34"/>
    </row>
    <row r="101" spans="1:30" ht="15">
      <c r="A101" s="66" t="s">
        <v>234</v>
      </c>
      <c r="B101" s="66" t="s">
        <v>237</v>
      </c>
      <c r="C101" s="67"/>
      <c r="D101" s="68">
        <v>1</v>
      </c>
      <c r="E101" s="69" t="s">
        <v>132</v>
      </c>
      <c r="F101" s="70"/>
      <c r="G101" s="67"/>
      <c r="H101" s="71"/>
      <c r="I101" s="72"/>
      <c r="J101" s="72"/>
      <c r="K101" s="34" t="s">
        <v>65</v>
      </c>
      <c r="L101" s="79">
        <v>101</v>
      </c>
      <c r="M101" s="79"/>
      <c r="N101" s="74"/>
      <c r="O101" s="81" t="s">
        <v>347</v>
      </c>
      <c r="P101" s="81">
        <v>1</v>
      </c>
      <c r="Q101" s="81" t="s">
        <v>348</v>
      </c>
      <c r="R101" s="81"/>
      <c r="S101" s="81"/>
      <c r="T101" s="80" t="str">
        <f>REPLACE(INDEX(GroupVertices[Group],MATCH(Edges[[#This Row],[Vertex 1]],GroupVertices[Vertex],0)),1,1,"")</f>
        <v>4</v>
      </c>
      <c r="U101" s="80" t="str">
        <f>REPLACE(INDEX(GroupVertices[Group],MATCH(Edges[[#This Row],[Vertex 2]],GroupVertices[Vertex],0)),1,1,"")</f>
        <v>4</v>
      </c>
      <c r="V101" s="34"/>
      <c r="W101" s="34"/>
      <c r="X101" s="34"/>
      <c r="Y101" s="34"/>
      <c r="Z101" s="34"/>
      <c r="AA101" s="34"/>
      <c r="AB101" s="34"/>
      <c r="AC101" s="34"/>
      <c r="AD101" s="34"/>
    </row>
    <row r="102" spans="1:30" ht="15">
      <c r="A102" s="66" t="s">
        <v>212</v>
      </c>
      <c r="B102" s="66" t="s">
        <v>234</v>
      </c>
      <c r="C102" s="67"/>
      <c r="D102" s="68">
        <v>1</v>
      </c>
      <c r="E102" s="69" t="s">
        <v>132</v>
      </c>
      <c r="F102" s="70"/>
      <c r="G102" s="67"/>
      <c r="H102" s="71"/>
      <c r="I102" s="72"/>
      <c r="J102" s="72"/>
      <c r="K102" s="34" t="s">
        <v>65</v>
      </c>
      <c r="L102" s="79">
        <v>102</v>
      </c>
      <c r="M102" s="79"/>
      <c r="N102" s="74"/>
      <c r="O102" s="81" t="s">
        <v>347</v>
      </c>
      <c r="P102" s="81">
        <v>1</v>
      </c>
      <c r="Q102" s="81" t="s">
        <v>348</v>
      </c>
      <c r="R102" s="81"/>
      <c r="S102" s="81"/>
      <c r="T102" s="80" t="str">
        <f>REPLACE(INDEX(GroupVertices[Group],MATCH(Edges[[#This Row],[Vertex 1]],GroupVertices[Vertex],0)),1,1,"")</f>
        <v>1</v>
      </c>
      <c r="U102" s="80" t="str">
        <f>REPLACE(INDEX(GroupVertices[Group],MATCH(Edges[[#This Row],[Vertex 2]],GroupVertices[Vertex],0)),1,1,"")</f>
        <v>4</v>
      </c>
      <c r="V102" s="34"/>
      <c r="W102" s="34"/>
      <c r="X102" s="34"/>
      <c r="Y102" s="34"/>
      <c r="Z102" s="34"/>
      <c r="AA102" s="34"/>
      <c r="AB102" s="34"/>
      <c r="AC102" s="34"/>
      <c r="AD102" s="34"/>
    </row>
    <row r="103" spans="1:30" ht="15">
      <c r="A103" s="66" t="s">
        <v>137</v>
      </c>
      <c r="B103" s="66" t="s">
        <v>234</v>
      </c>
      <c r="C103" s="67"/>
      <c r="D103" s="68">
        <v>1</v>
      </c>
      <c r="E103" s="69" t="s">
        <v>132</v>
      </c>
      <c r="F103" s="70"/>
      <c r="G103" s="67"/>
      <c r="H103" s="71"/>
      <c r="I103" s="72"/>
      <c r="J103" s="72"/>
      <c r="K103" s="34" t="s">
        <v>66</v>
      </c>
      <c r="L103" s="79">
        <v>103</v>
      </c>
      <c r="M103" s="79"/>
      <c r="N103" s="74"/>
      <c r="O103" s="81" t="s">
        <v>347</v>
      </c>
      <c r="P103" s="81">
        <v>1</v>
      </c>
      <c r="Q103" s="81" t="s">
        <v>348</v>
      </c>
      <c r="R103" s="81"/>
      <c r="S103" s="81"/>
      <c r="T103" s="80" t="str">
        <f>REPLACE(INDEX(GroupVertices[Group],MATCH(Edges[[#This Row],[Vertex 1]],GroupVertices[Vertex],0)),1,1,"")</f>
        <v>4</v>
      </c>
      <c r="U103" s="80" t="str">
        <f>REPLACE(INDEX(GroupVertices[Group],MATCH(Edges[[#This Row],[Vertex 2]],GroupVertices[Vertex],0)),1,1,"")</f>
        <v>4</v>
      </c>
      <c r="V103" s="34"/>
      <c r="W103" s="34"/>
      <c r="X103" s="34"/>
      <c r="Y103" s="34"/>
      <c r="Z103" s="34"/>
      <c r="AA103" s="34"/>
      <c r="AB103" s="34"/>
      <c r="AC103" s="34"/>
      <c r="AD103" s="34"/>
    </row>
    <row r="104" spans="1:30" ht="15">
      <c r="A104" s="66" t="s">
        <v>233</v>
      </c>
      <c r="B104" s="66" t="s">
        <v>234</v>
      </c>
      <c r="C104" s="67"/>
      <c r="D104" s="68">
        <v>1</v>
      </c>
      <c r="E104" s="69" t="s">
        <v>132</v>
      </c>
      <c r="F104" s="70"/>
      <c r="G104" s="67"/>
      <c r="H104" s="71"/>
      <c r="I104" s="72"/>
      <c r="J104" s="72"/>
      <c r="K104" s="34" t="s">
        <v>65</v>
      </c>
      <c r="L104" s="79">
        <v>104</v>
      </c>
      <c r="M104" s="79"/>
      <c r="N104" s="74"/>
      <c r="O104" s="81" t="s">
        <v>347</v>
      </c>
      <c r="P104" s="81">
        <v>1</v>
      </c>
      <c r="Q104" s="81" t="s">
        <v>348</v>
      </c>
      <c r="R104" s="81"/>
      <c r="S104" s="81"/>
      <c r="T104" s="80" t="str">
        <f>REPLACE(INDEX(GroupVertices[Group],MATCH(Edges[[#This Row],[Vertex 1]],GroupVertices[Vertex],0)),1,1,"")</f>
        <v>4</v>
      </c>
      <c r="U104" s="80" t="str">
        <f>REPLACE(INDEX(GroupVertices[Group],MATCH(Edges[[#This Row],[Vertex 2]],GroupVertices[Vertex],0)),1,1,"")</f>
        <v>4</v>
      </c>
      <c r="V104" s="34"/>
      <c r="W104" s="34"/>
      <c r="X104" s="34"/>
      <c r="Y104" s="34"/>
      <c r="Z104" s="34"/>
      <c r="AA104" s="34"/>
      <c r="AB104" s="34"/>
      <c r="AC104" s="34"/>
      <c r="AD104" s="34"/>
    </row>
    <row r="105" spans="1:30" ht="15">
      <c r="A105" s="66" t="s">
        <v>235</v>
      </c>
      <c r="B105" s="66" t="s">
        <v>137</v>
      </c>
      <c r="C105" s="67"/>
      <c r="D105" s="68">
        <v>1</v>
      </c>
      <c r="E105" s="69" t="s">
        <v>132</v>
      </c>
      <c r="F105" s="70"/>
      <c r="G105" s="67"/>
      <c r="H105" s="71"/>
      <c r="I105" s="72"/>
      <c r="J105" s="72"/>
      <c r="K105" s="34" t="s">
        <v>66</v>
      </c>
      <c r="L105" s="79">
        <v>105</v>
      </c>
      <c r="M105" s="79"/>
      <c r="N105" s="74"/>
      <c r="O105" s="81" t="s">
        <v>347</v>
      </c>
      <c r="P105" s="81">
        <v>1</v>
      </c>
      <c r="Q105" s="81" t="s">
        <v>348</v>
      </c>
      <c r="R105" s="81"/>
      <c r="S105" s="81"/>
      <c r="T105" s="80" t="str">
        <f>REPLACE(INDEX(GroupVertices[Group],MATCH(Edges[[#This Row],[Vertex 1]],GroupVertices[Vertex],0)),1,1,"")</f>
        <v>4</v>
      </c>
      <c r="U105" s="80" t="str">
        <f>REPLACE(INDEX(GroupVertices[Group],MATCH(Edges[[#This Row],[Vertex 2]],GroupVertices[Vertex],0)),1,1,"")</f>
        <v>4</v>
      </c>
      <c r="V105" s="34"/>
      <c r="W105" s="34"/>
      <c r="X105" s="34"/>
      <c r="Y105" s="34"/>
      <c r="Z105" s="34"/>
      <c r="AA105" s="34"/>
      <c r="AB105" s="34"/>
      <c r="AC105" s="34"/>
      <c r="AD105" s="34"/>
    </row>
    <row r="106" spans="1:30" ht="15">
      <c r="A106" s="66" t="s">
        <v>236</v>
      </c>
      <c r="B106" s="66" t="s">
        <v>137</v>
      </c>
      <c r="C106" s="67"/>
      <c r="D106" s="68">
        <v>1</v>
      </c>
      <c r="E106" s="69" t="s">
        <v>132</v>
      </c>
      <c r="F106" s="70"/>
      <c r="G106" s="67"/>
      <c r="H106" s="71"/>
      <c r="I106" s="72"/>
      <c r="J106" s="72"/>
      <c r="K106" s="34" t="s">
        <v>65</v>
      </c>
      <c r="L106" s="79">
        <v>106</v>
      </c>
      <c r="M106" s="79"/>
      <c r="N106" s="74"/>
      <c r="O106" s="81" t="s">
        <v>347</v>
      </c>
      <c r="P106" s="81">
        <v>1</v>
      </c>
      <c r="Q106" s="81" t="s">
        <v>348</v>
      </c>
      <c r="R106" s="81"/>
      <c r="S106" s="81"/>
      <c r="T106" s="80" t="str">
        <f>REPLACE(INDEX(GroupVertices[Group],MATCH(Edges[[#This Row],[Vertex 1]],GroupVertices[Vertex],0)),1,1,"")</f>
        <v>4</v>
      </c>
      <c r="U106" s="80" t="str">
        <f>REPLACE(INDEX(GroupVertices[Group],MATCH(Edges[[#This Row],[Vertex 2]],GroupVertices[Vertex],0)),1,1,"")</f>
        <v>4</v>
      </c>
      <c r="V106" s="34"/>
      <c r="W106" s="34"/>
      <c r="X106" s="34"/>
      <c r="Y106" s="34"/>
      <c r="Z106" s="34"/>
      <c r="AA106" s="34"/>
      <c r="AB106" s="34"/>
      <c r="AC106" s="34"/>
      <c r="AD106" s="34"/>
    </row>
    <row r="107" spans="1:30" ht="15">
      <c r="A107" s="66" t="s">
        <v>137</v>
      </c>
      <c r="B107" s="66" t="s">
        <v>235</v>
      </c>
      <c r="C107" s="67"/>
      <c r="D107" s="68">
        <v>1</v>
      </c>
      <c r="E107" s="69" t="s">
        <v>132</v>
      </c>
      <c r="F107" s="70"/>
      <c r="G107" s="67"/>
      <c r="H107" s="71"/>
      <c r="I107" s="72"/>
      <c r="J107" s="72"/>
      <c r="K107" s="34" t="s">
        <v>66</v>
      </c>
      <c r="L107" s="79">
        <v>107</v>
      </c>
      <c r="M107" s="79"/>
      <c r="N107" s="74"/>
      <c r="O107" s="81" t="s">
        <v>347</v>
      </c>
      <c r="P107" s="81">
        <v>1</v>
      </c>
      <c r="Q107" s="81" t="s">
        <v>348</v>
      </c>
      <c r="R107" s="81"/>
      <c r="S107" s="81"/>
      <c r="T107" s="80" t="str">
        <f>REPLACE(INDEX(GroupVertices[Group],MATCH(Edges[[#This Row],[Vertex 1]],GroupVertices[Vertex],0)),1,1,"")</f>
        <v>4</v>
      </c>
      <c r="U107" s="80" t="str">
        <f>REPLACE(INDEX(GroupVertices[Group],MATCH(Edges[[#This Row],[Vertex 2]],GroupVertices[Vertex],0)),1,1,"")</f>
        <v>4</v>
      </c>
      <c r="V107" s="34"/>
      <c r="W107" s="34"/>
      <c r="X107" s="34"/>
      <c r="Y107" s="34"/>
      <c r="Z107" s="34"/>
      <c r="AA107" s="34"/>
      <c r="AB107" s="34"/>
      <c r="AC107" s="34"/>
      <c r="AD107" s="34"/>
    </row>
    <row r="108" spans="1:30" ht="15">
      <c r="A108" s="66" t="s">
        <v>137</v>
      </c>
      <c r="B108" s="66" t="s">
        <v>238</v>
      </c>
      <c r="C108" s="67"/>
      <c r="D108" s="68">
        <v>1</v>
      </c>
      <c r="E108" s="69" t="s">
        <v>132</v>
      </c>
      <c r="F108" s="70"/>
      <c r="G108" s="67"/>
      <c r="H108" s="71"/>
      <c r="I108" s="72"/>
      <c r="J108" s="72"/>
      <c r="K108" s="34" t="s">
        <v>66</v>
      </c>
      <c r="L108" s="79">
        <v>108</v>
      </c>
      <c r="M108" s="79"/>
      <c r="N108" s="74"/>
      <c r="O108" s="81" t="s">
        <v>347</v>
      </c>
      <c r="P108" s="81">
        <v>1</v>
      </c>
      <c r="Q108" s="81" t="s">
        <v>348</v>
      </c>
      <c r="R108" s="81"/>
      <c r="S108" s="81"/>
      <c r="T108" s="80" t="str">
        <f>REPLACE(INDEX(GroupVertices[Group],MATCH(Edges[[#This Row],[Vertex 1]],GroupVertices[Vertex],0)),1,1,"")</f>
        <v>4</v>
      </c>
      <c r="U108" s="80" t="str">
        <f>REPLACE(INDEX(GroupVertices[Group],MATCH(Edges[[#This Row],[Vertex 2]],GroupVertices[Vertex],0)),1,1,"")</f>
        <v>4</v>
      </c>
      <c r="V108" s="34"/>
      <c r="W108" s="34"/>
      <c r="X108" s="34"/>
      <c r="Y108" s="34"/>
      <c r="Z108" s="34"/>
      <c r="AA108" s="34"/>
      <c r="AB108" s="34"/>
      <c r="AC108" s="34"/>
      <c r="AD108" s="34"/>
    </row>
    <row r="109" spans="1:30" ht="15">
      <c r="A109" s="66" t="s">
        <v>137</v>
      </c>
      <c r="B109" s="66" t="s">
        <v>233</v>
      </c>
      <c r="C109" s="67"/>
      <c r="D109" s="68">
        <v>1</v>
      </c>
      <c r="E109" s="69" t="s">
        <v>132</v>
      </c>
      <c r="F109" s="70"/>
      <c r="G109" s="67"/>
      <c r="H109" s="71"/>
      <c r="I109" s="72"/>
      <c r="J109" s="72"/>
      <c r="K109" s="34" t="s">
        <v>66</v>
      </c>
      <c r="L109" s="79">
        <v>109</v>
      </c>
      <c r="M109" s="79"/>
      <c r="N109" s="74"/>
      <c r="O109" s="81" t="s">
        <v>347</v>
      </c>
      <c r="P109" s="81">
        <v>1</v>
      </c>
      <c r="Q109" s="81" t="s">
        <v>348</v>
      </c>
      <c r="R109" s="81"/>
      <c r="S109" s="81"/>
      <c r="T109" s="80" t="str">
        <f>REPLACE(INDEX(GroupVertices[Group],MATCH(Edges[[#This Row],[Vertex 1]],GroupVertices[Vertex],0)),1,1,"")</f>
        <v>4</v>
      </c>
      <c r="U109" s="80" t="str">
        <f>REPLACE(INDEX(GroupVertices[Group],MATCH(Edges[[#This Row],[Vertex 2]],GroupVertices[Vertex],0)),1,1,"")</f>
        <v>4</v>
      </c>
      <c r="V109" s="34"/>
      <c r="W109" s="34"/>
      <c r="X109" s="34"/>
      <c r="Y109" s="34"/>
      <c r="Z109" s="34"/>
      <c r="AA109" s="34"/>
      <c r="AB109" s="34"/>
      <c r="AC109" s="34"/>
      <c r="AD109" s="34"/>
    </row>
    <row r="110" spans="1:30" ht="15">
      <c r="A110" s="66" t="s">
        <v>137</v>
      </c>
      <c r="B110" s="66" t="s">
        <v>320</v>
      </c>
      <c r="C110" s="67"/>
      <c r="D110" s="68">
        <v>1</v>
      </c>
      <c r="E110" s="69" t="s">
        <v>132</v>
      </c>
      <c r="F110" s="70"/>
      <c r="G110" s="67"/>
      <c r="H110" s="71"/>
      <c r="I110" s="72"/>
      <c r="J110" s="72"/>
      <c r="K110" s="34" t="s">
        <v>65</v>
      </c>
      <c r="L110" s="79">
        <v>110</v>
      </c>
      <c r="M110" s="79"/>
      <c r="N110" s="74"/>
      <c r="O110" s="81" t="s">
        <v>347</v>
      </c>
      <c r="P110" s="81">
        <v>1</v>
      </c>
      <c r="Q110" s="81" t="s">
        <v>348</v>
      </c>
      <c r="R110" s="81"/>
      <c r="S110" s="81"/>
      <c r="T110" s="80" t="str">
        <f>REPLACE(INDEX(GroupVertices[Group],MATCH(Edges[[#This Row],[Vertex 1]],GroupVertices[Vertex],0)),1,1,"")</f>
        <v>4</v>
      </c>
      <c r="U110" s="80" t="str">
        <f>REPLACE(INDEX(GroupVertices[Group],MATCH(Edges[[#This Row],[Vertex 2]],GroupVertices[Vertex],0)),1,1,"")</f>
        <v>4</v>
      </c>
      <c r="V110" s="34"/>
      <c r="W110" s="34"/>
      <c r="X110" s="34"/>
      <c r="Y110" s="34"/>
      <c r="Z110" s="34"/>
      <c r="AA110" s="34"/>
      <c r="AB110" s="34"/>
      <c r="AC110" s="34"/>
      <c r="AD110" s="34"/>
    </row>
    <row r="111" spans="1:30" ht="15">
      <c r="A111" s="66" t="s">
        <v>212</v>
      </c>
      <c r="B111" s="66" t="s">
        <v>137</v>
      </c>
      <c r="C111" s="67"/>
      <c r="D111" s="68">
        <v>1</v>
      </c>
      <c r="E111" s="69" t="s">
        <v>132</v>
      </c>
      <c r="F111" s="70"/>
      <c r="G111" s="67"/>
      <c r="H111" s="71"/>
      <c r="I111" s="72"/>
      <c r="J111" s="72"/>
      <c r="K111" s="34" t="s">
        <v>65</v>
      </c>
      <c r="L111" s="79">
        <v>111</v>
      </c>
      <c r="M111" s="79"/>
      <c r="N111" s="74"/>
      <c r="O111" s="81" t="s">
        <v>347</v>
      </c>
      <c r="P111" s="81">
        <v>1</v>
      </c>
      <c r="Q111" s="81" t="s">
        <v>348</v>
      </c>
      <c r="R111" s="81"/>
      <c r="S111" s="81"/>
      <c r="T111" s="80" t="str">
        <f>REPLACE(INDEX(GroupVertices[Group],MATCH(Edges[[#This Row],[Vertex 1]],GroupVertices[Vertex],0)),1,1,"")</f>
        <v>1</v>
      </c>
      <c r="U111" s="80" t="str">
        <f>REPLACE(INDEX(GroupVertices[Group],MATCH(Edges[[#This Row],[Vertex 2]],GroupVertices[Vertex],0)),1,1,"")</f>
        <v>4</v>
      </c>
      <c r="V111" s="34"/>
      <c r="W111" s="34"/>
      <c r="X111" s="34"/>
      <c r="Y111" s="34"/>
      <c r="Z111" s="34"/>
      <c r="AA111" s="34"/>
      <c r="AB111" s="34"/>
      <c r="AC111" s="34"/>
      <c r="AD111" s="34"/>
    </row>
    <row r="112" spans="1:30" ht="15">
      <c r="A112" s="66" t="s">
        <v>237</v>
      </c>
      <c r="B112" s="66" t="s">
        <v>137</v>
      </c>
      <c r="C112" s="67"/>
      <c r="D112" s="68">
        <v>1</v>
      </c>
      <c r="E112" s="69" t="s">
        <v>132</v>
      </c>
      <c r="F112" s="70"/>
      <c r="G112" s="67"/>
      <c r="H112" s="71"/>
      <c r="I112" s="72"/>
      <c r="J112" s="72"/>
      <c r="K112" s="34" t="s">
        <v>65</v>
      </c>
      <c r="L112" s="79">
        <v>112</v>
      </c>
      <c r="M112" s="79"/>
      <c r="N112" s="74"/>
      <c r="O112" s="81" t="s">
        <v>347</v>
      </c>
      <c r="P112" s="81">
        <v>1</v>
      </c>
      <c r="Q112" s="81" t="s">
        <v>348</v>
      </c>
      <c r="R112" s="81"/>
      <c r="S112" s="81"/>
      <c r="T112" s="80" t="str">
        <f>REPLACE(INDEX(GroupVertices[Group],MATCH(Edges[[#This Row],[Vertex 1]],GroupVertices[Vertex],0)),1,1,"")</f>
        <v>4</v>
      </c>
      <c r="U112" s="80" t="str">
        <f>REPLACE(INDEX(GroupVertices[Group],MATCH(Edges[[#This Row],[Vertex 2]],GroupVertices[Vertex],0)),1,1,"")</f>
        <v>4</v>
      </c>
      <c r="V112" s="34"/>
      <c r="W112" s="34"/>
      <c r="X112" s="34"/>
      <c r="Y112" s="34"/>
      <c r="Z112" s="34"/>
      <c r="AA112" s="34"/>
      <c r="AB112" s="34"/>
      <c r="AC112" s="34"/>
      <c r="AD112" s="34"/>
    </row>
    <row r="113" spans="1:30" ht="15">
      <c r="A113" s="66" t="s">
        <v>238</v>
      </c>
      <c r="B113" s="66" t="s">
        <v>137</v>
      </c>
      <c r="C113" s="67"/>
      <c r="D113" s="68">
        <v>1</v>
      </c>
      <c r="E113" s="69" t="s">
        <v>132</v>
      </c>
      <c r="F113" s="70"/>
      <c r="G113" s="67"/>
      <c r="H113" s="71"/>
      <c r="I113" s="72"/>
      <c r="J113" s="72"/>
      <c r="K113" s="34" t="s">
        <v>66</v>
      </c>
      <c r="L113" s="79">
        <v>113</v>
      </c>
      <c r="M113" s="79"/>
      <c r="N113" s="74"/>
      <c r="O113" s="81" t="s">
        <v>347</v>
      </c>
      <c r="P113" s="81">
        <v>1</v>
      </c>
      <c r="Q113" s="81" t="s">
        <v>348</v>
      </c>
      <c r="R113" s="81"/>
      <c r="S113" s="81"/>
      <c r="T113" s="80" t="str">
        <f>REPLACE(INDEX(GroupVertices[Group],MATCH(Edges[[#This Row],[Vertex 1]],GroupVertices[Vertex],0)),1,1,"")</f>
        <v>4</v>
      </c>
      <c r="U113" s="80" t="str">
        <f>REPLACE(INDEX(GroupVertices[Group],MATCH(Edges[[#This Row],[Vertex 2]],GroupVertices[Vertex],0)),1,1,"")</f>
        <v>4</v>
      </c>
      <c r="V113" s="34"/>
      <c r="W113" s="34"/>
      <c r="X113" s="34"/>
      <c r="Y113" s="34"/>
      <c r="Z113" s="34"/>
      <c r="AA113" s="34"/>
      <c r="AB113" s="34"/>
      <c r="AC113" s="34"/>
      <c r="AD113" s="34"/>
    </row>
    <row r="114" spans="1:30" ht="15">
      <c r="A114" s="66" t="s">
        <v>233</v>
      </c>
      <c r="B114" s="66" t="s">
        <v>137</v>
      </c>
      <c r="C114" s="67"/>
      <c r="D114" s="68">
        <v>1</v>
      </c>
      <c r="E114" s="69" t="s">
        <v>132</v>
      </c>
      <c r="F114" s="70"/>
      <c r="G114" s="67"/>
      <c r="H114" s="71"/>
      <c r="I114" s="72"/>
      <c r="J114" s="72"/>
      <c r="K114" s="34" t="s">
        <v>66</v>
      </c>
      <c r="L114" s="79">
        <v>114</v>
      </c>
      <c r="M114" s="79"/>
      <c r="N114" s="74"/>
      <c r="O114" s="81" t="s">
        <v>347</v>
      </c>
      <c r="P114" s="81">
        <v>1</v>
      </c>
      <c r="Q114" s="81" t="s">
        <v>348</v>
      </c>
      <c r="R114" s="81"/>
      <c r="S114" s="81"/>
      <c r="T114" s="80" t="str">
        <f>REPLACE(INDEX(GroupVertices[Group],MATCH(Edges[[#This Row],[Vertex 1]],GroupVertices[Vertex],0)),1,1,"")</f>
        <v>4</v>
      </c>
      <c r="U114" s="80" t="str">
        <f>REPLACE(INDEX(GroupVertices[Group],MATCH(Edges[[#This Row],[Vertex 2]],GroupVertices[Vertex],0)),1,1,"")</f>
        <v>4</v>
      </c>
      <c r="V114" s="34"/>
      <c r="W114" s="34"/>
      <c r="X114" s="34"/>
      <c r="Y114" s="34"/>
      <c r="Z114" s="34"/>
      <c r="AA114" s="34"/>
      <c r="AB114" s="34"/>
      <c r="AC114" s="34"/>
      <c r="AD114" s="34"/>
    </row>
    <row r="115" spans="1:30" ht="15">
      <c r="A115" s="66" t="s">
        <v>238</v>
      </c>
      <c r="B115" s="66" t="s">
        <v>237</v>
      </c>
      <c r="C115" s="67"/>
      <c r="D115" s="68">
        <v>1</v>
      </c>
      <c r="E115" s="69" t="s">
        <v>132</v>
      </c>
      <c r="F115" s="70"/>
      <c r="G115" s="67"/>
      <c r="H115" s="71"/>
      <c r="I115" s="72"/>
      <c r="J115" s="72"/>
      <c r="K115" s="34" t="s">
        <v>65</v>
      </c>
      <c r="L115" s="79">
        <v>115</v>
      </c>
      <c r="M115" s="79"/>
      <c r="N115" s="74"/>
      <c r="O115" s="81" t="s">
        <v>347</v>
      </c>
      <c r="P115" s="81">
        <v>1</v>
      </c>
      <c r="Q115" s="81" t="s">
        <v>348</v>
      </c>
      <c r="R115" s="81"/>
      <c r="S115" s="81"/>
      <c r="T115" s="80" t="str">
        <f>REPLACE(INDEX(GroupVertices[Group],MATCH(Edges[[#This Row],[Vertex 1]],GroupVertices[Vertex],0)),1,1,"")</f>
        <v>4</v>
      </c>
      <c r="U115" s="80" t="str">
        <f>REPLACE(INDEX(GroupVertices[Group],MATCH(Edges[[#This Row],[Vertex 2]],GroupVertices[Vertex],0)),1,1,"")</f>
        <v>4</v>
      </c>
      <c r="V115" s="34"/>
      <c r="W115" s="34"/>
      <c r="X115" s="34"/>
      <c r="Y115" s="34"/>
      <c r="Z115" s="34"/>
      <c r="AA115" s="34"/>
      <c r="AB115" s="34"/>
      <c r="AC115" s="34"/>
      <c r="AD115" s="34"/>
    </row>
    <row r="116" spans="1:30" ht="15">
      <c r="A116" s="66" t="s">
        <v>238</v>
      </c>
      <c r="B116" s="66" t="s">
        <v>233</v>
      </c>
      <c r="C116" s="67"/>
      <c r="D116" s="68">
        <v>1</v>
      </c>
      <c r="E116" s="69" t="s">
        <v>132</v>
      </c>
      <c r="F116" s="70"/>
      <c r="G116" s="67"/>
      <c r="H116" s="71"/>
      <c r="I116" s="72"/>
      <c r="J116" s="72"/>
      <c r="K116" s="34" t="s">
        <v>66</v>
      </c>
      <c r="L116" s="79">
        <v>116</v>
      </c>
      <c r="M116" s="79"/>
      <c r="N116" s="74"/>
      <c r="O116" s="81" t="s">
        <v>347</v>
      </c>
      <c r="P116" s="81">
        <v>1</v>
      </c>
      <c r="Q116" s="81" t="s">
        <v>348</v>
      </c>
      <c r="R116" s="81"/>
      <c r="S116" s="81"/>
      <c r="T116" s="80" t="str">
        <f>REPLACE(INDEX(GroupVertices[Group],MATCH(Edges[[#This Row],[Vertex 1]],GroupVertices[Vertex],0)),1,1,"")</f>
        <v>4</v>
      </c>
      <c r="U116" s="80" t="str">
        <f>REPLACE(INDEX(GroupVertices[Group],MATCH(Edges[[#This Row],[Vertex 2]],GroupVertices[Vertex],0)),1,1,"")</f>
        <v>4</v>
      </c>
      <c r="V116" s="34"/>
      <c r="W116" s="34"/>
      <c r="X116" s="34"/>
      <c r="Y116" s="34"/>
      <c r="Z116" s="34"/>
      <c r="AA116" s="34"/>
      <c r="AB116" s="34"/>
      <c r="AC116" s="34"/>
      <c r="AD116" s="34"/>
    </row>
    <row r="117" spans="1:30" ht="15">
      <c r="A117" s="66" t="s">
        <v>238</v>
      </c>
      <c r="B117" s="66" t="s">
        <v>321</v>
      </c>
      <c r="C117" s="67"/>
      <c r="D117" s="68">
        <v>1</v>
      </c>
      <c r="E117" s="69" t="s">
        <v>132</v>
      </c>
      <c r="F117" s="70"/>
      <c r="G117" s="67"/>
      <c r="H117" s="71"/>
      <c r="I117" s="72"/>
      <c r="J117" s="72"/>
      <c r="K117" s="34" t="s">
        <v>65</v>
      </c>
      <c r="L117" s="79">
        <v>117</v>
      </c>
      <c r="M117" s="79"/>
      <c r="N117" s="74"/>
      <c r="O117" s="81" t="s">
        <v>347</v>
      </c>
      <c r="P117" s="81">
        <v>1</v>
      </c>
      <c r="Q117" s="81" t="s">
        <v>348</v>
      </c>
      <c r="R117" s="81"/>
      <c r="S117" s="81"/>
      <c r="T117" s="80" t="str">
        <f>REPLACE(INDEX(GroupVertices[Group],MATCH(Edges[[#This Row],[Vertex 1]],GroupVertices[Vertex],0)),1,1,"")</f>
        <v>4</v>
      </c>
      <c r="U117" s="80" t="str">
        <f>REPLACE(INDEX(GroupVertices[Group],MATCH(Edges[[#This Row],[Vertex 2]],GroupVertices[Vertex],0)),1,1,"")</f>
        <v>4</v>
      </c>
      <c r="V117" s="34"/>
      <c r="W117" s="34"/>
      <c r="X117" s="34"/>
      <c r="Y117" s="34"/>
      <c r="Z117" s="34"/>
      <c r="AA117" s="34"/>
      <c r="AB117" s="34"/>
      <c r="AC117" s="34"/>
      <c r="AD117" s="34"/>
    </row>
    <row r="118" spans="1:30" ht="15">
      <c r="A118" s="66" t="s">
        <v>212</v>
      </c>
      <c r="B118" s="66" t="s">
        <v>238</v>
      </c>
      <c r="C118" s="67"/>
      <c r="D118" s="68">
        <v>1</v>
      </c>
      <c r="E118" s="69" t="s">
        <v>132</v>
      </c>
      <c r="F118" s="70"/>
      <c r="G118" s="67"/>
      <c r="H118" s="71"/>
      <c r="I118" s="72"/>
      <c r="J118" s="72"/>
      <c r="K118" s="34" t="s">
        <v>65</v>
      </c>
      <c r="L118" s="79">
        <v>118</v>
      </c>
      <c r="M118" s="79"/>
      <c r="N118" s="74"/>
      <c r="O118" s="81" t="s">
        <v>347</v>
      </c>
      <c r="P118" s="81">
        <v>1</v>
      </c>
      <c r="Q118" s="81" t="s">
        <v>348</v>
      </c>
      <c r="R118" s="81"/>
      <c r="S118" s="81"/>
      <c r="T118" s="80" t="str">
        <f>REPLACE(INDEX(GroupVertices[Group],MATCH(Edges[[#This Row],[Vertex 1]],GroupVertices[Vertex],0)),1,1,"")</f>
        <v>1</v>
      </c>
      <c r="U118" s="80" t="str">
        <f>REPLACE(INDEX(GroupVertices[Group],MATCH(Edges[[#This Row],[Vertex 2]],GroupVertices[Vertex],0)),1,1,"")</f>
        <v>4</v>
      </c>
      <c r="V118" s="34"/>
      <c r="W118" s="34"/>
      <c r="X118" s="34"/>
      <c r="Y118" s="34"/>
      <c r="Z118" s="34"/>
      <c r="AA118" s="34"/>
      <c r="AB118" s="34"/>
      <c r="AC118" s="34"/>
      <c r="AD118" s="34"/>
    </row>
    <row r="119" spans="1:30" ht="15">
      <c r="A119" s="66" t="s">
        <v>233</v>
      </c>
      <c r="B119" s="66" t="s">
        <v>238</v>
      </c>
      <c r="C119" s="67"/>
      <c r="D119" s="68">
        <v>1</v>
      </c>
      <c r="E119" s="69" t="s">
        <v>132</v>
      </c>
      <c r="F119" s="70"/>
      <c r="G119" s="67"/>
      <c r="H119" s="71"/>
      <c r="I119" s="72"/>
      <c r="J119" s="72"/>
      <c r="K119" s="34" t="s">
        <v>66</v>
      </c>
      <c r="L119" s="79">
        <v>119</v>
      </c>
      <c r="M119" s="79"/>
      <c r="N119" s="74"/>
      <c r="O119" s="81" t="s">
        <v>347</v>
      </c>
      <c r="P119" s="81">
        <v>1</v>
      </c>
      <c r="Q119" s="81" t="s">
        <v>348</v>
      </c>
      <c r="R119" s="81"/>
      <c r="S119" s="81"/>
      <c r="T119" s="80" t="str">
        <f>REPLACE(INDEX(GroupVertices[Group],MATCH(Edges[[#This Row],[Vertex 1]],GroupVertices[Vertex],0)),1,1,"")</f>
        <v>4</v>
      </c>
      <c r="U119" s="80" t="str">
        <f>REPLACE(INDEX(GroupVertices[Group],MATCH(Edges[[#This Row],[Vertex 2]],GroupVertices[Vertex],0)),1,1,"")</f>
        <v>4</v>
      </c>
      <c r="V119" s="34"/>
      <c r="W119" s="34"/>
      <c r="X119" s="34"/>
      <c r="Y119" s="34"/>
      <c r="Z119" s="34"/>
      <c r="AA119" s="34"/>
      <c r="AB119" s="34"/>
      <c r="AC119" s="34"/>
      <c r="AD119" s="34"/>
    </row>
    <row r="120" spans="1:30" ht="15">
      <c r="A120" s="66" t="s">
        <v>212</v>
      </c>
      <c r="B120" s="66" t="s">
        <v>233</v>
      </c>
      <c r="C120" s="67"/>
      <c r="D120" s="68">
        <v>1</v>
      </c>
      <c r="E120" s="69" t="s">
        <v>132</v>
      </c>
      <c r="F120" s="70"/>
      <c r="G120" s="67"/>
      <c r="H120" s="71"/>
      <c r="I120" s="72"/>
      <c r="J120" s="72"/>
      <c r="K120" s="34" t="s">
        <v>65</v>
      </c>
      <c r="L120" s="79">
        <v>120</v>
      </c>
      <c r="M120" s="79"/>
      <c r="N120" s="74"/>
      <c r="O120" s="81" t="s">
        <v>347</v>
      </c>
      <c r="P120" s="81">
        <v>1</v>
      </c>
      <c r="Q120" s="81" t="s">
        <v>348</v>
      </c>
      <c r="R120" s="81"/>
      <c r="S120" s="81"/>
      <c r="T120" s="80" t="str">
        <f>REPLACE(INDEX(GroupVertices[Group],MATCH(Edges[[#This Row],[Vertex 1]],GroupVertices[Vertex],0)),1,1,"")</f>
        <v>1</v>
      </c>
      <c r="U120" s="80" t="str">
        <f>REPLACE(INDEX(GroupVertices[Group],MATCH(Edges[[#This Row],[Vertex 2]],GroupVertices[Vertex],0)),1,1,"")</f>
        <v>4</v>
      </c>
      <c r="V120" s="34"/>
      <c r="W120" s="34"/>
      <c r="X120" s="34"/>
      <c r="Y120" s="34"/>
      <c r="Z120" s="34"/>
      <c r="AA120" s="34"/>
      <c r="AB120" s="34"/>
      <c r="AC120" s="34"/>
      <c r="AD120" s="34"/>
    </row>
    <row r="121" spans="1:30" ht="15">
      <c r="A121" s="66" t="s">
        <v>237</v>
      </c>
      <c r="B121" s="66" t="s">
        <v>320</v>
      </c>
      <c r="C121" s="67"/>
      <c r="D121" s="68">
        <v>1</v>
      </c>
      <c r="E121" s="69" t="s">
        <v>132</v>
      </c>
      <c r="F121" s="70"/>
      <c r="G121" s="67"/>
      <c r="H121" s="71"/>
      <c r="I121" s="72"/>
      <c r="J121" s="72"/>
      <c r="K121" s="34" t="s">
        <v>65</v>
      </c>
      <c r="L121" s="79">
        <v>121</v>
      </c>
      <c r="M121" s="79"/>
      <c r="N121" s="74"/>
      <c r="O121" s="81" t="s">
        <v>347</v>
      </c>
      <c r="P121" s="81">
        <v>1</v>
      </c>
      <c r="Q121" s="81" t="s">
        <v>348</v>
      </c>
      <c r="R121" s="81"/>
      <c r="S121" s="81"/>
      <c r="T121" s="80" t="str">
        <f>REPLACE(INDEX(GroupVertices[Group],MATCH(Edges[[#This Row],[Vertex 1]],GroupVertices[Vertex],0)),1,1,"")</f>
        <v>4</v>
      </c>
      <c r="U121" s="80" t="str">
        <f>REPLACE(INDEX(GroupVertices[Group],MATCH(Edges[[#This Row],[Vertex 2]],GroupVertices[Vertex],0)),1,1,"")</f>
        <v>4</v>
      </c>
      <c r="V121" s="34"/>
      <c r="W121" s="34"/>
      <c r="X121" s="34"/>
      <c r="Y121" s="34"/>
      <c r="Z121" s="34"/>
      <c r="AA121" s="34"/>
      <c r="AB121" s="34"/>
      <c r="AC121" s="34"/>
      <c r="AD121" s="34"/>
    </row>
    <row r="122" spans="1:30" ht="15">
      <c r="A122" s="66" t="s">
        <v>212</v>
      </c>
      <c r="B122" s="66" t="s">
        <v>320</v>
      </c>
      <c r="C122" s="67"/>
      <c r="D122" s="68">
        <v>1</v>
      </c>
      <c r="E122" s="69" t="s">
        <v>132</v>
      </c>
      <c r="F122" s="70"/>
      <c r="G122" s="67"/>
      <c r="H122" s="71"/>
      <c r="I122" s="72"/>
      <c r="J122" s="72"/>
      <c r="K122" s="34" t="s">
        <v>65</v>
      </c>
      <c r="L122" s="79">
        <v>122</v>
      </c>
      <c r="M122" s="79"/>
      <c r="N122" s="74"/>
      <c r="O122" s="81" t="s">
        <v>347</v>
      </c>
      <c r="P122" s="81">
        <v>1</v>
      </c>
      <c r="Q122" s="81" t="s">
        <v>348</v>
      </c>
      <c r="R122" s="81"/>
      <c r="S122" s="81"/>
      <c r="T122" s="80" t="str">
        <f>REPLACE(INDEX(GroupVertices[Group],MATCH(Edges[[#This Row],[Vertex 1]],GroupVertices[Vertex],0)),1,1,"")</f>
        <v>1</v>
      </c>
      <c r="U122" s="80" t="str">
        <f>REPLACE(INDEX(GroupVertices[Group],MATCH(Edges[[#This Row],[Vertex 2]],GroupVertices[Vertex],0)),1,1,"")</f>
        <v>4</v>
      </c>
      <c r="V122" s="34"/>
      <c r="W122" s="34"/>
      <c r="X122" s="34"/>
      <c r="Y122" s="34"/>
      <c r="Z122" s="34"/>
      <c r="AA122" s="34"/>
      <c r="AB122" s="34"/>
      <c r="AC122" s="34"/>
      <c r="AD122" s="34"/>
    </row>
    <row r="123" spans="1:30" ht="15">
      <c r="A123" s="66" t="s">
        <v>212</v>
      </c>
      <c r="B123" s="66" t="s">
        <v>322</v>
      </c>
      <c r="C123" s="67"/>
      <c r="D123" s="68">
        <v>1</v>
      </c>
      <c r="E123" s="69" t="s">
        <v>132</v>
      </c>
      <c r="F123" s="70"/>
      <c r="G123" s="67"/>
      <c r="H123" s="71"/>
      <c r="I123" s="72"/>
      <c r="J123" s="72"/>
      <c r="K123" s="34" t="s">
        <v>65</v>
      </c>
      <c r="L123" s="79">
        <v>123</v>
      </c>
      <c r="M123" s="79"/>
      <c r="N123" s="74"/>
      <c r="O123" s="81" t="s">
        <v>347</v>
      </c>
      <c r="P123" s="81">
        <v>1</v>
      </c>
      <c r="Q123" s="81" t="s">
        <v>348</v>
      </c>
      <c r="R123" s="81"/>
      <c r="S123" s="81"/>
      <c r="T123" s="80" t="str">
        <f>REPLACE(INDEX(GroupVertices[Group],MATCH(Edges[[#This Row],[Vertex 1]],GroupVertices[Vertex],0)),1,1,"")</f>
        <v>1</v>
      </c>
      <c r="U123" s="80" t="str">
        <f>REPLACE(INDEX(GroupVertices[Group],MATCH(Edges[[#This Row],[Vertex 2]],GroupVertices[Vertex],0)),1,1,"")</f>
        <v>2</v>
      </c>
      <c r="V123" s="34"/>
      <c r="W123" s="34"/>
      <c r="X123" s="34"/>
      <c r="Y123" s="34"/>
      <c r="Z123" s="34"/>
      <c r="AA123" s="34"/>
      <c r="AB123" s="34"/>
      <c r="AC123" s="34"/>
      <c r="AD123" s="34"/>
    </row>
    <row r="124" spans="1:30" ht="15">
      <c r="A124" s="66" t="s">
        <v>239</v>
      </c>
      <c r="B124" s="66" t="s">
        <v>322</v>
      </c>
      <c r="C124" s="67"/>
      <c r="D124" s="68">
        <v>1</v>
      </c>
      <c r="E124" s="69" t="s">
        <v>132</v>
      </c>
      <c r="F124" s="70"/>
      <c r="G124" s="67"/>
      <c r="H124" s="71"/>
      <c r="I124" s="72"/>
      <c r="J124" s="72"/>
      <c r="K124" s="34" t="s">
        <v>65</v>
      </c>
      <c r="L124" s="79">
        <v>124</v>
      </c>
      <c r="M124" s="79"/>
      <c r="N124" s="74"/>
      <c r="O124" s="81" t="s">
        <v>347</v>
      </c>
      <c r="P124" s="81">
        <v>1</v>
      </c>
      <c r="Q124" s="81" t="s">
        <v>348</v>
      </c>
      <c r="R124" s="81"/>
      <c r="S124" s="81"/>
      <c r="T124" s="80" t="str">
        <f>REPLACE(INDEX(GroupVertices[Group],MATCH(Edges[[#This Row],[Vertex 1]],GroupVertices[Vertex],0)),1,1,"")</f>
        <v>2</v>
      </c>
      <c r="U124" s="80" t="str">
        <f>REPLACE(INDEX(GroupVertices[Group],MATCH(Edges[[#This Row],[Vertex 2]],GroupVertices[Vertex],0)),1,1,"")</f>
        <v>2</v>
      </c>
      <c r="V124" s="34"/>
      <c r="W124" s="34"/>
      <c r="X124" s="34"/>
      <c r="Y124" s="34"/>
      <c r="Z124" s="34"/>
      <c r="AA124" s="34"/>
      <c r="AB124" s="34"/>
      <c r="AC124" s="34"/>
      <c r="AD124" s="34"/>
    </row>
    <row r="125" spans="1:30" ht="15">
      <c r="A125" s="66" t="s">
        <v>212</v>
      </c>
      <c r="B125" s="66" t="s">
        <v>323</v>
      </c>
      <c r="C125" s="67"/>
      <c r="D125" s="68">
        <v>1</v>
      </c>
      <c r="E125" s="69" t="s">
        <v>132</v>
      </c>
      <c r="F125" s="70"/>
      <c r="G125" s="67"/>
      <c r="H125" s="71"/>
      <c r="I125" s="72"/>
      <c r="J125" s="72"/>
      <c r="K125" s="34" t="s">
        <v>65</v>
      </c>
      <c r="L125" s="79">
        <v>125</v>
      </c>
      <c r="M125" s="79"/>
      <c r="N125" s="74"/>
      <c r="O125" s="81" t="s">
        <v>347</v>
      </c>
      <c r="P125" s="81">
        <v>1</v>
      </c>
      <c r="Q125" s="81" t="s">
        <v>348</v>
      </c>
      <c r="R125" s="81"/>
      <c r="S125" s="81"/>
      <c r="T125" s="80" t="str">
        <f>REPLACE(INDEX(GroupVertices[Group],MATCH(Edges[[#This Row],[Vertex 1]],GroupVertices[Vertex],0)),1,1,"")</f>
        <v>1</v>
      </c>
      <c r="U125" s="80" t="str">
        <f>REPLACE(INDEX(GroupVertices[Group],MATCH(Edges[[#This Row],[Vertex 2]],GroupVertices[Vertex],0)),1,1,"")</f>
        <v>1</v>
      </c>
      <c r="V125" s="34"/>
      <c r="W125" s="34"/>
      <c r="X125" s="34"/>
      <c r="Y125" s="34"/>
      <c r="Z125" s="34"/>
      <c r="AA125" s="34"/>
      <c r="AB125" s="34"/>
      <c r="AC125" s="34"/>
      <c r="AD125" s="34"/>
    </row>
    <row r="126" spans="1:30" ht="15">
      <c r="A126" s="66" t="s">
        <v>212</v>
      </c>
      <c r="B126" s="66" t="s">
        <v>324</v>
      </c>
      <c r="C126" s="67"/>
      <c r="D126" s="68">
        <v>1</v>
      </c>
      <c r="E126" s="69" t="s">
        <v>132</v>
      </c>
      <c r="F126" s="70"/>
      <c r="G126" s="67"/>
      <c r="H126" s="71"/>
      <c r="I126" s="72"/>
      <c r="J126" s="72"/>
      <c r="K126" s="34" t="s">
        <v>65</v>
      </c>
      <c r="L126" s="79">
        <v>126</v>
      </c>
      <c r="M126" s="79"/>
      <c r="N126" s="74"/>
      <c r="O126" s="81" t="s">
        <v>347</v>
      </c>
      <c r="P126" s="81">
        <v>1</v>
      </c>
      <c r="Q126" s="81" t="s">
        <v>348</v>
      </c>
      <c r="R126" s="81"/>
      <c r="S126" s="81"/>
      <c r="T126" s="80" t="str">
        <f>REPLACE(INDEX(GroupVertices[Group],MATCH(Edges[[#This Row],[Vertex 1]],GroupVertices[Vertex],0)),1,1,"")</f>
        <v>1</v>
      </c>
      <c r="U126" s="80" t="str">
        <f>REPLACE(INDEX(GroupVertices[Group],MATCH(Edges[[#This Row],[Vertex 2]],GroupVertices[Vertex],0)),1,1,"")</f>
        <v>1</v>
      </c>
      <c r="V126" s="34"/>
      <c r="W126" s="34"/>
      <c r="X126" s="34"/>
      <c r="Y126" s="34"/>
      <c r="Z126" s="34"/>
      <c r="AA126" s="34"/>
      <c r="AB126" s="34"/>
      <c r="AC126" s="34"/>
      <c r="AD126" s="34"/>
    </row>
    <row r="127" spans="1:30" ht="15">
      <c r="A127" s="66" t="s">
        <v>240</v>
      </c>
      <c r="B127" s="66" t="s">
        <v>324</v>
      </c>
      <c r="C127" s="67"/>
      <c r="D127" s="68">
        <v>1</v>
      </c>
      <c r="E127" s="69" t="s">
        <v>132</v>
      </c>
      <c r="F127" s="70"/>
      <c r="G127" s="67"/>
      <c r="H127" s="71"/>
      <c r="I127" s="72"/>
      <c r="J127" s="72"/>
      <c r="K127" s="34" t="s">
        <v>65</v>
      </c>
      <c r="L127" s="79">
        <v>127</v>
      </c>
      <c r="M127" s="79"/>
      <c r="N127" s="74"/>
      <c r="O127" s="81" t="s">
        <v>347</v>
      </c>
      <c r="P127" s="81">
        <v>1</v>
      </c>
      <c r="Q127" s="81" t="s">
        <v>348</v>
      </c>
      <c r="R127" s="81"/>
      <c r="S127" s="81"/>
      <c r="T127" s="80" t="str">
        <f>REPLACE(INDEX(GroupVertices[Group],MATCH(Edges[[#This Row],[Vertex 1]],GroupVertices[Vertex],0)),1,1,"")</f>
        <v>1</v>
      </c>
      <c r="U127" s="80" t="str">
        <f>REPLACE(INDEX(GroupVertices[Group],MATCH(Edges[[#This Row],[Vertex 2]],GroupVertices[Vertex],0)),1,1,"")</f>
        <v>1</v>
      </c>
      <c r="V127" s="34"/>
      <c r="W127" s="34"/>
      <c r="X127" s="34"/>
      <c r="Y127" s="34"/>
      <c r="Z127" s="34"/>
      <c r="AA127" s="34"/>
      <c r="AB127" s="34"/>
      <c r="AC127" s="34"/>
      <c r="AD127" s="34"/>
    </row>
    <row r="128" spans="1:30" ht="15">
      <c r="A128" s="66" t="s">
        <v>241</v>
      </c>
      <c r="B128" s="66" t="s">
        <v>241</v>
      </c>
      <c r="C128" s="67"/>
      <c r="D128" s="68">
        <v>1</v>
      </c>
      <c r="E128" s="69" t="s">
        <v>132</v>
      </c>
      <c r="F128" s="70"/>
      <c r="G128" s="67"/>
      <c r="H128" s="71"/>
      <c r="I128" s="72"/>
      <c r="J128" s="72"/>
      <c r="K128" s="34" t="s">
        <v>65</v>
      </c>
      <c r="L128" s="79">
        <v>128</v>
      </c>
      <c r="M128" s="79"/>
      <c r="N128" s="74"/>
      <c r="O128" s="81" t="s">
        <v>347</v>
      </c>
      <c r="P128" s="81">
        <v>1</v>
      </c>
      <c r="Q128" s="81" t="s">
        <v>348</v>
      </c>
      <c r="R128" s="81"/>
      <c r="S128" s="81"/>
      <c r="T128" s="80" t="str">
        <f>REPLACE(INDEX(GroupVertices[Group],MATCH(Edges[[#This Row],[Vertex 1]],GroupVertices[Vertex],0)),1,1,"")</f>
        <v>1</v>
      </c>
      <c r="U128" s="80" t="str">
        <f>REPLACE(INDEX(GroupVertices[Group],MATCH(Edges[[#This Row],[Vertex 2]],GroupVertices[Vertex],0)),1,1,"")</f>
        <v>1</v>
      </c>
      <c r="V128" s="34"/>
      <c r="W128" s="34"/>
      <c r="X128" s="34"/>
      <c r="Y128" s="34"/>
      <c r="Z128" s="34"/>
      <c r="AA128" s="34"/>
      <c r="AB128" s="34"/>
      <c r="AC128" s="34"/>
      <c r="AD128" s="34"/>
    </row>
    <row r="129" spans="1:30" ht="15">
      <c r="A129" s="66" t="s">
        <v>212</v>
      </c>
      <c r="B129" s="66" t="s">
        <v>241</v>
      </c>
      <c r="C129" s="67"/>
      <c r="D129" s="68">
        <v>1</v>
      </c>
      <c r="E129" s="69" t="s">
        <v>132</v>
      </c>
      <c r="F129" s="70"/>
      <c r="G129" s="67"/>
      <c r="H129" s="71"/>
      <c r="I129" s="72"/>
      <c r="J129" s="72"/>
      <c r="K129" s="34" t="s">
        <v>65</v>
      </c>
      <c r="L129" s="79">
        <v>129</v>
      </c>
      <c r="M129" s="79"/>
      <c r="N129" s="74"/>
      <c r="O129" s="81" t="s">
        <v>347</v>
      </c>
      <c r="P129" s="81">
        <v>1</v>
      </c>
      <c r="Q129" s="81" t="s">
        <v>348</v>
      </c>
      <c r="R129" s="81"/>
      <c r="S129" s="81"/>
      <c r="T129" s="80" t="str">
        <f>REPLACE(INDEX(GroupVertices[Group],MATCH(Edges[[#This Row],[Vertex 1]],GroupVertices[Vertex],0)),1,1,"")</f>
        <v>1</v>
      </c>
      <c r="U129" s="80" t="str">
        <f>REPLACE(INDEX(GroupVertices[Group],MATCH(Edges[[#This Row],[Vertex 2]],GroupVertices[Vertex],0)),1,1,"")</f>
        <v>1</v>
      </c>
      <c r="V129" s="34"/>
      <c r="W129" s="34"/>
      <c r="X129" s="34"/>
      <c r="Y129" s="34"/>
      <c r="Z129" s="34"/>
      <c r="AA129" s="34"/>
      <c r="AB129" s="34"/>
      <c r="AC129" s="34"/>
      <c r="AD129" s="34"/>
    </row>
    <row r="130" spans="1:30" ht="15">
      <c r="A130" s="66" t="s">
        <v>242</v>
      </c>
      <c r="B130" s="66" t="s">
        <v>241</v>
      </c>
      <c r="C130" s="67"/>
      <c r="D130" s="68">
        <v>1</v>
      </c>
      <c r="E130" s="69" t="s">
        <v>132</v>
      </c>
      <c r="F130" s="70"/>
      <c r="G130" s="67"/>
      <c r="H130" s="71"/>
      <c r="I130" s="72"/>
      <c r="J130" s="72"/>
      <c r="K130" s="34" t="s">
        <v>65</v>
      </c>
      <c r="L130" s="79">
        <v>130</v>
      </c>
      <c r="M130" s="79"/>
      <c r="N130" s="74"/>
      <c r="O130" s="81" t="s">
        <v>347</v>
      </c>
      <c r="P130" s="81">
        <v>1</v>
      </c>
      <c r="Q130" s="81" t="s">
        <v>348</v>
      </c>
      <c r="R130" s="81"/>
      <c r="S130" s="81"/>
      <c r="T130" s="80" t="str">
        <f>REPLACE(INDEX(GroupVertices[Group],MATCH(Edges[[#This Row],[Vertex 1]],GroupVertices[Vertex],0)),1,1,"")</f>
        <v>3</v>
      </c>
      <c r="U130" s="80" t="str">
        <f>REPLACE(INDEX(GroupVertices[Group],MATCH(Edges[[#This Row],[Vertex 2]],GroupVertices[Vertex],0)),1,1,"")</f>
        <v>1</v>
      </c>
      <c r="V130" s="34"/>
      <c r="W130" s="34"/>
      <c r="X130" s="34"/>
      <c r="Y130" s="34"/>
      <c r="Z130" s="34"/>
      <c r="AA130" s="34"/>
      <c r="AB130" s="34"/>
      <c r="AC130" s="34"/>
      <c r="AD130" s="34"/>
    </row>
    <row r="131" spans="1:30" ht="15">
      <c r="A131" s="66" t="s">
        <v>212</v>
      </c>
      <c r="B131" s="66" t="s">
        <v>325</v>
      </c>
      <c r="C131" s="67"/>
      <c r="D131" s="68">
        <v>1</v>
      </c>
      <c r="E131" s="69" t="s">
        <v>132</v>
      </c>
      <c r="F131" s="70"/>
      <c r="G131" s="67"/>
      <c r="H131" s="71"/>
      <c r="I131" s="72"/>
      <c r="J131" s="72"/>
      <c r="K131" s="34" t="s">
        <v>65</v>
      </c>
      <c r="L131" s="79">
        <v>131</v>
      </c>
      <c r="M131" s="79"/>
      <c r="N131" s="74"/>
      <c r="O131" s="81" t="s">
        <v>347</v>
      </c>
      <c r="P131" s="81">
        <v>1</v>
      </c>
      <c r="Q131" s="81" t="s">
        <v>348</v>
      </c>
      <c r="R131" s="81"/>
      <c r="S131" s="81"/>
      <c r="T131" s="80" t="str">
        <f>REPLACE(INDEX(GroupVertices[Group],MATCH(Edges[[#This Row],[Vertex 1]],GroupVertices[Vertex],0)),1,1,"")</f>
        <v>1</v>
      </c>
      <c r="U131" s="80" t="str">
        <f>REPLACE(INDEX(GroupVertices[Group],MATCH(Edges[[#This Row],[Vertex 2]],GroupVertices[Vertex],0)),1,1,"")</f>
        <v>1</v>
      </c>
      <c r="V131" s="34"/>
      <c r="W131" s="34"/>
      <c r="X131" s="34"/>
      <c r="Y131" s="34"/>
      <c r="Z131" s="34"/>
      <c r="AA131" s="34"/>
      <c r="AB131" s="34"/>
      <c r="AC131" s="34"/>
      <c r="AD131" s="34"/>
    </row>
    <row r="132" spans="1:30" ht="15">
      <c r="A132" s="66" t="s">
        <v>242</v>
      </c>
      <c r="B132" s="66" t="s">
        <v>325</v>
      </c>
      <c r="C132" s="67"/>
      <c r="D132" s="68">
        <v>1</v>
      </c>
      <c r="E132" s="69" t="s">
        <v>132</v>
      </c>
      <c r="F132" s="70"/>
      <c r="G132" s="67"/>
      <c r="H132" s="71"/>
      <c r="I132" s="72"/>
      <c r="J132" s="72"/>
      <c r="K132" s="34" t="s">
        <v>65</v>
      </c>
      <c r="L132" s="79">
        <v>132</v>
      </c>
      <c r="M132" s="79"/>
      <c r="N132" s="74"/>
      <c r="O132" s="81" t="s">
        <v>347</v>
      </c>
      <c r="P132" s="81">
        <v>1</v>
      </c>
      <c r="Q132" s="81" t="s">
        <v>348</v>
      </c>
      <c r="R132" s="81"/>
      <c r="S132" s="81"/>
      <c r="T132" s="80" t="str">
        <f>REPLACE(INDEX(GroupVertices[Group],MATCH(Edges[[#This Row],[Vertex 1]],GroupVertices[Vertex],0)),1,1,"")</f>
        <v>3</v>
      </c>
      <c r="U132" s="80" t="str">
        <f>REPLACE(INDEX(GroupVertices[Group],MATCH(Edges[[#This Row],[Vertex 2]],GroupVertices[Vertex],0)),1,1,"")</f>
        <v>1</v>
      </c>
      <c r="V132" s="34"/>
      <c r="W132" s="34"/>
      <c r="X132" s="34"/>
      <c r="Y132" s="34"/>
      <c r="Z132" s="34"/>
      <c r="AA132" s="34"/>
      <c r="AB132" s="34"/>
      <c r="AC132" s="34"/>
      <c r="AD132" s="34"/>
    </row>
    <row r="133" spans="1:30" ht="15">
      <c r="A133" s="66" t="s">
        <v>212</v>
      </c>
      <c r="B133" s="66" t="s">
        <v>326</v>
      </c>
      <c r="C133" s="67"/>
      <c r="D133" s="68">
        <v>1</v>
      </c>
      <c r="E133" s="69" t="s">
        <v>132</v>
      </c>
      <c r="F133" s="70"/>
      <c r="G133" s="67"/>
      <c r="H133" s="71"/>
      <c r="I133" s="72"/>
      <c r="J133" s="72"/>
      <c r="K133" s="34" t="s">
        <v>65</v>
      </c>
      <c r="L133" s="79">
        <v>133</v>
      </c>
      <c r="M133" s="79"/>
      <c r="N133" s="74"/>
      <c r="O133" s="81" t="s">
        <v>347</v>
      </c>
      <c r="P133" s="81">
        <v>1</v>
      </c>
      <c r="Q133" s="81" t="s">
        <v>348</v>
      </c>
      <c r="R133" s="81"/>
      <c r="S133" s="81"/>
      <c r="T133" s="80" t="str">
        <f>REPLACE(INDEX(GroupVertices[Group],MATCH(Edges[[#This Row],[Vertex 1]],GroupVertices[Vertex],0)),1,1,"")</f>
        <v>1</v>
      </c>
      <c r="U133" s="80" t="str">
        <f>REPLACE(INDEX(GroupVertices[Group],MATCH(Edges[[#This Row],[Vertex 2]],GroupVertices[Vertex],0)),1,1,"")</f>
        <v>1</v>
      </c>
      <c r="V133" s="34"/>
      <c r="W133" s="34"/>
      <c r="X133" s="34"/>
      <c r="Y133" s="34"/>
      <c r="Z133" s="34"/>
      <c r="AA133" s="34"/>
      <c r="AB133" s="34"/>
      <c r="AC133" s="34"/>
      <c r="AD133" s="34"/>
    </row>
    <row r="134" spans="1:30" ht="15">
      <c r="A134" s="66" t="s">
        <v>212</v>
      </c>
      <c r="B134" s="66" t="s">
        <v>327</v>
      </c>
      <c r="C134" s="67"/>
      <c r="D134" s="68">
        <v>1</v>
      </c>
      <c r="E134" s="69" t="s">
        <v>132</v>
      </c>
      <c r="F134" s="70"/>
      <c r="G134" s="67"/>
      <c r="H134" s="71"/>
      <c r="I134" s="72"/>
      <c r="J134" s="72"/>
      <c r="K134" s="34" t="s">
        <v>65</v>
      </c>
      <c r="L134" s="79">
        <v>134</v>
      </c>
      <c r="M134" s="79"/>
      <c r="N134" s="74"/>
      <c r="O134" s="81" t="s">
        <v>347</v>
      </c>
      <c r="P134" s="81">
        <v>1</v>
      </c>
      <c r="Q134" s="81" t="s">
        <v>348</v>
      </c>
      <c r="R134" s="81"/>
      <c r="S134" s="81"/>
      <c r="T134" s="80" t="str">
        <f>REPLACE(INDEX(GroupVertices[Group],MATCH(Edges[[#This Row],[Vertex 1]],GroupVertices[Vertex],0)),1,1,"")</f>
        <v>1</v>
      </c>
      <c r="U134" s="80" t="str">
        <f>REPLACE(INDEX(GroupVertices[Group],MATCH(Edges[[#This Row],[Vertex 2]],GroupVertices[Vertex],0)),1,1,"")</f>
        <v>1</v>
      </c>
      <c r="V134" s="34"/>
      <c r="W134" s="34"/>
      <c r="X134" s="34"/>
      <c r="Y134" s="34"/>
      <c r="Z134" s="34"/>
      <c r="AA134" s="34"/>
      <c r="AB134" s="34"/>
      <c r="AC134" s="34"/>
      <c r="AD134" s="34"/>
    </row>
    <row r="135" spans="1:30" ht="15">
      <c r="A135" s="66" t="s">
        <v>212</v>
      </c>
      <c r="B135" s="66" t="s">
        <v>222</v>
      </c>
      <c r="C135" s="67"/>
      <c r="D135" s="68">
        <v>1</v>
      </c>
      <c r="E135" s="69" t="s">
        <v>132</v>
      </c>
      <c r="F135" s="70"/>
      <c r="G135" s="67"/>
      <c r="H135" s="71"/>
      <c r="I135" s="72"/>
      <c r="J135" s="72"/>
      <c r="K135" s="34" t="s">
        <v>65</v>
      </c>
      <c r="L135" s="79">
        <v>135</v>
      </c>
      <c r="M135" s="79"/>
      <c r="N135" s="74"/>
      <c r="O135" s="81" t="s">
        <v>347</v>
      </c>
      <c r="P135" s="81">
        <v>1</v>
      </c>
      <c r="Q135" s="81" t="s">
        <v>348</v>
      </c>
      <c r="R135" s="81"/>
      <c r="S135" s="81"/>
      <c r="T135" s="80" t="str">
        <f>REPLACE(INDEX(GroupVertices[Group],MATCH(Edges[[#This Row],[Vertex 1]],GroupVertices[Vertex],0)),1,1,"")</f>
        <v>1</v>
      </c>
      <c r="U135" s="80" t="str">
        <f>REPLACE(INDEX(GroupVertices[Group],MATCH(Edges[[#This Row],[Vertex 2]],GroupVertices[Vertex],0)),1,1,"")</f>
        <v>1</v>
      </c>
      <c r="V135" s="34"/>
      <c r="W135" s="34"/>
      <c r="X135" s="34"/>
      <c r="Y135" s="34"/>
      <c r="Z135" s="34"/>
      <c r="AA135" s="34"/>
      <c r="AB135" s="34"/>
      <c r="AC135" s="34"/>
      <c r="AD135" s="34"/>
    </row>
    <row r="136" spans="1:30" ht="15">
      <c r="A136" s="66" t="s">
        <v>243</v>
      </c>
      <c r="B136" s="66" t="s">
        <v>222</v>
      </c>
      <c r="C136" s="67"/>
      <c r="D136" s="68">
        <v>1</v>
      </c>
      <c r="E136" s="69" t="s">
        <v>132</v>
      </c>
      <c r="F136" s="70"/>
      <c r="G136" s="67"/>
      <c r="H136" s="71"/>
      <c r="I136" s="72"/>
      <c r="J136" s="72"/>
      <c r="K136" s="34" t="s">
        <v>65</v>
      </c>
      <c r="L136" s="79">
        <v>136</v>
      </c>
      <c r="M136" s="79"/>
      <c r="N136" s="74"/>
      <c r="O136" s="81" t="s">
        <v>347</v>
      </c>
      <c r="P136" s="81">
        <v>1</v>
      </c>
      <c r="Q136" s="81" t="s">
        <v>348</v>
      </c>
      <c r="R136" s="81"/>
      <c r="S136" s="81"/>
      <c r="T136" s="80" t="str">
        <f>REPLACE(INDEX(GroupVertices[Group],MATCH(Edges[[#This Row],[Vertex 1]],GroupVertices[Vertex],0)),1,1,"")</f>
        <v>1</v>
      </c>
      <c r="U136" s="80" t="str">
        <f>REPLACE(INDEX(GroupVertices[Group],MATCH(Edges[[#This Row],[Vertex 2]],GroupVertices[Vertex],0)),1,1,"")</f>
        <v>1</v>
      </c>
      <c r="V136" s="34"/>
      <c r="W136" s="34"/>
      <c r="X136" s="34"/>
      <c r="Y136" s="34"/>
      <c r="Z136" s="34"/>
      <c r="AA136" s="34"/>
      <c r="AB136" s="34"/>
      <c r="AC136" s="34"/>
      <c r="AD136" s="34"/>
    </row>
    <row r="137" spans="1:30" ht="15">
      <c r="A137" s="66" t="s">
        <v>243</v>
      </c>
      <c r="B137" s="66" t="s">
        <v>266</v>
      </c>
      <c r="C137" s="67"/>
      <c r="D137" s="68">
        <v>1</v>
      </c>
      <c r="E137" s="69" t="s">
        <v>132</v>
      </c>
      <c r="F137" s="70"/>
      <c r="G137" s="67"/>
      <c r="H137" s="71"/>
      <c r="I137" s="72"/>
      <c r="J137" s="72"/>
      <c r="K137" s="34" t="s">
        <v>65</v>
      </c>
      <c r="L137" s="79">
        <v>137</v>
      </c>
      <c r="M137" s="79"/>
      <c r="N137" s="74"/>
      <c r="O137" s="81" t="s">
        <v>347</v>
      </c>
      <c r="P137" s="81">
        <v>1</v>
      </c>
      <c r="Q137" s="81" t="s">
        <v>348</v>
      </c>
      <c r="R137" s="81"/>
      <c r="S137" s="81"/>
      <c r="T137" s="80" t="str">
        <f>REPLACE(INDEX(GroupVertices[Group],MATCH(Edges[[#This Row],[Vertex 1]],GroupVertices[Vertex],0)),1,1,"")</f>
        <v>1</v>
      </c>
      <c r="U137" s="80" t="str">
        <f>REPLACE(INDEX(GroupVertices[Group],MATCH(Edges[[#This Row],[Vertex 2]],GroupVertices[Vertex],0)),1,1,"")</f>
        <v>2</v>
      </c>
      <c r="V137" s="34"/>
      <c r="W137" s="34"/>
      <c r="X137" s="34"/>
      <c r="Y137" s="34"/>
      <c r="Z137" s="34"/>
      <c r="AA137" s="34"/>
      <c r="AB137" s="34"/>
      <c r="AC137" s="34"/>
      <c r="AD137" s="34"/>
    </row>
    <row r="138" spans="1:30" ht="15">
      <c r="A138" s="66" t="s">
        <v>243</v>
      </c>
      <c r="B138" s="66" t="s">
        <v>267</v>
      </c>
      <c r="C138" s="67"/>
      <c r="D138" s="68">
        <v>1</v>
      </c>
      <c r="E138" s="69" t="s">
        <v>132</v>
      </c>
      <c r="F138" s="70"/>
      <c r="G138" s="67"/>
      <c r="H138" s="71"/>
      <c r="I138" s="72"/>
      <c r="J138" s="72"/>
      <c r="K138" s="34" t="s">
        <v>65</v>
      </c>
      <c r="L138" s="79">
        <v>138</v>
      </c>
      <c r="M138" s="79"/>
      <c r="N138" s="74"/>
      <c r="O138" s="81" t="s">
        <v>347</v>
      </c>
      <c r="P138" s="81">
        <v>1</v>
      </c>
      <c r="Q138" s="81" t="s">
        <v>348</v>
      </c>
      <c r="R138" s="81"/>
      <c r="S138" s="81"/>
      <c r="T138" s="80" t="str">
        <f>REPLACE(INDEX(GroupVertices[Group],MATCH(Edges[[#This Row],[Vertex 1]],GroupVertices[Vertex],0)),1,1,"")</f>
        <v>1</v>
      </c>
      <c r="U138" s="80" t="str">
        <f>REPLACE(INDEX(GroupVertices[Group],MATCH(Edges[[#This Row],[Vertex 2]],GroupVertices[Vertex],0)),1,1,"")</f>
        <v>3</v>
      </c>
      <c r="V138" s="34"/>
      <c r="W138" s="34"/>
      <c r="X138" s="34"/>
      <c r="Y138" s="34"/>
      <c r="Z138" s="34"/>
      <c r="AA138" s="34"/>
      <c r="AB138" s="34"/>
      <c r="AC138" s="34"/>
      <c r="AD138" s="34"/>
    </row>
    <row r="139" spans="1:30" ht="15">
      <c r="A139" s="66" t="s">
        <v>243</v>
      </c>
      <c r="B139" s="66" t="s">
        <v>282</v>
      </c>
      <c r="C139" s="67"/>
      <c r="D139" s="68">
        <v>1</v>
      </c>
      <c r="E139" s="69" t="s">
        <v>132</v>
      </c>
      <c r="F139" s="70"/>
      <c r="G139" s="67"/>
      <c r="H139" s="71"/>
      <c r="I139" s="72"/>
      <c r="J139" s="72"/>
      <c r="K139" s="34" t="s">
        <v>65</v>
      </c>
      <c r="L139" s="79">
        <v>139</v>
      </c>
      <c r="M139" s="79"/>
      <c r="N139" s="74"/>
      <c r="O139" s="81" t="s">
        <v>347</v>
      </c>
      <c r="P139" s="81">
        <v>1</v>
      </c>
      <c r="Q139" s="81" t="s">
        <v>348</v>
      </c>
      <c r="R139" s="81"/>
      <c r="S139" s="81"/>
      <c r="T139" s="80" t="str">
        <f>REPLACE(INDEX(GroupVertices[Group],MATCH(Edges[[#This Row],[Vertex 1]],GroupVertices[Vertex],0)),1,1,"")</f>
        <v>1</v>
      </c>
      <c r="U139" s="80" t="str">
        <f>REPLACE(INDEX(GroupVertices[Group],MATCH(Edges[[#This Row],[Vertex 2]],GroupVertices[Vertex],0)),1,1,"")</f>
        <v>3</v>
      </c>
      <c r="V139" s="34"/>
      <c r="W139" s="34"/>
      <c r="X139" s="34"/>
      <c r="Y139" s="34"/>
      <c r="Z139" s="34"/>
      <c r="AA139" s="34"/>
      <c r="AB139" s="34"/>
      <c r="AC139" s="34"/>
      <c r="AD139" s="34"/>
    </row>
    <row r="140" spans="1:30" ht="15">
      <c r="A140" s="66" t="s">
        <v>212</v>
      </c>
      <c r="B140" s="66" t="s">
        <v>243</v>
      </c>
      <c r="C140" s="67"/>
      <c r="D140" s="68">
        <v>1</v>
      </c>
      <c r="E140" s="69" t="s">
        <v>132</v>
      </c>
      <c r="F140" s="70"/>
      <c r="G140" s="67"/>
      <c r="H140" s="71"/>
      <c r="I140" s="72"/>
      <c r="J140" s="72"/>
      <c r="K140" s="34" t="s">
        <v>65</v>
      </c>
      <c r="L140" s="79">
        <v>140</v>
      </c>
      <c r="M140" s="79"/>
      <c r="N140" s="74"/>
      <c r="O140" s="81" t="s">
        <v>347</v>
      </c>
      <c r="P140" s="81">
        <v>1</v>
      </c>
      <c r="Q140" s="81" t="s">
        <v>348</v>
      </c>
      <c r="R140" s="81"/>
      <c r="S140" s="81"/>
      <c r="T140" s="80" t="str">
        <f>REPLACE(INDEX(GroupVertices[Group],MATCH(Edges[[#This Row],[Vertex 1]],GroupVertices[Vertex],0)),1,1,"")</f>
        <v>1</v>
      </c>
      <c r="U140" s="80" t="str">
        <f>REPLACE(INDEX(GroupVertices[Group],MATCH(Edges[[#This Row],[Vertex 2]],GroupVertices[Vertex],0)),1,1,"")</f>
        <v>1</v>
      </c>
      <c r="V140" s="34"/>
      <c r="W140" s="34"/>
      <c r="X140" s="34"/>
      <c r="Y140" s="34"/>
      <c r="Z140" s="34"/>
      <c r="AA140" s="34"/>
      <c r="AB140" s="34"/>
      <c r="AC140" s="34"/>
      <c r="AD140" s="34"/>
    </row>
    <row r="141" spans="1:30" ht="15">
      <c r="A141" s="66" t="s">
        <v>212</v>
      </c>
      <c r="B141" s="66" t="s">
        <v>328</v>
      </c>
      <c r="C141" s="67"/>
      <c r="D141" s="68">
        <v>1</v>
      </c>
      <c r="E141" s="69" t="s">
        <v>132</v>
      </c>
      <c r="F141" s="70"/>
      <c r="G141" s="67"/>
      <c r="H141" s="71"/>
      <c r="I141" s="72"/>
      <c r="J141" s="72"/>
      <c r="K141" s="34" t="s">
        <v>65</v>
      </c>
      <c r="L141" s="79">
        <v>141</v>
      </c>
      <c r="M141" s="79"/>
      <c r="N141" s="74"/>
      <c r="O141" s="81" t="s">
        <v>347</v>
      </c>
      <c r="P141" s="81">
        <v>1</v>
      </c>
      <c r="Q141" s="81" t="s">
        <v>348</v>
      </c>
      <c r="R141" s="81"/>
      <c r="S141" s="81"/>
      <c r="T141" s="80" t="str">
        <f>REPLACE(INDEX(GroupVertices[Group],MATCH(Edges[[#This Row],[Vertex 1]],GroupVertices[Vertex],0)),1,1,"")</f>
        <v>1</v>
      </c>
      <c r="U141" s="80" t="str">
        <f>REPLACE(INDEX(GroupVertices[Group],MATCH(Edges[[#This Row],[Vertex 2]],GroupVertices[Vertex],0)),1,1,"")</f>
        <v>1</v>
      </c>
      <c r="V141" s="34"/>
      <c r="W141" s="34"/>
      <c r="X141" s="34"/>
      <c r="Y141" s="34"/>
      <c r="Z141" s="34"/>
      <c r="AA141" s="34"/>
      <c r="AB141" s="34"/>
      <c r="AC141" s="34"/>
      <c r="AD141" s="34"/>
    </row>
    <row r="142" spans="1:30" ht="15">
      <c r="A142" s="66" t="s">
        <v>212</v>
      </c>
      <c r="B142" s="66" t="s">
        <v>329</v>
      </c>
      <c r="C142" s="67"/>
      <c r="D142" s="68">
        <v>1</v>
      </c>
      <c r="E142" s="69" t="s">
        <v>132</v>
      </c>
      <c r="F142" s="70"/>
      <c r="G142" s="67"/>
      <c r="H142" s="71"/>
      <c r="I142" s="72"/>
      <c r="J142" s="72"/>
      <c r="K142" s="34" t="s">
        <v>65</v>
      </c>
      <c r="L142" s="79">
        <v>142</v>
      </c>
      <c r="M142" s="79"/>
      <c r="N142" s="74"/>
      <c r="O142" s="81" t="s">
        <v>347</v>
      </c>
      <c r="P142" s="81">
        <v>1</v>
      </c>
      <c r="Q142" s="81" t="s">
        <v>348</v>
      </c>
      <c r="R142" s="81"/>
      <c r="S142" s="81"/>
      <c r="T142" s="80" t="str">
        <f>REPLACE(INDEX(GroupVertices[Group],MATCH(Edges[[#This Row],[Vertex 1]],GroupVertices[Vertex],0)),1,1,"")</f>
        <v>1</v>
      </c>
      <c r="U142" s="80" t="str">
        <f>REPLACE(INDEX(GroupVertices[Group],MATCH(Edges[[#This Row],[Vertex 2]],GroupVertices[Vertex],0)),1,1,"")</f>
        <v>1</v>
      </c>
      <c r="V142" s="34"/>
      <c r="W142" s="34"/>
      <c r="X142" s="34"/>
      <c r="Y142" s="34"/>
      <c r="Z142" s="34"/>
      <c r="AA142" s="34"/>
      <c r="AB142" s="34"/>
      <c r="AC142" s="34"/>
      <c r="AD142" s="34"/>
    </row>
    <row r="143" spans="1:30" ht="15">
      <c r="A143" s="66" t="s">
        <v>212</v>
      </c>
      <c r="B143" s="66" t="s">
        <v>330</v>
      </c>
      <c r="C143" s="67"/>
      <c r="D143" s="68">
        <v>1</v>
      </c>
      <c r="E143" s="69" t="s">
        <v>132</v>
      </c>
      <c r="F143" s="70"/>
      <c r="G143" s="67"/>
      <c r="H143" s="71"/>
      <c r="I143" s="72"/>
      <c r="J143" s="72"/>
      <c r="K143" s="34" t="s">
        <v>65</v>
      </c>
      <c r="L143" s="79">
        <v>143</v>
      </c>
      <c r="M143" s="79"/>
      <c r="N143" s="74"/>
      <c r="O143" s="81" t="s">
        <v>347</v>
      </c>
      <c r="P143" s="81">
        <v>1</v>
      </c>
      <c r="Q143" s="81" t="s">
        <v>348</v>
      </c>
      <c r="R143" s="81"/>
      <c r="S143" s="81"/>
      <c r="T143" s="80" t="str">
        <f>REPLACE(INDEX(GroupVertices[Group],MATCH(Edges[[#This Row],[Vertex 1]],GroupVertices[Vertex],0)),1,1,"")</f>
        <v>1</v>
      </c>
      <c r="U143" s="80" t="str">
        <f>REPLACE(INDEX(GroupVertices[Group],MATCH(Edges[[#This Row],[Vertex 2]],GroupVertices[Vertex],0)),1,1,"")</f>
        <v>1</v>
      </c>
      <c r="V143" s="34"/>
      <c r="W143" s="34"/>
      <c r="X143" s="34"/>
      <c r="Y143" s="34"/>
      <c r="Z143" s="34"/>
      <c r="AA143" s="34"/>
      <c r="AB143" s="34"/>
      <c r="AC143" s="34"/>
      <c r="AD143" s="34"/>
    </row>
    <row r="144" spans="1:30" ht="15">
      <c r="A144" s="66" t="s">
        <v>244</v>
      </c>
      <c r="B144" s="66" t="s">
        <v>295</v>
      </c>
      <c r="C144" s="67"/>
      <c r="D144" s="68">
        <v>1</v>
      </c>
      <c r="E144" s="69" t="s">
        <v>132</v>
      </c>
      <c r="F144" s="70"/>
      <c r="G144" s="67"/>
      <c r="H144" s="71"/>
      <c r="I144" s="72"/>
      <c r="J144" s="72"/>
      <c r="K144" s="34" t="s">
        <v>65</v>
      </c>
      <c r="L144" s="79">
        <v>144</v>
      </c>
      <c r="M144" s="79"/>
      <c r="N144" s="74"/>
      <c r="O144" s="81" t="s">
        <v>347</v>
      </c>
      <c r="P144" s="81">
        <v>1</v>
      </c>
      <c r="Q144" s="81" t="s">
        <v>348</v>
      </c>
      <c r="R144" s="81"/>
      <c r="S144" s="81"/>
      <c r="T144" s="80" t="str">
        <f>REPLACE(INDEX(GroupVertices[Group],MATCH(Edges[[#This Row],[Vertex 1]],GroupVertices[Vertex],0)),1,1,"")</f>
        <v>2</v>
      </c>
      <c r="U144" s="80" t="str">
        <f>REPLACE(INDEX(GroupVertices[Group],MATCH(Edges[[#This Row],[Vertex 2]],GroupVertices[Vertex],0)),1,1,"")</f>
        <v>2</v>
      </c>
      <c r="V144" s="34"/>
      <c r="W144" s="34"/>
      <c r="X144" s="34"/>
      <c r="Y144" s="34"/>
      <c r="Z144" s="34"/>
      <c r="AA144" s="34"/>
      <c r="AB144" s="34"/>
      <c r="AC144" s="34"/>
      <c r="AD144" s="34"/>
    </row>
    <row r="145" spans="1:30" ht="15">
      <c r="A145" s="66" t="s">
        <v>212</v>
      </c>
      <c r="B145" s="66" t="s">
        <v>295</v>
      </c>
      <c r="C145" s="67"/>
      <c r="D145" s="68">
        <v>1</v>
      </c>
      <c r="E145" s="69" t="s">
        <v>132</v>
      </c>
      <c r="F145" s="70"/>
      <c r="G145" s="67"/>
      <c r="H145" s="71"/>
      <c r="I145" s="72"/>
      <c r="J145" s="72"/>
      <c r="K145" s="34" t="s">
        <v>65</v>
      </c>
      <c r="L145" s="79">
        <v>145</v>
      </c>
      <c r="M145" s="79"/>
      <c r="N145" s="74"/>
      <c r="O145" s="81" t="s">
        <v>347</v>
      </c>
      <c r="P145" s="81">
        <v>1</v>
      </c>
      <c r="Q145" s="81" t="s">
        <v>348</v>
      </c>
      <c r="R145" s="81"/>
      <c r="S145" s="81"/>
      <c r="T145" s="80" t="str">
        <f>REPLACE(INDEX(GroupVertices[Group],MATCH(Edges[[#This Row],[Vertex 1]],GroupVertices[Vertex],0)),1,1,"")</f>
        <v>1</v>
      </c>
      <c r="U145" s="80" t="str">
        <f>REPLACE(INDEX(GroupVertices[Group],MATCH(Edges[[#This Row],[Vertex 2]],GroupVertices[Vertex],0)),1,1,"")</f>
        <v>2</v>
      </c>
      <c r="V145" s="34"/>
      <c r="W145" s="34"/>
      <c r="X145" s="34"/>
      <c r="Y145" s="34"/>
      <c r="Z145" s="34"/>
      <c r="AA145" s="34"/>
      <c r="AB145" s="34"/>
      <c r="AC145" s="34"/>
      <c r="AD145" s="34"/>
    </row>
    <row r="146" spans="1:30" ht="15">
      <c r="A146" s="66" t="s">
        <v>245</v>
      </c>
      <c r="B146" s="66" t="s">
        <v>295</v>
      </c>
      <c r="C146" s="67"/>
      <c r="D146" s="68">
        <v>1</v>
      </c>
      <c r="E146" s="69" t="s">
        <v>132</v>
      </c>
      <c r="F146" s="70"/>
      <c r="G146" s="67"/>
      <c r="H146" s="71"/>
      <c r="I146" s="72"/>
      <c r="J146" s="72"/>
      <c r="K146" s="34" t="s">
        <v>65</v>
      </c>
      <c r="L146" s="79">
        <v>146</v>
      </c>
      <c r="M146" s="79"/>
      <c r="N146" s="74"/>
      <c r="O146" s="81" t="s">
        <v>347</v>
      </c>
      <c r="P146" s="81">
        <v>1</v>
      </c>
      <c r="Q146" s="81" t="s">
        <v>348</v>
      </c>
      <c r="R146" s="81"/>
      <c r="S146" s="81"/>
      <c r="T146" s="80" t="str">
        <f>REPLACE(INDEX(GroupVertices[Group],MATCH(Edges[[#This Row],[Vertex 1]],GroupVertices[Vertex],0)),1,1,"")</f>
        <v>2</v>
      </c>
      <c r="U146" s="80" t="str">
        <f>REPLACE(INDEX(GroupVertices[Group],MATCH(Edges[[#This Row],[Vertex 2]],GroupVertices[Vertex],0)),1,1,"")</f>
        <v>2</v>
      </c>
      <c r="V146" s="34"/>
      <c r="W146" s="34"/>
      <c r="X146" s="34"/>
      <c r="Y146" s="34"/>
      <c r="Z146" s="34"/>
      <c r="AA146" s="34"/>
      <c r="AB146" s="34"/>
      <c r="AC146" s="34"/>
      <c r="AD146" s="34"/>
    </row>
    <row r="147" spans="1:30" ht="15">
      <c r="A147" s="66" t="s">
        <v>212</v>
      </c>
      <c r="B147" s="66" t="s">
        <v>331</v>
      </c>
      <c r="C147" s="67"/>
      <c r="D147" s="68">
        <v>1</v>
      </c>
      <c r="E147" s="69" t="s">
        <v>132</v>
      </c>
      <c r="F147" s="70"/>
      <c r="G147" s="67"/>
      <c r="H147" s="71"/>
      <c r="I147" s="72"/>
      <c r="J147" s="72"/>
      <c r="K147" s="34" t="s">
        <v>65</v>
      </c>
      <c r="L147" s="79">
        <v>147</v>
      </c>
      <c r="M147" s="79"/>
      <c r="N147" s="74"/>
      <c r="O147" s="81" t="s">
        <v>347</v>
      </c>
      <c r="P147" s="81">
        <v>1</v>
      </c>
      <c r="Q147" s="81" t="s">
        <v>348</v>
      </c>
      <c r="R147" s="81"/>
      <c r="S147" s="81"/>
      <c r="T147" s="80" t="str">
        <f>REPLACE(INDEX(GroupVertices[Group],MATCH(Edges[[#This Row],[Vertex 1]],GroupVertices[Vertex],0)),1,1,"")</f>
        <v>1</v>
      </c>
      <c r="U147" s="80" t="str">
        <f>REPLACE(INDEX(GroupVertices[Group],MATCH(Edges[[#This Row],[Vertex 2]],GroupVertices[Vertex],0)),1,1,"")</f>
        <v>1</v>
      </c>
      <c r="V147" s="34"/>
      <c r="W147" s="34"/>
      <c r="X147" s="34"/>
      <c r="Y147" s="34"/>
      <c r="Z147" s="34"/>
      <c r="AA147" s="34"/>
      <c r="AB147" s="34"/>
      <c r="AC147" s="34"/>
      <c r="AD147" s="34"/>
    </row>
    <row r="148" spans="1:30" ht="15">
      <c r="A148" s="66" t="s">
        <v>246</v>
      </c>
      <c r="B148" s="66" t="s">
        <v>247</v>
      </c>
      <c r="C148" s="67"/>
      <c r="D148" s="68">
        <v>1</v>
      </c>
      <c r="E148" s="69" t="s">
        <v>132</v>
      </c>
      <c r="F148" s="70"/>
      <c r="G148" s="67"/>
      <c r="H148" s="71"/>
      <c r="I148" s="72"/>
      <c r="J148" s="72"/>
      <c r="K148" s="34" t="s">
        <v>66</v>
      </c>
      <c r="L148" s="79">
        <v>148</v>
      </c>
      <c r="M148" s="79"/>
      <c r="N148" s="74"/>
      <c r="O148" s="81" t="s">
        <v>347</v>
      </c>
      <c r="P148" s="81">
        <v>1</v>
      </c>
      <c r="Q148" s="81" t="s">
        <v>348</v>
      </c>
      <c r="R148" s="81"/>
      <c r="S148" s="81"/>
      <c r="T148" s="80" t="str">
        <f>REPLACE(INDEX(GroupVertices[Group],MATCH(Edges[[#This Row],[Vertex 1]],GroupVertices[Vertex],0)),1,1,"")</f>
        <v>2</v>
      </c>
      <c r="U148" s="80" t="str">
        <f>REPLACE(INDEX(GroupVertices[Group],MATCH(Edges[[#This Row],[Vertex 2]],GroupVertices[Vertex],0)),1,1,"")</f>
        <v>2</v>
      </c>
      <c r="V148" s="34"/>
      <c r="W148" s="34"/>
      <c r="X148" s="34"/>
      <c r="Y148" s="34"/>
      <c r="Z148" s="34"/>
      <c r="AA148" s="34"/>
      <c r="AB148" s="34"/>
      <c r="AC148" s="34"/>
      <c r="AD148" s="34"/>
    </row>
    <row r="149" spans="1:30" ht="15">
      <c r="A149" s="66" t="s">
        <v>247</v>
      </c>
      <c r="B149" s="66" t="s">
        <v>246</v>
      </c>
      <c r="C149" s="67"/>
      <c r="D149" s="68">
        <v>1</v>
      </c>
      <c r="E149" s="69" t="s">
        <v>132</v>
      </c>
      <c r="F149" s="70"/>
      <c r="G149" s="67"/>
      <c r="H149" s="71"/>
      <c r="I149" s="72"/>
      <c r="J149" s="72"/>
      <c r="K149" s="34" t="s">
        <v>66</v>
      </c>
      <c r="L149" s="79">
        <v>149</v>
      </c>
      <c r="M149" s="79"/>
      <c r="N149" s="74"/>
      <c r="O149" s="81" t="s">
        <v>347</v>
      </c>
      <c r="P149" s="81">
        <v>1</v>
      </c>
      <c r="Q149" s="81" t="s">
        <v>348</v>
      </c>
      <c r="R149" s="81"/>
      <c r="S149" s="81"/>
      <c r="T149" s="80" t="str">
        <f>REPLACE(INDEX(GroupVertices[Group],MATCH(Edges[[#This Row],[Vertex 1]],GroupVertices[Vertex],0)),1,1,"")</f>
        <v>2</v>
      </c>
      <c r="U149" s="80" t="str">
        <f>REPLACE(INDEX(GroupVertices[Group],MATCH(Edges[[#This Row],[Vertex 2]],GroupVertices[Vertex],0)),1,1,"")</f>
        <v>2</v>
      </c>
      <c r="V149" s="34"/>
      <c r="W149" s="34"/>
      <c r="X149" s="34"/>
      <c r="Y149" s="34"/>
      <c r="Z149" s="34"/>
      <c r="AA149" s="34"/>
      <c r="AB149" s="34"/>
      <c r="AC149" s="34"/>
      <c r="AD149" s="34"/>
    </row>
    <row r="150" spans="1:30" ht="15">
      <c r="A150" s="66" t="s">
        <v>247</v>
      </c>
      <c r="B150" s="66" t="s">
        <v>260</v>
      </c>
      <c r="C150" s="67"/>
      <c r="D150" s="68">
        <v>1</v>
      </c>
      <c r="E150" s="69" t="s">
        <v>132</v>
      </c>
      <c r="F150" s="70"/>
      <c r="G150" s="67"/>
      <c r="H150" s="71"/>
      <c r="I150" s="72"/>
      <c r="J150" s="72"/>
      <c r="K150" s="34" t="s">
        <v>65</v>
      </c>
      <c r="L150" s="79">
        <v>150</v>
      </c>
      <c r="M150" s="79"/>
      <c r="N150" s="74"/>
      <c r="O150" s="81" t="s">
        <v>347</v>
      </c>
      <c r="P150" s="81">
        <v>1</v>
      </c>
      <c r="Q150" s="81" t="s">
        <v>348</v>
      </c>
      <c r="R150" s="81"/>
      <c r="S150" s="81"/>
      <c r="T150" s="80" t="str">
        <f>REPLACE(INDEX(GroupVertices[Group],MATCH(Edges[[#This Row],[Vertex 1]],GroupVertices[Vertex],0)),1,1,"")</f>
        <v>2</v>
      </c>
      <c r="U150" s="80" t="str">
        <f>REPLACE(INDEX(GroupVertices[Group],MATCH(Edges[[#This Row],[Vertex 2]],GroupVertices[Vertex],0)),1,1,"")</f>
        <v>2</v>
      </c>
      <c r="V150" s="34"/>
      <c r="W150" s="34"/>
      <c r="X150" s="34"/>
      <c r="Y150" s="34"/>
      <c r="Z150" s="34"/>
      <c r="AA150" s="34"/>
      <c r="AB150" s="34"/>
      <c r="AC150" s="34"/>
      <c r="AD150" s="34"/>
    </row>
    <row r="151" spans="1:30" ht="15">
      <c r="A151" s="66" t="s">
        <v>212</v>
      </c>
      <c r="B151" s="66" t="s">
        <v>247</v>
      </c>
      <c r="C151" s="67"/>
      <c r="D151" s="68">
        <v>1</v>
      </c>
      <c r="E151" s="69" t="s">
        <v>132</v>
      </c>
      <c r="F151" s="70"/>
      <c r="G151" s="67"/>
      <c r="H151" s="71"/>
      <c r="I151" s="72"/>
      <c r="J151" s="72"/>
      <c r="K151" s="34" t="s">
        <v>65</v>
      </c>
      <c r="L151" s="79">
        <v>151</v>
      </c>
      <c r="M151" s="79"/>
      <c r="N151" s="74"/>
      <c r="O151" s="81" t="s">
        <v>347</v>
      </c>
      <c r="P151" s="81">
        <v>1</v>
      </c>
      <c r="Q151" s="81" t="s">
        <v>348</v>
      </c>
      <c r="R151" s="81"/>
      <c r="S151" s="81"/>
      <c r="T151" s="80" t="str">
        <f>REPLACE(INDEX(GroupVertices[Group],MATCH(Edges[[#This Row],[Vertex 1]],GroupVertices[Vertex],0)),1,1,"")</f>
        <v>1</v>
      </c>
      <c r="U151" s="80" t="str">
        <f>REPLACE(INDEX(GroupVertices[Group],MATCH(Edges[[#This Row],[Vertex 2]],GroupVertices[Vertex],0)),1,1,"")</f>
        <v>2</v>
      </c>
      <c r="V151" s="34"/>
      <c r="W151" s="34"/>
      <c r="X151" s="34"/>
      <c r="Y151" s="34"/>
      <c r="Z151" s="34"/>
      <c r="AA151" s="34"/>
      <c r="AB151" s="34"/>
      <c r="AC151" s="34"/>
      <c r="AD151" s="34"/>
    </row>
    <row r="152" spans="1:30" ht="15">
      <c r="A152" s="66" t="s">
        <v>212</v>
      </c>
      <c r="B152" s="66" t="s">
        <v>332</v>
      </c>
      <c r="C152" s="67"/>
      <c r="D152" s="68">
        <v>1</v>
      </c>
      <c r="E152" s="69" t="s">
        <v>132</v>
      </c>
      <c r="F152" s="70"/>
      <c r="G152" s="67"/>
      <c r="H152" s="71"/>
      <c r="I152" s="72"/>
      <c r="J152" s="72"/>
      <c r="K152" s="34" t="s">
        <v>65</v>
      </c>
      <c r="L152" s="79">
        <v>152</v>
      </c>
      <c r="M152" s="79"/>
      <c r="N152" s="74"/>
      <c r="O152" s="81" t="s">
        <v>347</v>
      </c>
      <c r="P152" s="81">
        <v>1</v>
      </c>
      <c r="Q152" s="81" t="s">
        <v>348</v>
      </c>
      <c r="R152" s="81"/>
      <c r="S152" s="81"/>
      <c r="T152" s="80" t="str">
        <f>REPLACE(INDEX(GroupVertices[Group],MATCH(Edges[[#This Row],[Vertex 1]],GroupVertices[Vertex],0)),1,1,"")</f>
        <v>1</v>
      </c>
      <c r="U152" s="80" t="str">
        <f>REPLACE(INDEX(GroupVertices[Group],MATCH(Edges[[#This Row],[Vertex 2]],GroupVertices[Vertex],0)),1,1,"")</f>
        <v>1</v>
      </c>
      <c r="V152" s="34"/>
      <c r="W152" s="34"/>
      <c r="X152" s="34"/>
      <c r="Y152" s="34"/>
      <c r="Z152" s="34"/>
      <c r="AA152" s="34"/>
      <c r="AB152" s="34"/>
      <c r="AC152" s="34"/>
      <c r="AD152" s="34"/>
    </row>
    <row r="153" spans="1:30" ht="15">
      <c r="A153" s="66" t="s">
        <v>248</v>
      </c>
      <c r="B153" s="66" t="s">
        <v>239</v>
      </c>
      <c r="C153" s="67"/>
      <c r="D153" s="68">
        <v>1</v>
      </c>
      <c r="E153" s="69" t="s">
        <v>132</v>
      </c>
      <c r="F153" s="70"/>
      <c r="G153" s="67"/>
      <c r="H153" s="71"/>
      <c r="I153" s="72"/>
      <c r="J153" s="72"/>
      <c r="K153" s="34" t="s">
        <v>65</v>
      </c>
      <c r="L153" s="79">
        <v>153</v>
      </c>
      <c r="M153" s="79"/>
      <c r="N153" s="74"/>
      <c r="O153" s="81" t="s">
        <v>347</v>
      </c>
      <c r="P153" s="81">
        <v>1</v>
      </c>
      <c r="Q153" s="81" t="s">
        <v>348</v>
      </c>
      <c r="R153" s="81"/>
      <c r="S153" s="81"/>
      <c r="T153" s="80" t="str">
        <f>REPLACE(INDEX(GroupVertices[Group],MATCH(Edges[[#This Row],[Vertex 1]],GroupVertices[Vertex],0)),1,1,"")</f>
        <v>2</v>
      </c>
      <c r="U153" s="80" t="str">
        <f>REPLACE(INDEX(GroupVertices[Group],MATCH(Edges[[#This Row],[Vertex 2]],GroupVertices[Vertex],0)),1,1,"")</f>
        <v>2</v>
      </c>
      <c r="V153" s="34"/>
      <c r="W153" s="34"/>
      <c r="X153" s="34"/>
      <c r="Y153" s="34"/>
      <c r="Z153" s="34"/>
      <c r="AA153" s="34"/>
      <c r="AB153" s="34"/>
      <c r="AC153" s="34"/>
      <c r="AD153" s="34"/>
    </row>
    <row r="154" spans="1:30" ht="15">
      <c r="A154" s="66" t="s">
        <v>212</v>
      </c>
      <c r="B154" s="66" t="s">
        <v>248</v>
      </c>
      <c r="C154" s="67"/>
      <c r="D154" s="68">
        <v>1</v>
      </c>
      <c r="E154" s="69" t="s">
        <v>132</v>
      </c>
      <c r="F154" s="70"/>
      <c r="G154" s="67"/>
      <c r="H154" s="71"/>
      <c r="I154" s="72"/>
      <c r="J154" s="72"/>
      <c r="K154" s="34" t="s">
        <v>65</v>
      </c>
      <c r="L154" s="79">
        <v>154</v>
      </c>
      <c r="M154" s="79"/>
      <c r="N154" s="74"/>
      <c r="O154" s="81" t="s">
        <v>347</v>
      </c>
      <c r="P154" s="81">
        <v>1</v>
      </c>
      <c r="Q154" s="81" t="s">
        <v>348</v>
      </c>
      <c r="R154" s="81"/>
      <c r="S154" s="81"/>
      <c r="T154" s="80" t="str">
        <f>REPLACE(INDEX(GroupVertices[Group],MATCH(Edges[[#This Row],[Vertex 1]],GroupVertices[Vertex],0)),1,1,"")</f>
        <v>1</v>
      </c>
      <c r="U154" s="80" t="str">
        <f>REPLACE(INDEX(GroupVertices[Group],MATCH(Edges[[#This Row],[Vertex 2]],GroupVertices[Vertex],0)),1,1,"")</f>
        <v>2</v>
      </c>
      <c r="V154" s="34"/>
      <c r="W154" s="34"/>
      <c r="X154" s="34"/>
      <c r="Y154" s="34"/>
      <c r="Z154" s="34"/>
      <c r="AA154" s="34"/>
      <c r="AB154" s="34"/>
      <c r="AC154" s="34"/>
      <c r="AD154" s="34"/>
    </row>
    <row r="155" spans="1:30" ht="15">
      <c r="A155" s="66" t="s">
        <v>212</v>
      </c>
      <c r="B155" s="66" t="s">
        <v>333</v>
      </c>
      <c r="C155" s="67"/>
      <c r="D155" s="68">
        <v>1</v>
      </c>
      <c r="E155" s="69" t="s">
        <v>132</v>
      </c>
      <c r="F155" s="70"/>
      <c r="G155" s="67"/>
      <c r="H155" s="71"/>
      <c r="I155" s="72"/>
      <c r="J155" s="72"/>
      <c r="K155" s="34" t="s">
        <v>65</v>
      </c>
      <c r="L155" s="79">
        <v>155</v>
      </c>
      <c r="M155" s="79"/>
      <c r="N155" s="74"/>
      <c r="O155" s="81" t="s">
        <v>347</v>
      </c>
      <c r="P155" s="81">
        <v>1</v>
      </c>
      <c r="Q155" s="81" t="s">
        <v>348</v>
      </c>
      <c r="R155" s="81"/>
      <c r="S155" s="81"/>
      <c r="T155" s="80" t="str">
        <f>REPLACE(INDEX(GroupVertices[Group],MATCH(Edges[[#This Row],[Vertex 1]],GroupVertices[Vertex],0)),1,1,"")</f>
        <v>1</v>
      </c>
      <c r="U155" s="80" t="str">
        <f>REPLACE(INDEX(GroupVertices[Group],MATCH(Edges[[#This Row],[Vertex 2]],GroupVertices[Vertex],0)),1,1,"")</f>
        <v>1</v>
      </c>
      <c r="V155" s="34"/>
      <c r="W155" s="34"/>
      <c r="X155" s="34"/>
      <c r="Y155" s="34"/>
      <c r="Z155" s="34"/>
      <c r="AA155" s="34"/>
      <c r="AB155" s="34"/>
      <c r="AC155" s="34"/>
      <c r="AD155" s="34"/>
    </row>
    <row r="156" spans="1:30" ht="15">
      <c r="A156" s="66" t="s">
        <v>212</v>
      </c>
      <c r="B156" s="66" t="s">
        <v>334</v>
      </c>
      <c r="C156" s="67"/>
      <c r="D156" s="68">
        <v>1</v>
      </c>
      <c r="E156" s="69" t="s">
        <v>132</v>
      </c>
      <c r="F156" s="70"/>
      <c r="G156" s="67"/>
      <c r="H156" s="71"/>
      <c r="I156" s="72"/>
      <c r="J156" s="72"/>
      <c r="K156" s="34" t="s">
        <v>65</v>
      </c>
      <c r="L156" s="79">
        <v>156</v>
      </c>
      <c r="M156" s="79"/>
      <c r="N156" s="74"/>
      <c r="O156" s="81" t="s">
        <v>347</v>
      </c>
      <c r="P156" s="81">
        <v>1</v>
      </c>
      <c r="Q156" s="81" t="s">
        <v>348</v>
      </c>
      <c r="R156" s="81"/>
      <c r="S156" s="81"/>
      <c r="T156" s="80" t="str">
        <f>REPLACE(INDEX(GroupVertices[Group],MATCH(Edges[[#This Row],[Vertex 1]],GroupVertices[Vertex],0)),1,1,"")</f>
        <v>1</v>
      </c>
      <c r="U156" s="80" t="str">
        <f>REPLACE(INDEX(GroupVertices[Group],MATCH(Edges[[#This Row],[Vertex 2]],GroupVertices[Vertex],0)),1,1,"")</f>
        <v>1</v>
      </c>
      <c r="V156" s="34"/>
      <c r="W156" s="34"/>
      <c r="X156" s="34"/>
      <c r="Y156" s="34"/>
      <c r="Z156" s="34"/>
      <c r="AA156" s="34"/>
      <c r="AB156" s="34"/>
      <c r="AC156" s="34"/>
      <c r="AD156" s="34"/>
    </row>
    <row r="157" spans="1:30" ht="15">
      <c r="A157" s="66" t="s">
        <v>212</v>
      </c>
      <c r="B157" s="66" t="s">
        <v>335</v>
      </c>
      <c r="C157" s="67"/>
      <c r="D157" s="68">
        <v>1</v>
      </c>
      <c r="E157" s="69" t="s">
        <v>132</v>
      </c>
      <c r="F157" s="70"/>
      <c r="G157" s="67"/>
      <c r="H157" s="71"/>
      <c r="I157" s="72"/>
      <c r="J157" s="72"/>
      <c r="K157" s="34" t="s">
        <v>65</v>
      </c>
      <c r="L157" s="79">
        <v>157</v>
      </c>
      <c r="M157" s="79"/>
      <c r="N157" s="74"/>
      <c r="O157" s="81" t="s">
        <v>347</v>
      </c>
      <c r="P157" s="81">
        <v>1</v>
      </c>
      <c r="Q157" s="81" t="s">
        <v>348</v>
      </c>
      <c r="R157" s="81"/>
      <c r="S157" s="81"/>
      <c r="T157" s="80" t="str">
        <f>REPLACE(INDEX(GroupVertices[Group],MATCH(Edges[[#This Row],[Vertex 1]],GroupVertices[Vertex],0)),1,1,"")</f>
        <v>1</v>
      </c>
      <c r="U157" s="80" t="str">
        <f>REPLACE(INDEX(GroupVertices[Group],MATCH(Edges[[#This Row],[Vertex 2]],GroupVertices[Vertex],0)),1,1,"")</f>
        <v>1</v>
      </c>
      <c r="V157" s="34"/>
      <c r="W157" s="34"/>
      <c r="X157" s="34"/>
      <c r="Y157" s="34"/>
      <c r="Z157" s="34"/>
      <c r="AA157" s="34"/>
      <c r="AB157" s="34"/>
      <c r="AC157" s="34"/>
      <c r="AD157" s="34"/>
    </row>
    <row r="158" spans="1:30" ht="15">
      <c r="A158" s="66" t="s">
        <v>249</v>
      </c>
      <c r="B158" s="66" t="s">
        <v>335</v>
      </c>
      <c r="C158" s="67"/>
      <c r="D158" s="68">
        <v>1</v>
      </c>
      <c r="E158" s="69" t="s">
        <v>132</v>
      </c>
      <c r="F158" s="70"/>
      <c r="G158" s="67"/>
      <c r="H158" s="71"/>
      <c r="I158" s="72"/>
      <c r="J158" s="72"/>
      <c r="K158" s="34" t="s">
        <v>65</v>
      </c>
      <c r="L158" s="79">
        <v>158</v>
      </c>
      <c r="M158" s="79"/>
      <c r="N158" s="74"/>
      <c r="O158" s="81" t="s">
        <v>347</v>
      </c>
      <c r="P158" s="81">
        <v>1</v>
      </c>
      <c r="Q158" s="81" t="s">
        <v>348</v>
      </c>
      <c r="R158" s="81"/>
      <c r="S158" s="81"/>
      <c r="T158" s="80" t="str">
        <f>REPLACE(INDEX(GroupVertices[Group],MATCH(Edges[[#This Row],[Vertex 1]],GroupVertices[Vertex],0)),1,1,"")</f>
        <v>1</v>
      </c>
      <c r="U158" s="80" t="str">
        <f>REPLACE(INDEX(GroupVertices[Group],MATCH(Edges[[#This Row],[Vertex 2]],GroupVertices[Vertex],0)),1,1,"")</f>
        <v>1</v>
      </c>
      <c r="V158" s="34"/>
      <c r="W158" s="34"/>
      <c r="X158" s="34"/>
      <c r="Y158" s="34"/>
      <c r="Z158" s="34"/>
      <c r="AA158" s="34"/>
      <c r="AB158" s="34"/>
      <c r="AC158" s="34"/>
      <c r="AD158" s="34"/>
    </row>
    <row r="159" spans="1:30" ht="15">
      <c r="A159" s="66" t="s">
        <v>249</v>
      </c>
      <c r="B159" s="66" t="s">
        <v>336</v>
      </c>
      <c r="C159" s="67"/>
      <c r="D159" s="68">
        <v>1</v>
      </c>
      <c r="E159" s="69" t="s">
        <v>132</v>
      </c>
      <c r="F159" s="70"/>
      <c r="G159" s="67"/>
      <c r="H159" s="71"/>
      <c r="I159" s="72"/>
      <c r="J159" s="72"/>
      <c r="K159" s="34" t="s">
        <v>65</v>
      </c>
      <c r="L159" s="79">
        <v>159</v>
      </c>
      <c r="M159" s="79"/>
      <c r="N159" s="74"/>
      <c r="O159" s="81" t="s">
        <v>347</v>
      </c>
      <c r="P159" s="81">
        <v>1</v>
      </c>
      <c r="Q159" s="81" t="s">
        <v>348</v>
      </c>
      <c r="R159" s="81"/>
      <c r="S159" s="81"/>
      <c r="T159" s="80" t="str">
        <f>REPLACE(INDEX(GroupVertices[Group],MATCH(Edges[[#This Row],[Vertex 1]],GroupVertices[Vertex],0)),1,1,"")</f>
        <v>1</v>
      </c>
      <c r="U159" s="80" t="str">
        <f>REPLACE(INDEX(GroupVertices[Group],MATCH(Edges[[#This Row],[Vertex 2]],GroupVertices[Vertex],0)),1,1,"")</f>
        <v>1</v>
      </c>
      <c r="V159" s="34"/>
      <c r="W159" s="34"/>
      <c r="X159" s="34"/>
      <c r="Y159" s="34"/>
      <c r="Z159" s="34"/>
      <c r="AA159" s="34"/>
      <c r="AB159" s="34"/>
      <c r="AC159" s="34"/>
      <c r="AD159" s="34"/>
    </row>
    <row r="160" spans="1:30" ht="15">
      <c r="A160" s="66" t="s">
        <v>249</v>
      </c>
      <c r="B160" s="66" t="s">
        <v>251</v>
      </c>
      <c r="C160" s="67"/>
      <c r="D160" s="68">
        <v>1</v>
      </c>
      <c r="E160" s="69" t="s">
        <v>132</v>
      </c>
      <c r="F160" s="70"/>
      <c r="G160" s="67"/>
      <c r="H160" s="71"/>
      <c r="I160" s="72"/>
      <c r="J160" s="72"/>
      <c r="K160" s="34" t="s">
        <v>65</v>
      </c>
      <c r="L160" s="79">
        <v>160</v>
      </c>
      <c r="M160" s="79"/>
      <c r="N160" s="74"/>
      <c r="O160" s="81" t="s">
        <v>347</v>
      </c>
      <c r="P160" s="81">
        <v>1</v>
      </c>
      <c r="Q160" s="81" t="s">
        <v>348</v>
      </c>
      <c r="R160" s="81"/>
      <c r="S160" s="81"/>
      <c r="T160" s="80" t="str">
        <f>REPLACE(INDEX(GroupVertices[Group],MATCH(Edges[[#This Row],[Vertex 1]],GroupVertices[Vertex],0)),1,1,"")</f>
        <v>1</v>
      </c>
      <c r="U160" s="80" t="str">
        <f>REPLACE(INDEX(GroupVertices[Group],MATCH(Edges[[#This Row],[Vertex 2]],GroupVertices[Vertex],0)),1,1,"")</f>
        <v>1</v>
      </c>
      <c r="V160" s="34"/>
      <c r="W160" s="34"/>
      <c r="X160" s="34"/>
      <c r="Y160" s="34"/>
      <c r="Z160" s="34"/>
      <c r="AA160" s="34"/>
      <c r="AB160" s="34"/>
      <c r="AC160" s="34"/>
      <c r="AD160" s="34"/>
    </row>
    <row r="161" spans="1:30" ht="15">
      <c r="A161" s="66" t="s">
        <v>212</v>
      </c>
      <c r="B161" s="66" t="s">
        <v>249</v>
      </c>
      <c r="C161" s="67"/>
      <c r="D161" s="68">
        <v>1</v>
      </c>
      <c r="E161" s="69" t="s">
        <v>132</v>
      </c>
      <c r="F161" s="70"/>
      <c r="G161" s="67"/>
      <c r="H161" s="71"/>
      <c r="I161" s="72"/>
      <c r="J161" s="72"/>
      <c r="K161" s="34" t="s">
        <v>65</v>
      </c>
      <c r="L161" s="79">
        <v>161</v>
      </c>
      <c r="M161" s="79"/>
      <c r="N161" s="74"/>
      <c r="O161" s="81" t="s">
        <v>347</v>
      </c>
      <c r="P161" s="81">
        <v>1</v>
      </c>
      <c r="Q161" s="81" t="s">
        <v>348</v>
      </c>
      <c r="R161" s="81"/>
      <c r="S161" s="81"/>
      <c r="T161" s="80" t="str">
        <f>REPLACE(INDEX(GroupVertices[Group],MATCH(Edges[[#This Row],[Vertex 1]],GroupVertices[Vertex],0)),1,1,"")</f>
        <v>1</v>
      </c>
      <c r="U161" s="80" t="str">
        <f>REPLACE(INDEX(GroupVertices[Group],MATCH(Edges[[#This Row],[Vertex 2]],GroupVertices[Vertex],0)),1,1,"")</f>
        <v>1</v>
      </c>
      <c r="V161" s="34"/>
      <c r="W161" s="34"/>
      <c r="X161" s="34"/>
      <c r="Y161" s="34"/>
      <c r="Z161" s="34"/>
      <c r="AA161" s="34"/>
      <c r="AB161" s="34"/>
      <c r="AC161" s="34"/>
      <c r="AD161" s="34"/>
    </row>
    <row r="162" spans="1:30" ht="15">
      <c r="A162" s="66" t="s">
        <v>212</v>
      </c>
      <c r="B162" s="66" t="s">
        <v>336</v>
      </c>
      <c r="C162" s="67"/>
      <c r="D162" s="68">
        <v>1</v>
      </c>
      <c r="E162" s="69" t="s">
        <v>132</v>
      </c>
      <c r="F162" s="70"/>
      <c r="G162" s="67"/>
      <c r="H162" s="71"/>
      <c r="I162" s="72"/>
      <c r="J162" s="72"/>
      <c r="K162" s="34" t="s">
        <v>65</v>
      </c>
      <c r="L162" s="79">
        <v>162</v>
      </c>
      <c r="M162" s="79"/>
      <c r="N162" s="74"/>
      <c r="O162" s="81" t="s">
        <v>347</v>
      </c>
      <c r="P162" s="81">
        <v>1</v>
      </c>
      <c r="Q162" s="81" t="s">
        <v>348</v>
      </c>
      <c r="R162" s="81"/>
      <c r="S162" s="81"/>
      <c r="T162" s="80" t="str">
        <f>REPLACE(INDEX(GroupVertices[Group],MATCH(Edges[[#This Row],[Vertex 1]],GroupVertices[Vertex],0)),1,1,"")</f>
        <v>1</v>
      </c>
      <c r="U162" s="80" t="str">
        <f>REPLACE(INDEX(GroupVertices[Group],MATCH(Edges[[#This Row],[Vertex 2]],GroupVertices[Vertex],0)),1,1,"")</f>
        <v>1</v>
      </c>
      <c r="V162" s="34"/>
      <c r="W162" s="34"/>
      <c r="X162" s="34"/>
      <c r="Y162" s="34"/>
      <c r="Z162" s="34"/>
      <c r="AA162" s="34"/>
      <c r="AB162" s="34"/>
      <c r="AC162" s="34"/>
      <c r="AD162" s="34"/>
    </row>
    <row r="163" spans="1:30" ht="15">
      <c r="A163" s="66" t="s">
        <v>250</v>
      </c>
      <c r="B163" s="66" t="s">
        <v>336</v>
      </c>
      <c r="C163" s="67"/>
      <c r="D163" s="68">
        <v>1</v>
      </c>
      <c r="E163" s="69" t="s">
        <v>132</v>
      </c>
      <c r="F163" s="70"/>
      <c r="G163" s="67"/>
      <c r="H163" s="71"/>
      <c r="I163" s="72"/>
      <c r="J163" s="72"/>
      <c r="K163" s="34" t="s">
        <v>65</v>
      </c>
      <c r="L163" s="79">
        <v>163</v>
      </c>
      <c r="M163" s="79"/>
      <c r="N163" s="74"/>
      <c r="O163" s="81" t="s">
        <v>347</v>
      </c>
      <c r="P163" s="81">
        <v>1</v>
      </c>
      <c r="Q163" s="81" t="s">
        <v>348</v>
      </c>
      <c r="R163" s="81"/>
      <c r="S163" s="81"/>
      <c r="T163" s="80" t="str">
        <f>REPLACE(INDEX(GroupVertices[Group],MATCH(Edges[[#This Row],[Vertex 1]],GroupVertices[Vertex],0)),1,1,"")</f>
        <v>1</v>
      </c>
      <c r="U163" s="80" t="str">
        <f>REPLACE(INDEX(GroupVertices[Group],MATCH(Edges[[#This Row],[Vertex 2]],GroupVertices[Vertex],0)),1,1,"")</f>
        <v>1</v>
      </c>
      <c r="V163" s="34"/>
      <c r="W163" s="34"/>
      <c r="X163" s="34"/>
      <c r="Y163" s="34"/>
      <c r="Z163" s="34"/>
      <c r="AA163" s="34"/>
      <c r="AB163" s="34"/>
      <c r="AC163" s="34"/>
      <c r="AD163" s="34"/>
    </row>
    <row r="164" spans="1:30" ht="15">
      <c r="A164" s="66" t="s">
        <v>212</v>
      </c>
      <c r="B164" s="66" t="s">
        <v>250</v>
      </c>
      <c r="C164" s="67"/>
      <c r="D164" s="68">
        <v>1</v>
      </c>
      <c r="E164" s="69" t="s">
        <v>132</v>
      </c>
      <c r="F164" s="70"/>
      <c r="G164" s="67"/>
      <c r="H164" s="71"/>
      <c r="I164" s="72"/>
      <c r="J164" s="72"/>
      <c r="K164" s="34" t="s">
        <v>65</v>
      </c>
      <c r="L164" s="79">
        <v>164</v>
      </c>
      <c r="M164" s="79"/>
      <c r="N164" s="74"/>
      <c r="O164" s="81" t="s">
        <v>347</v>
      </c>
      <c r="P164" s="81">
        <v>1</v>
      </c>
      <c r="Q164" s="81" t="s">
        <v>348</v>
      </c>
      <c r="R164" s="81"/>
      <c r="S164" s="81"/>
      <c r="T164" s="80" t="str">
        <f>REPLACE(INDEX(GroupVertices[Group],MATCH(Edges[[#This Row],[Vertex 1]],GroupVertices[Vertex],0)),1,1,"")</f>
        <v>1</v>
      </c>
      <c r="U164" s="80" t="str">
        <f>REPLACE(INDEX(GroupVertices[Group],MATCH(Edges[[#This Row],[Vertex 2]],GroupVertices[Vertex],0)),1,1,"")</f>
        <v>1</v>
      </c>
      <c r="V164" s="34"/>
      <c r="W164" s="34"/>
      <c r="X164" s="34"/>
      <c r="Y164" s="34"/>
      <c r="Z164" s="34"/>
      <c r="AA164" s="34"/>
      <c r="AB164" s="34"/>
      <c r="AC164" s="34"/>
      <c r="AD164" s="34"/>
    </row>
    <row r="165" spans="1:30" ht="15">
      <c r="A165" s="66" t="s">
        <v>251</v>
      </c>
      <c r="B165" s="66" t="s">
        <v>291</v>
      </c>
      <c r="C165" s="67"/>
      <c r="D165" s="68">
        <v>1</v>
      </c>
      <c r="E165" s="69" t="s">
        <v>132</v>
      </c>
      <c r="F165" s="70"/>
      <c r="G165" s="67"/>
      <c r="H165" s="71"/>
      <c r="I165" s="72"/>
      <c r="J165" s="72"/>
      <c r="K165" s="34" t="s">
        <v>65</v>
      </c>
      <c r="L165" s="79">
        <v>165</v>
      </c>
      <c r="M165" s="79"/>
      <c r="N165" s="74"/>
      <c r="O165" s="81" t="s">
        <v>347</v>
      </c>
      <c r="P165" s="81">
        <v>1</v>
      </c>
      <c r="Q165" s="81" t="s">
        <v>348</v>
      </c>
      <c r="R165" s="81"/>
      <c r="S165" s="81"/>
      <c r="T165" s="80" t="str">
        <f>REPLACE(INDEX(GroupVertices[Group],MATCH(Edges[[#This Row],[Vertex 1]],GroupVertices[Vertex],0)),1,1,"")</f>
        <v>1</v>
      </c>
      <c r="U165" s="80" t="str">
        <f>REPLACE(INDEX(GroupVertices[Group],MATCH(Edges[[#This Row],[Vertex 2]],GroupVertices[Vertex],0)),1,1,"")</f>
        <v>2</v>
      </c>
      <c r="V165" s="34"/>
      <c r="W165" s="34"/>
      <c r="X165" s="34"/>
      <c r="Y165" s="34"/>
      <c r="Z165" s="34"/>
      <c r="AA165" s="34"/>
      <c r="AB165" s="34"/>
      <c r="AC165" s="34"/>
      <c r="AD165" s="34"/>
    </row>
    <row r="166" spans="1:30" ht="15">
      <c r="A166" s="66" t="s">
        <v>212</v>
      </c>
      <c r="B166" s="66" t="s">
        <v>251</v>
      </c>
      <c r="C166" s="67"/>
      <c r="D166" s="68">
        <v>1</v>
      </c>
      <c r="E166" s="69" t="s">
        <v>132</v>
      </c>
      <c r="F166" s="70"/>
      <c r="G166" s="67"/>
      <c r="H166" s="71"/>
      <c r="I166" s="72"/>
      <c r="J166" s="72"/>
      <c r="K166" s="34" t="s">
        <v>65</v>
      </c>
      <c r="L166" s="79">
        <v>166</v>
      </c>
      <c r="M166" s="79"/>
      <c r="N166" s="74"/>
      <c r="O166" s="81" t="s">
        <v>347</v>
      </c>
      <c r="P166" s="81">
        <v>1</v>
      </c>
      <c r="Q166" s="81" t="s">
        <v>348</v>
      </c>
      <c r="R166" s="81"/>
      <c r="S166" s="81"/>
      <c r="T166" s="80" t="str">
        <f>REPLACE(INDEX(GroupVertices[Group],MATCH(Edges[[#This Row],[Vertex 1]],GroupVertices[Vertex],0)),1,1,"")</f>
        <v>1</v>
      </c>
      <c r="U166" s="80" t="str">
        <f>REPLACE(INDEX(GroupVertices[Group],MATCH(Edges[[#This Row],[Vertex 2]],GroupVertices[Vertex],0)),1,1,"")</f>
        <v>1</v>
      </c>
      <c r="V166" s="34"/>
      <c r="W166" s="34"/>
      <c r="X166" s="34"/>
      <c r="Y166" s="34"/>
      <c r="Z166" s="34"/>
      <c r="AA166" s="34"/>
      <c r="AB166" s="34"/>
      <c r="AC166" s="34"/>
      <c r="AD166" s="34"/>
    </row>
    <row r="167" spans="1:30" ht="15">
      <c r="A167" s="66" t="s">
        <v>252</v>
      </c>
      <c r="B167" s="66" t="s">
        <v>253</v>
      </c>
      <c r="C167" s="67"/>
      <c r="D167" s="68">
        <v>1</v>
      </c>
      <c r="E167" s="69" t="s">
        <v>132</v>
      </c>
      <c r="F167" s="70"/>
      <c r="G167" s="67"/>
      <c r="H167" s="71"/>
      <c r="I167" s="72"/>
      <c r="J167" s="72"/>
      <c r="K167" s="34" t="s">
        <v>66</v>
      </c>
      <c r="L167" s="79">
        <v>167</v>
      </c>
      <c r="M167" s="79"/>
      <c r="N167" s="74"/>
      <c r="O167" s="81" t="s">
        <v>347</v>
      </c>
      <c r="P167" s="81">
        <v>1</v>
      </c>
      <c r="Q167" s="81" t="s">
        <v>348</v>
      </c>
      <c r="R167" s="81"/>
      <c r="S167" s="81"/>
      <c r="T167" s="80" t="str">
        <f>REPLACE(INDEX(GroupVertices[Group],MATCH(Edges[[#This Row],[Vertex 1]],GroupVertices[Vertex],0)),1,1,"")</f>
        <v>2</v>
      </c>
      <c r="U167" s="80" t="str">
        <f>REPLACE(INDEX(GroupVertices[Group],MATCH(Edges[[#This Row],[Vertex 2]],GroupVertices[Vertex],0)),1,1,"")</f>
        <v>2</v>
      </c>
      <c r="V167" s="34"/>
      <c r="W167" s="34"/>
      <c r="X167" s="34"/>
      <c r="Y167" s="34"/>
      <c r="Z167" s="34"/>
      <c r="AA167" s="34"/>
      <c r="AB167" s="34"/>
      <c r="AC167" s="34"/>
      <c r="AD167" s="34"/>
    </row>
    <row r="168" spans="1:30" ht="15">
      <c r="A168" s="66" t="s">
        <v>212</v>
      </c>
      <c r="B168" s="66" t="s">
        <v>252</v>
      </c>
      <c r="C168" s="67"/>
      <c r="D168" s="68">
        <v>1</v>
      </c>
      <c r="E168" s="69" t="s">
        <v>132</v>
      </c>
      <c r="F168" s="70"/>
      <c r="G168" s="67"/>
      <c r="H168" s="71"/>
      <c r="I168" s="72"/>
      <c r="J168" s="72"/>
      <c r="K168" s="34" t="s">
        <v>65</v>
      </c>
      <c r="L168" s="79">
        <v>168</v>
      </c>
      <c r="M168" s="79"/>
      <c r="N168" s="74"/>
      <c r="O168" s="81" t="s">
        <v>347</v>
      </c>
      <c r="P168" s="81">
        <v>1</v>
      </c>
      <c r="Q168" s="81" t="s">
        <v>348</v>
      </c>
      <c r="R168" s="81"/>
      <c r="S168" s="81"/>
      <c r="T168" s="80" t="str">
        <f>REPLACE(INDEX(GroupVertices[Group],MATCH(Edges[[#This Row],[Vertex 1]],GroupVertices[Vertex],0)),1,1,"")</f>
        <v>1</v>
      </c>
      <c r="U168" s="80" t="str">
        <f>REPLACE(INDEX(GroupVertices[Group],MATCH(Edges[[#This Row],[Vertex 2]],GroupVertices[Vertex],0)),1,1,"")</f>
        <v>2</v>
      </c>
      <c r="V168" s="34"/>
      <c r="W168" s="34"/>
      <c r="X168" s="34"/>
      <c r="Y168" s="34"/>
      <c r="Z168" s="34"/>
      <c r="AA168" s="34"/>
      <c r="AB168" s="34"/>
      <c r="AC168" s="34"/>
      <c r="AD168" s="34"/>
    </row>
    <row r="169" spans="1:30" ht="15">
      <c r="A169" s="66" t="s">
        <v>253</v>
      </c>
      <c r="B169" s="66" t="s">
        <v>252</v>
      </c>
      <c r="C169" s="67"/>
      <c r="D169" s="68">
        <v>1</v>
      </c>
      <c r="E169" s="69" t="s">
        <v>132</v>
      </c>
      <c r="F169" s="70"/>
      <c r="G169" s="67"/>
      <c r="H169" s="71"/>
      <c r="I169" s="72"/>
      <c r="J169" s="72"/>
      <c r="K169" s="34" t="s">
        <v>66</v>
      </c>
      <c r="L169" s="79">
        <v>169</v>
      </c>
      <c r="M169" s="79"/>
      <c r="N169" s="74"/>
      <c r="O169" s="81" t="s">
        <v>347</v>
      </c>
      <c r="P169" s="81">
        <v>1</v>
      </c>
      <c r="Q169" s="81" t="s">
        <v>348</v>
      </c>
      <c r="R169" s="81"/>
      <c r="S169" s="81"/>
      <c r="T169" s="80" t="str">
        <f>REPLACE(INDEX(GroupVertices[Group],MATCH(Edges[[#This Row],[Vertex 1]],GroupVertices[Vertex],0)),1,1,"")</f>
        <v>2</v>
      </c>
      <c r="U169" s="80" t="str">
        <f>REPLACE(INDEX(GroupVertices[Group],MATCH(Edges[[#This Row],[Vertex 2]],GroupVertices[Vertex],0)),1,1,"")</f>
        <v>2</v>
      </c>
      <c r="V169" s="34"/>
      <c r="W169" s="34"/>
      <c r="X169" s="34"/>
      <c r="Y169" s="34"/>
      <c r="Z169" s="34"/>
      <c r="AA169" s="34"/>
      <c r="AB169" s="34"/>
      <c r="AC169" s="34"/>
      <c r="AD169" s="34"/>
    </row>
    <row r="170" spans="1:30" ht="15">
      <c r="A170" s="66" t="s">
        <v>231</v>
      </c>
      <c r="B170" s="66" t="s">
        <v>232</v>
      </c>
      <c r="C170" s="67"/>
      <c r="D170" s="68">
        <v>1</v>
      </c>
      <c r="E170" s="69" t="s">
        <v>132</v>
      </c>
      <c r="F170" s="70"/>
      <c r="G170" s="67"/>
      <c r="H170" s="71"/>
      <c r="I170" s="72"/>
      <c r="J170" s="72"/>
      <c r="K170" s="34" t="s">
        <v>65</v>
      </c>
      <c r="L170" s="79">
        <v>170</v>
      </c>
      <c r="M170" s="79"/>
      <c r="N170" s="74"/>
      <c r="O170" s="81" t="s">
        <v>347</v>
      </c>
      <c r="P170" s="81">
        <v>1</v>
      </c>
      <c r="Q170" s="81" t="s">
        <v>348</v>
      </c>
      <c r="R170" s="81"/>
      <c r="S170" s="81"/>
      <c r="T170" s="80" t="str">
        <f>REPLACE(INDEX(GroupVertices[Group],MATCH(Edges[[#This Row],[Vertex 1]],GroupVertices[Vertex],0)),1,1,"")</f>
        <v>2</v>
      </c>
      <c r="U170" s="80" t="str">
        <f>REPLACE(INDEX(GroupVertices[Group],MATCH(Edges[[#This Row],[Vertex 2]],GroupVertices[Vertex],0)),1,1,"")</f>
        <v>2</v>
      </c>
      <c r="V170" s="34"/>
      <c r="W170" s="34"/>
      <c r="X170" s="34"/>
      <c r="Y170" s="34"/>
      <c r="Z170" s="34"/>
      <c r="AA170" s="34"/>
      <c r="AB170" s="34"/>
      <c r="AC170" s="34"/>
      <c r="AD170" s="34"/>
    </row>
    <row r="171" spans="1:30" ht="15">
      <c r="A171" s="66" t="s">
        <v>246</v>
      </c>
      <c r="B171" s="66" t="s">
        <v>232</v>
      </c>
      <c r="C171" s="67"/>
      <c r="D171" s="68">
        <v>1</v>
      </c>
      <c r="E171" s="69" t="s">
        <v>132</v>
      </c>
      <c r="F171" s="70"/>
      <c r="G171" s="67"/>
      <c r="H171" s="71"/>
      <c r="I171" s="72"/>
      <c r="J171" s="72"/>
      <c r="K171" s="34" t="s">
        <v>66</v>
      </c>
      <c r="L171" s="79">
        <v>171</v>
      </c>
      <c r="M171" s="79"/>
      <c r="N171" s="74"/>
      <c r="O171" s="81" t="s">
        <v>347</v>
      </c>
      <c r="P171" s="81">
        <v>1</v>
      </c>
      <c r="Q171" s="81" t="s">
        <v>348</v>
      </c>
      <c r="R171" s="81"/>
      <c r="S171" s="81"/>
      <c r="T171" s="80" t="str">
        <f>REPLACE(INDEX(GroupVertices[Group],MATCH(Edges[[#This Row],[Vertex 1]],GroupVertices[Vertex],0)),1,1,"")</f>
        <v>2</v>
      </c>
      <c r="U171" s="80" t="str">
        <f>REPLACE(INDEX(GroupVertices[Group],MATCH(Edges[[#This Row],[Vertex 2]],GroupVertices[Vertex],0)),1,1,"")</f>
        <v>2</v>
      </c>
      <c r="V171" s="34"/>
      <c r="W171" s="34"/>
      <c r="X171" s="34"/>
      <c r="Y171" s="34"/>
      <c r="Z171" s="34"/>
      <c r="AA171" s="34"/>
      <c r="AB171" s="34"/>
      <c r="AC171" s="34"/>
      <c r="AD171" s="34"/>
    </row>
    <row r="172" spans="1:30" ht="15">
      <c r="A172" s="66" t="s">
        <v>232</v>
      </c>
      <c r="B172" s="66" t="s">
        <v>246</v>
      </c>
      <c r="C172" s="67"/>
      <c r="D172" s="68">
        <v>1</v>
      </c>
      <c r="E172" s="69" t="s">
        <v>132</v>
      </c>
      <c r="F172" s="70"/>
      <c r="G172" s="67"/>
      <c r="H172" s="71"/>
      <c r="I172" s="72"/>
      <c r="J172" s="72"/>
      <c r="K172" s="34" t="s">
        <v>66</v>
      </c>
      <c r="L172" s="79">
        <v>172</v>
      </c>
      <c r="M172" s="79"/>
      <c r="N172" s="74"/>
      <c r="O172" s="81" t="s">
        <v>347</v>
      </c>
      <c r="P172" s="81">
        <v>1</v>
      </c>
      <c r="Q172" s="81" t="s">
        <v>348</v>
      </c>
      <c r="R172" s="81"/>
      <c r="S172" s="81"/>
      <c r="T172" s="80" t="str">
        <f>REPLACE(INDEX(GroupVertices[Group],MATCH(Edges[[#This Row],[Vertex 1]],GroupVertices[Vertex],0)),1,1,"")</f>
        <v>2</v>
      </c>
      <c r="U172" s="80" t="str">
        <f>REPLACE(INDEX(GroupVertices[Group],MATCH(Edges[[#This Row],[Vertex 2]],GroupVertices[Vertex],0)),1,1,"")</f>
        <v>2</v>
      </c>
      <c r="V172" s="34"/>
      <c r="W172" s="34"/>
      <c r="X172" s="34"/>
      <c r="Y172" s="34"/>
      <c r="Z172" s="34"/>
      <c r="AA172" s="34"/>
      <c r="AB172" s="34"/>
      <c r="AC172" s="34"/>
      <c r="AD172" s="34"/>
    </row>
    <row r="173" spans="1:30" ht="15">
      <c r="A173" s="66" t="s">
        <v>232</v>
      </c>
      <c r="B173" s="66" t="s">
        <v>260</v>
      </c>
      <c r="C173" s="67"/>
      <c r="D173" s="68">
        <v>1</v>
      </c>
      <c r="E173" s="69" t="s">
        <v>132</v>
      </c>
      <c r="F173" s="70"/>
      <c r="G173" s="67"/>
      <c r="H173" s="71"/>
      <c r="I173" s="72"/>
      <c r="J173" s="72"/>
      <c r="K173" s="34" t="s">
        <v>65</v>
      </c>
      <c r="L173" s="79">
        <v>173</v>
      </c>
      <c r="M173" s="79"/>
      <c r="N173" s="74"/>
      <c r="O173" s="81" t="s">
        <v>347</v>
      </c>
      <c r="P173" s="81">
        <v>1</v>
      </c>
      <c r="Q173" s="81" t="s">
        <v>348</v>
      </c>
      <c r="R173" s="81"/>
      <c r="S173" s="81"/>
      <c r="T173" s="80" t="str">
        <f>REPLACE(INDEX(GroupVertices[Group],MATCH(Edges[[#This Row],[Vertex 1]],GroupVertices[Vertex],0)),1,1,"")</f>
        <v>2</v>
      </c>
      <c r="U173" s="80" t="str">
        <f>REPLACE(INDEX(GroupVertices[Group],MATCH(Edges[[#This Row],[Vertex 2]],GroupVertices[Vertex],0)),1,1,"")</f>
        <v>2</v>
      </c>
      <c r="V173" s="34"/>
      <c r="W173" s="34"/>
      <c r="X173" s="34"/>
      <c r="Y173" s="34"/>
      <c r="Z173" s="34"/>
      <c r="AA173" s="34"/>
      <c r="AB173" s="34"/>
      <c r="AC173" s="34"/>
      <c r="AD173" s="34"/>
    </row>
    <row r="174" spans="1:30" ht="15">
      <c r="A174" s="66" t="s">
        <v>212</v>
      </c>
      <c r="B174" s="66" t="s">
        <v>232</v>
      </c>
      <c r="C174" s="67"/>
      <c r="D174" s="68">
        <v>1</v>
      </c>
      <c r="E174" s="69" t="s">
        <v>132</v>
      </c>
      <c r="F174" s="70"/>
      <c r="G174" s="67"/>
      <c r="H174" s="71"/>
      <c r="I174" s="72"/>
      <c r="J174" s="72"/>
      <c r="K174" s="34" t="s">
        <v>65</v>
      </c>
      <c r="L174" s="79">
        <v>174</v>
      </c>
      <c r="M174" s="79"/>
      <c r="N174" s="74"/>
      <c r="O174" s="81" t="s">
        <v>347</v>
      </c>
      <c r="P174" s="81">
        <v>1</v>
      </c>
      <c r="Q174" s="81" t="s">
        <v>348</v>
      </c>
      <c r="R174" s="81"/>
      <c r="S174" s="81"/>
      <c r="T174" s="80" t="str">
        <f>REPLACE(INDEX(GroupVertices[Group],MATCH(Edges[[#This Row],[Vertex 1]],GroupVertices[Vertex],0)),1,1,"")</f>
        <v>1</v>
      </c>
      <c r="U174" s="80" t="str">
        <f>REPLACE(INDEX(GroupVertices[Group],MATCH(Edges[[#This Row],[Vertex 2]],GroupVertices[Vertex],0)),1,1,"")</f>
        <v>2</v>
      </c>
      <c r="V174" s="34"/>
      <c r="W174" s="34"/>
      <c r="X174" s="34"/>
      <c r="Y174" s="34"/>
      <c r="Z174" s="34"/>
      <c r="AA174" s="34"/>
      <c r="AB174" s="34"/>
      <c r="AC174" s="34"/>
      <c r="AD174" s="34"/>
    </row>
    <row r="175" spans="1:30" ht="15">
      <c r="A175" s="66" t="s">
        <v>253</v>
      </c>
      <c r="B175" s="66" t="s">
        <v>232</v>
      </c>
      <c r="C175" s="67"/>
      <c r="D175" s="68">
        <v>1</v>
      </c>
      <c r="E175" s="69" t="s">
        <v>132</v>
      </c>
      <c r="F175" s="70"/>
      <c r="G175" s="67"/>
      <c r="H175" s="71"/>
      <c r="I175" s="72"/>
      <c r="J175" s="72"/>
      <c r="K175" s="34" t="s">
        <v>65</v>
      </c>
      <c r="L175" s="79">
        <v>175</v>
      </c>
      <c r="M175" s="79"/>
      <c r="N175" s="74"/>
      <c r="O175" s="81" t="s">
        <v>347</v>
      </c>
      <c r="P175" s="81">
        <v>1</v>
      </c>
      <c r="Q175" s="81" t="s">
        <v>348</v>
      </c>
      <c r="R175" s="81"/>
      <c r="S175" s="81"/>
      <c r="T175" s="80" t="str">
        <f>REPLACE(INDEX(GroupVertices[Group],MATCH(Edges[[#This Row],[Vertex 1]],GroupVertices[Vertex],0)),1,1,"")</f>
        <v>2</v>
      </c>
      <c r="U175" s="80" t="str">
        <f>REPLACE(INDEX(GroupVertices[Group],MATCH(Edges[[#This Row],[Vertex 2]],GroupVertices[Vertex],0)),1,1,"")</f>
        <v>2</v>
      </c>
      <c r="V175" s="34"/>
      <c r="W175" s="34"/>
      <c r="X175" s="34"/>
      <c r="Y175" s="34"/>
      <c r="Z175" s="34"/>
      <c r="AA175" s="34"/>
      <c r="AB175" s="34"/>
      <c r="AC175" s="34"/>
      <c r="AD175" s="34"/>
    </row>
    <row r="176" spans="1:30" ht="15">
      <c r="A176" s="66" t="s">
        <v>244</v>
      </c>
      <c r="B176" s="66" t="s">
        <v>245</v>
      </c>
      <c r="C176" s="67"/>
      <c r="D176" s="68">
        <v>1</v>
      </c>
      <c r="E176" s="69" t="s">
        <v>132</v>
      </c>
      <c r="F176" s="70"/>
      <c r="G176" s="67"/>
      <c r="H176" s="71"/>
      <c r="I176" s="72"/>
      <c r="J176" s="72"/>
      <c r="K176" s="34" t="s">
        <v>66</v>
      </c>
      <c r="L176" s="79">
        <v>176</v>
      </c>
      <c r="M176" s="79"/>
      <c r="N176" s="74"/>
      <c r="O176" s="81" t="s">
        <v>347</v>
      </c>
      <c r="P176" s="81">
        <v>1</v>
      </c>
      <c r="Q176" s="81" t="s">
        <v>348</v>
      </c>
      <c r="R176" s="81"/>
      <c r="S176" s="81"/>
      <c r="T176" s="80" t="str">
        <f>REPLACE(INDEX(GroupVertices[Group],MATCH(Edges[[#This Row],[Vertex 1]],GroupVertices[Vertex],0)),1,1,"")</f>
        <v>2</v>
      </c>
      <c r="U176" s="80" t="str">
        <f>REPLACE(INDEX(GroupVertices[Group],MATCH(Edges[[#This Row],[Vertex 2]],GroupVertices[Vertex],0)),1,1,"")</f>
        <v>2</v>
      </c>
      <c r="V176" s="34"/>
      <c r="W176" s="34"/>
      <c r="X176" s="34"/>
      <c r="Y176" s="34"/>
      <c r="Z176" s="34"/>
      <c r="AA176" s="34"/>
      <c r="AB176" s="34"/>
      <c r="AC176" s="34"/>
      <c r="AD176" s="34"/>
    </row>
    <row r="177" spans="1:30" ht="15">
      <c r="A177" s="66" t="s">
        <v>244</v>
      </c>
      <c r="B177" s="66" t="s">
        <v>253</v>
      </c>
      <c r="C177" s="67"/>
      <c r="D177" s="68">
        <v>1</v>
      </c>
      <c r="E177" s="69" t="s">
        <v>132</v>
      </c>
      <c r="F177" s="70"/>
      <c r="G177" s="67"/>
      <c r="H177" s="71"/>
      <c r="I177" s="72"/>
      <c r="J177" s="72"/>
      <c r="K177" s="34" t="s">
        <v>65</v>
      </c>
      <c r="L177" s="79">
        <v>177</v>
      </c>
      <c r="M177" s="79"/>
      <c r="N177" s="74"/>
      <c r="O177" s="81" t="s">
        <v>347</v>
      </c>
      <c r="P177" s="81">
        <v>1</v>
      </c>
      <c r="Q177" s="81" t="s">
        <v>348</v>
      </c>
      <c r="R177" s="81"/>
      <c r="S177" s="81"/>
      <c r="T177" s="80" t="str">
        <f>REPLACE(INDEX(GroupVertices[Group],MATCH(Edges[[#This Row],[Vertex 1]],GroupVertices[Vertex],0)),1,1,"")</f>
        <v>2</v>
      </c>
      <c r="U177" s="80" t="str">
        <f>REPLACE(INDEX(GroupVertices[Group],MATCH(Edges[[#This Row],[Vertex 2]],GroupVertices[Vertex],0)),1,1,"")</f>
        <v>2</v>
      </c>
      <c r="V177" s="34"/>
      <c r="W177" s="34"/>
      <c r="X177" s="34"/>
      <c r="Y177" s="34"/>
      <c r="Z177" s="34"/>
      <c r="AA177" s="34"/>
      <c r="AB177" s="34"/>
      <c r="AC177" s="34"/>
      <c r="AD177" s="34"/>
    </row>
    <row r="178" spans="1:30" ht="15">
      <c r="A178" s="66" t="s">
        <v>244</v>
      </c>
      <c r="B178" s="66" t="s">
        <v>285</v>
      </c>
      <c r="C178" s="67"/>
      <c r="D178" s="68">
        <v>1</v>
      </c>
      <c r="E178" s="69" t="s">
        <v>132</v>
      </c>
      <c r="F178" s="70"/>
      <c r="G178" s="67"/>
      <c r="H178" s="71"/>
      <c r="I178" s="72"/>
      <c r="J178" s="72"/>
      <c r="K178" s="34" t="s">
        <v>65</v>
      </c>
      <c r="L178" s="79">
        <v>178</v>
      </c>
      <c r="M178" s="79"/>
      <c r="N178" s="74"/>
      <c r="O178" s="81" t="s">
        <v>347</v>
      </c>
      <c r="P178" s="81">
        <v>1</v>
      </c>
      <c r="Q178" s="81" t="s">
        <v>348</v>
      </c>
      <c r="R178" s="81"/>
      <c r="S178" s="81"/>
      <c r="T178" s="80" t="str">
        <f>REPLACE(INDEX(GroupVertices[Group],MATCH(Edges[[#This Row],[Vertex 1]],GroupVertices[Vertex],0)),1,1,"")</f>
        <v>2</v>
      </c>
      <c r="U178" s="80" t="str">
        <f>REPLACE(INDEX(GroupVertices[Group],MATCH(Edges[[#This Row],[Vertex 2]],GroupVertices[Vertex],0)),1,1,"")</f>
        <v>3</v>
      </c>
      <c r="V178" s="34"/>
      <c r="W178" s="34"/>
      <c r="X178" s="34"/>
      <c r="Y178" s="34"/>
      <c r="Z178" s="34"/>
      <c r="AA178" s="34"/>
      <c r="AB178" s="34"/>
      <c r="AC178" s="34"/>
      <c r="AD178" s="34"/>
    </row>
    <row r="179" spans="1:30" ht="15">
      <c r="A179" s="66" t="s">
        <v>212</v>
      </c>
      <c r="B179" s="66" t="s">
        <v>244</v>
      </c>
      <c r="C179" s="67"/>
      <c r="D179" s="68">
        <v>1</v>
      </c>
      <c r="E179" s="69" t="s">
        <v>132</v>
      </c>
      <c r="F179" s="70"/>
      <c r="G179" s="67"/>
      <c r="H179" s="71"/>
      <c r="I179" s="72"/>
      <c r="J179" s="72"/>
      <c r="K179" s="34" t="s">
        <v>65</v>
      </c>
      <c r="L179" s="79">
        <v>179</v>
      </c>
      <c r="M179" s="79"/>
      <c r="N179" s="74"/>
      <c r="O179" s="81" t="s">
        <v>347</v>
      </c>
      <c r="P179" s="81">
        <v>1</v>
      </c>
      <c r="Q179" s="81" t="s">
        <v>348</v>
      </c>
      <c r="R179" s="81"/>
      <c r="S179" s="81"/>
      <c r="T179" s="80" t="str">
        <f>REPLACE(INDEX(GroupVertices[Group],MATCH(Edges[[#This Row],[Vertex 1]],GroupVertices[Vertex],0)),1,1,"")</f>
        <v>1</v>
      </c>
      <c r="U179" s="80" t="str">
        <f>REPLACE(INDEX(GroupVertices[Group],MATCH(Edges[[#This Row],[Vertex 2]],GroupVertices[Vertex],0)),1,1,"")</f>
        <v>2</v>
      </c>
      <c r="V179" s="34"/>
      <c r="W179" s="34"/>
      <c r="X179" s="34"/>
      <c r="Y179" s="34"/>
      <c r="Z179" s="34"/>
      <c r="AA179" s="34"/>
      <c r="AB179" s="34"/>
      <c r="AC179" s="34"/>
      <c r="AD179" s="34"/>
    </row>
    <row r="180" spans="1:30" ht="15">
      <c r="A180" s="66" t="s">
        <v>245</v>
      </c>
      <c r="B180" s="66" t="s">
        <v>244</v>
      </c>
      <c r="C180" s="67"/>
      <c r="D180" s="68">
        <v>1</v>
      </c>
      <c r="E180" s="69" t="s">
        <v>132</v>
      </c>
      <c r="F180" s="70"/>
      <c r="G180" s="67"/>
      <c r="H180" s="71"/>
      <c r="I180" s="72"/>
      <c r="J180" s="72"/>
      <c r="K180" s="34" t="s">
        <v>66</v>
      </c>
      <c r="L180" s="79">
        <v>180</v>
      </c>
      <c r="M180" s="79"/>
      <c r="N180" s="74"/>
      <c r="O180" s="81" t="s">
        <v>347</v>
      </c>
      <c r="P180" s="81">
        <v>1</v>
      </c>
      <c r="Q180" s="81" t="s">
        <v>348</v>
      </c>
      <c r="R180" s="81"/>
      <c r="S180" s="81"/>
      <c r="T180" s="80" t="str">
        <f>REPLACE(INDEX(GroupVertices[Group],MATCH(Edges[[#This Row],[Vertex 1]],GroupVertices[Vertex],0)),1,1,"")</f>
        <v>2</v>
      </c>
      <c r="U180" s="80" t="str">
        <f>REPLACE(INDEX(GroupVertices[Group],MATCH(Edges[[#This Row],[Vertex 2]],GroupVertices[Vertex],0)),1,1,"")</f>
        <v>2</v>
      </c>
      <c r="V180" s="34"/>
      <c r="W180" s="34"/>
      <c r="X180" s="34"/>
      <c r="Y180" s="34"/>
      <c r="Z180" s="34"/>
      <c r="AA180" s="34"/>
      <c r="AB180" s="34"/>
      <c r="AC180" s="34"/>
      <c r="AD180" s="34"/>
    </row>
    <row r="181" spans="1:30" ht="15">
      <c r="A181" s="66" t="s">
        <v>254</v>
      </c>
      <c r="B181" s="66" t="s">
        <v>244</v>
      </c>
      <c r="C181" s="67"/>
      <c r="D181" s="68">
        <v>1</v>
      </c>
      <c r="E181" s="69" t="s">
        <v>132</v>
      </c>
      <c r="F181" s="70"/>
      <c r="G181" s="67"/>
      <c r="H181" s="71"/>
      <c r="I181" s="72"/>
      <c r="J181" s="72"/>
      <c r="K181" s="34" t="s">
        <v>65</v>
      </c>
      <c r="L181" s="79">
        <v>181</v>
      </c>
      <c r="M181" s="79"/>
      <c r="N181" s="74"/>
      <c r="O181" s="81" t="s">
        <v>347</v>
      </c>
      <c r="P181" s="81">
        <v>1</v>
      </c>
      <c r="Q181" s="81" t="s">
        <v>348</v>
      </c>
      <c r="R181" s="81"/>
      <c r="S181" s="81"/>
      <c r="T181" s="80" t="str">
        <f>REPLACE(INDEX(GroupVertices[Group],MATCH(Edges[[#This Row],[Vertex 1]],GroupVertices[Vertex],0)),1,1,"")</f>
        <v>2</v>
      </c>
      <c r="U181" s="80" t="str">
        <f>REPLACE(INDEX(GroupVertices[Group],MATCH(Edges[[#This Row],[Vertex 2]],GroupVertices[Vertex],0)),1,1,"")</f>
        <v>2</v>
      </c>
      <c r="V181" s="34"/>
      <c r="W181" s="34"/>
      <c r="X181" s="34"/>
      <c r="Y181" s="34"/>
      <c r="Z181" s="34"/>
      <c r="AA181" s="34"/>
      <c r="AB181" s="34"/>
      <c r="AC181" s="34"/>
      <c r="AD181" s="34"/>
    </row>
    <row r="182" spans="1:30" ht="15">
      <c r="A182" s="66" t="s">
        <v>212</v>
      </c>
      <c r="B182" s="66" t="s">
        <v>254</v>
      </c>
      <c r="C182" s="67"/>
      <c r="D182" s="68">
        <v>1</v>
      </c>
      <c r="E182" s="69" t="s">
        <v>132</v>
      </c>
      <c r="F182" s="70"/>
      <c r="G182" s="67"/>
      <c r="H182" s="71"/>
      <c r="I182" s="72"/>
      <c r="J182" s="72"/>
      <c r="K182" s="34" t="s">
        <v>65</v>
      </c>
      <c r="L182" s="79">
        <v>182</v>
      </c>
      <c r="M182" s="79"/>
      <c r="N182" s="74"/>
      <c r="O182" s="81" t="s">
        <v>347</v>
      </c>
      <c r="P182" s="81">
        <v>1</v>
      </c>
      <c r="Q182" s="81" t="s">
        <v>348</v>
      </c>
      <c r="R182" s="81"/>
      <c r="S182" s="81"/>
      <c r="T182" s="80" t="str">
        <f>REPLACE(INDEX(GroupVertices[Group],MATCH(Edges[[#This Row],[Vertex 1]],GroupVertices[Vertex],0)),1,1,"")</f>
        <v>1</v>
      </c>
      <c r="U182" s="80" t="str">
        <f>REPLACE(INDEX(GroupVertices[Group],MATCH(Edges[[#This Row],[Vertex 2]],GroupVertices[Vertex],0)),1,1,"")</f>
        <v>2</v>
      </c>
      <c r="V182" s="34"/>
      <c r="W182" s="34"/>
      <c r="X182" s="34"/>
      <c r="Y182" s="34"/>
      <c r="Z182" s="34"/>
      <c r="AA182" s="34"/>
      <c r="AB182" s="34"/>
      <c r="AC182" s="34"/>
      <c r="AD182" s="34"/>
    </row>
    <row r="183" spans="1:30" ht="15">
      <c r="A183" s="66" t="s">
        <v>246</v>
      </c>
      <c r="B183" s="66" t="s">
        <v>303</v>
      </c>
      <c r="C183" s="67"/>
      <c r="D183" s="68">
        <v>1</v>
      </c>
      <c r="E183" s="69" t="s">
        <v>132</v>
      </c>
      <c r="F183" s="70"/>
      <c r="G183" s="67"/>
      <c r="H183" s="71"/>
      <c r="I183" s="72"/>
      <c r="J183" s="72"/>
      <c r="K183" s="34" t="s">
        <v>65</v>
      </c>
      <c r="L183" s="79">
        <v>183</v>
      </c>
      <c r="M183" s="79"/>
      <c r="N183" s="74"/>
      <c r="O183" s="81" t="s">
        <v>347</v>
      </c>
      <c r="P183" s="81">
        <v>1</v>
      </c>
      <c r="Q183" s="81" t="s">
        <v>348</v>
      </c>
      <c r="R183" s="81"/>
      <c r="S183" s="81"/>
      <c r="T183" s="80" t="str">
        <f>REPLACE(INDEX(GroupVertices[Group],MATCH(Edges[[#This Row],[Vertex 1]],GroupVertices[Vertex],0)),1,1,"")</f>
        <v>2</v>
      </c>
      <c r="U183" s="80" t="str">
        <f>REPLACE(INDEX(GroupVertices[Group],MATCH(Edges[[#This Row],[Vertex 2]],GroupVertices[Vertex],0)),1,1,"")</f>
        <v>2</v>
      </c>
      <c r="V183" s="34"/>
      <c r="W183" s="34"/>
      <c r="X183" s="34"/>
      <c r="Y183" s="34"/>
      <c r="Z183" s="34"/>
      <c r="AA183" s="34"/>
      <c r="AB183" s="34"/>
      <c r="AC183" s="34"/>
      <c r="AD183" s="34"/>
    </row>
    <row r="184" spans="1:30" ht="15">
      <c r="A184" s="66" t="s">
        <v>245</v>
      </c>
      <c r="B184" s="66" t="s">
        <v>303</v>
      </c>
      <c r="C184" s="67"/>
      <c r="D184" s="68">
        <v>1</v>
      </c>
      <c r="E184" s="69" t="s">
        <v>132</v>
      </c>
      <c r="F184" s="70"/>
      <c r="G184" s="67"/>
      <c r="H184" s="71"/>
      <c r="I184" s="72"/>
      <c r="J184" s="72"/>
      <c r="K184" s="34" t="s">
        <v>65</v>
      </c>
      <c r="L184" s="79">
        <v>184</v>
      </c>
      <c r="M184" s="79"/>
      <c r="N184" s="74"/>
      <c r="O184" s="81" t="s">
        <v>347</v>
      </c>
      <c r="P184" s="81">
        <v>1</v>
      </c>
      <c r="Q184" s="81" t="s">
        <v>348</v>
      </c>
      <c r="R184" s="81"/>
      <c r="S184" s="81"/>
      <c r="T184" s="80" t="str">
        <f>REPLACE(INDEX(GroupVertices[Group],MATCH(Edges[[#This Row],[Vertex 1]],GroupVertices[Vertex],0)),1,1,"")</f>
        <v>2</v>
      </c>
      <c r="U184" s="80" t="str">
        <f>REPLACE(INDEX(GroupVertices[Group],MATCH(Edges[[#This Row],[Vertex 2]],GroupVertices[Vertex],0)),1,1,"")</f>
        <v>2</v>
      </c>
      <c r="V184" s="34"/>
      <c r="W184" s="34"/>
      <c r="X184" s="34"/>
      <c r="Y184" s="34"/>
      <c r="Z184" s="34"/>
      <c r="AA184" s="34"/>
      <c r="AB184" s="34"/>
      <c r="AC184" s="34"/>
      <c r="AD184" s="34"/>
    </row>
    <row r="185" spans="1:30" ht="15">
      <c r="A185" s="66" t="s">
        <v>212</v>
      </c>
      <c r="B185" s="66" t="s">
        <v>303</v>
      </c>
      <c r="C185" s="67"/>
      <c r="D185" s="68">
        <v>1</v>
      </c>
      <c r="E185" s="69" t="s">
        <v>132</v>
      </c>
      <c r="F185" s="70"/>
      <c r="G185" s="67"/>
      <c r="H185" s="71"/>
      <c r="I185" s="72"/>
      <c r="J185" s="72"/>
      <c r="K185" s="34" t="s">
        <v>65</v>
      </c>
      <c r="L185" s="79">
        <v>185</v>
      </c>
      <c r="M185" s="79"/>
      <c r="N185" s="74"/>
      <c r="O185" s="81" t="s">
        <v>347</v>
      </c>
      <c r="P185" s="81">
        <v>1</v>
      </c>
      <c r="Q185" s="81" t="s">
        <v>348</v>
      </c>
      <c r="R185" s="81"/>
      <c r="S185" s="81"/>
      <c r="T185" s="80" t="str">
        <f>REPLACE(INDEX(GroupVertices[Group],MATCH(Edges[[#This Row],[Vertex 1]],GroupVertices[Vertex],0)),1,1,"")</f>
        <v>1</v>
      </c>
      <c r="U185" s="80" t="str">
        <f>REPLACE(INDEX(GroupVertices[Group],MATCH(Edges[[#This Row],[Vertex 2]],GroupVertices[Vertex],0)),1,1,"")</f>
        <v>2</v>
      </c>
      <c r="V185" s="34"/>
      <c r="W185" s="34"/>
      <c r="X185" s="34"/>
      <c r="Y185" s="34"/>
      <c r="Z185" s="34"/>
      <c r="AA185" s="34"/>
      <c r="AB185" s="34"/>
      <c r="AC185" s="34"/>
      <c r="AD185" s="34"/>
    </row>
    <row r="186" spans="1:30" ht="15">
      <c r="A186" s="66" t="s">
        <v>255</v>
      </c>
      <c r="B186" s="66" t="s">
        <v>303</v>
      </c>
      <c r="C186" s="67"/>
      <c r="D186" s="68">
        <v>1</v>
      </c>
      <c r="E186" s="69" t="s">
        <v>132</v>
      </c>
      <c r="F186" s="70"/>
      <c r="G186" s="67"/>
      <c r="H186" s="71"/>
      <c r="I186" s="72"/>
      <c r="J186" s="72"/>
      <c r="K186" s="34" t="s">
        <v>65</v>
      </c>
      <c r="L186" s="79">
        <v>186</v>
      </c>
      <c r="M186" s="79"/>
      <c r="N186" s="74"/>
      <c r="O186" s="81" t="s">
        <v>347</v>
      </c>
      <c r="P186" s="81">
        <v>1</v>
      </c>
      <c r="Q186" s="81" t="s">
        <v>348</v>
      </c>
      <c r="R186" s="81"/>
      <c r="S186" s="81"/>
      <c r="T186" s="80" t="str">
        <f>REPLACE(INDEX(GroupVertices[Group],MATCH(Edges[[#This Row],[Vertex 1]],GroupVertices[Vertex],0)),1,1,"")</f>
        <v>2</v>
      </c>
      <c r="U186" s="80" t="str">
        <f>REPLACE(INDEX(GroupVertices[Group],MATCH(Edges[[#This Row],[Vertex 2]],GroupVertices[Vertex],0)),1,1,"")</f>
        <v>2</v>
      </c>
      <c r="V186" s="34"/>
      <c r="W186" s="34"/>
      <c r="X186" s="34"/>
      <c r="Y186" s="34"/>
      <c r="Z186" s="34"/>
      <c r="AA186" s="34"/>
      <c r="AB186" s="34"/>
      <c r="AC186" s="34"/>
      <c r="AD186" s="34"/>
    </row>
    <row r="187" spans="1:30" ht="15">
      <c r="A187" s="66" t="s">
        <v>256</v>
      </c>
      <c r="B187" s="66" t="s">
        <v>279</v>
      </c>
      <c r="C187" s="67"/>
      <c r="D187" s="68">
        <v>1</v>
      </c>
      <c r="E187" s="69" t="s">
        <v>132</v>
      </c>
      <c r="F187" s="70"/>
      <c r="G187" s="67"/>
      <c r="H187" s="71"/>
      <c r="I187" s="72"/>
      <c r="J187" s="72"/>
      <c r="K187" s="34" t="s">
        <v>65</v>
      </c>
      <c r="L187" s="79">
        <v>187</v>
      </c>
      <c r="M187" s="79"/>
      <c r="N187" s="74"/>
      <c r="O187" s="81" t="s">
        <v>347</v>
      </c>
      <c r="P187" s="81">
        <v>1</v>
      </c>
      <c r="Q187" s="81" t="s">
        <v>348</v>
      </c>
      <c r="R187" s="81"/>
      <c r="S187" s="81"/>
      <c r="T187" s="80" t="str">
        <f>REPLACE(INDEX(GroupVertices[Group],MATCH(Edges[[#This Row],[Vertex 1]],GroupVertices[Vertex],0)),1,1,"")</f>
        <v>3</v>
      </c>
      <c r="U187" s="80" t="str">
        <f>REPLACE(INDEX(GroupVertices[Group],MATCH(Edges[[#This Row],[Vertex 2]],GroupVertices[Vertex],0)),1,1,"")</f>
        <v>3</v>
      </c>
      <c r="V187" s="34"/>
      <c r="W187" s="34"/>
      <c r="X187" s="34"/>
      <c r="Y187" s="34"/>
      <c r="Z187" s="34"/>
      <c r="AA187" s="34"/>
      <c r="AB187" s="34"/>
      <c r="AC187" s="34"/>
      <c r="AD187" s="34"/>
    </row>
    <row r="188" spans="1:30" ht="15">
      <c r="A188" s="66" t="s">
        <v>212</v>
      </c>
      <c r="B188" s="66" t="s">
        <v>256</v>
      </c>
      <c r="C188" s="67"/>
      <c r="D188" s="68">
        <v>1</v>
      </c>
      <c r="E188" s="69" t="s">
        <v>132</v>
      </c>
      <c r="F188" s="70"/>
      <c r="G188" s="67"/>
      <c r="H188" s="71"/>
      <c r="I188" s="72"/>
      <c r="J188" s="72"/>
      <c r="K188" s="34" t="s">
        <v>65</v>
      </c>
      <c r="L188" s="79">
        <v>188</v>
      </c>
      <c r="M188" s="79"/>
      <c r="N188" s="74"/>
      <c r="O188" s="81" t="s">
        <v>347</v>
      </c>
      <c r="P188" s="81">
        <v>1</v>
      </c>
      <c r="Q188" s="81" t="s">
        <v>348</v>
      </c>
      <c r="R188" s="81"/>
      <c r="S188" s="81"/>
      <c r="T188" s="80" t="str">
        <f>REPLACE(INDEX(GroupVertices[Group],MATCH(Edges[[#This Row],[Vertex 1]],GroupVertices[Vertex],0)),1,1,"")</f>
        <v>1</v>
      </c>
      <c r="U188" s="80" t="str">
        <f>REPLACE(INDEX(GroupVertices[Group],MATCH(Edges[[#This Row],[Vertex 2]],GroupVertices[Vertex],0)),1,1,"")</f>
        <v>3</v>
      </c>
      <c r="V188" s="34"/>
      <c r="W188" s="34"/>
      <c r="X188" s="34"/>
      <c r="Y188" s="34"/>
      <c r="Z188" s="34"/>
      <c r="AA188" s="34"/>
      <c r="AB188" s="34"/>
      <c r="AC188" s="34"/>
      <c r="AD188" s="34"/>
    </row>
    <row r="189" spans="1:30" ht="15">
      <c r="A189" s="66" t="s">
        <v>257</v>
      </c>
      <c r="B189" s="66" t="s">
        <v>256</v>
      </c>
      <c r="C189" s="67"/>
      <c r="D189" s="68">
        <v>1</v>
      </c>
      <c r="E189" s="69" t="s">
        <v>132</v>
      </c>
      <c r="F189" s="70"/>
      <c r="G189" s="67"/>
      <c r="H189" s="71"/>
      <c r="I189" s="72"/>
      <c r="J189" s="72"/>
      <c r="K189" s="34" t="s">
        <v>65</v>
      </c>
      <c r="L189" s="79">
        <v>189</v>
      </c>
      <c r="M189" s="79"/>
      <c r="N189" s="74"/>
      <c r="O189" s="81" t="s">
        <v>347</v>
      </c>
      <c r="P189" s="81">
        <v>1</v>
      </c>
      <c r="Q189" s="81" t="s">
        <v>348</v>
      </c>
      <c r="R189" s="81"/>
      <c r="S189" s="81"/>
      <c r="T189" s="80" t="str">
        <f>REPLACE(INDEX(GroupVertices[Group],MATCH(Edges[[#This Row],[Vertex 1]],GroupVertices[Vertex],0)),1,1,"")</f>
        <v>3</v>
      </c>
      <c r="U189" s="80" t="str">
        <f>REPLACE(INDEX(GroupVertices[Group],MATCH(Edges[[#This Row],[Vertex 2]],GroupVertices[Vertex],0)),1,1,"")</f>
        <v>3</v>
      </c>
      <c r="V189" s="34"/>
      <c r="W189" s="34"/>
      <c r="X189" s="34"/>
      <c r="Y189" s="34"/>
      <c r="Z189" s="34"/>
      <c r="AA189" s="34"/>
      <c r="AB189" s="34"/>
      <c r="AC189" s="34"/>
      <c r="AD189" s="34"/>
    </row>
    <row r="190" spans="1:30" ht="15">
      <c r="A190" s="66" t="s">
        <v>258</v>
      </c>
      <c r="B190" s="66" t="s">
        <v>256</v>
      </c>
      <c r="C190" s="67"/>
      <c r="D190" s="68">
        <v>1</v>
      </c>
      <c r="E190" s="69" t="s">
        <v>132</v>
      </c>
      <c r="F190" s="70"/>
      <c r="G190" s="67"/>
      <c r="H190" s="71"/>
      <c r="I190" s="72"/>
      <c r="J190" s="72"/>
      <c r="K190" s="34" t="s">
        <v>65</v>
      </c>
      <c r="L190" s="79">
        <v>190</v>
      </c>
      <c r="M190" s="79"/>
      <c r="N190" s="74"/>
      <c r="O190" s="81" t="s">
        <v>347</v>
      </c>
      <c r="P190" s="81">
        <v>1</v>
      </c>
      <c r="Q190" s="81" t="s">
        <v>348</v>
      </c>
      <c r="R190" s="81"/>
      <c r="S190" s="81"/>
      <c r="T190" s="80" t="str">
        <f>REPLACE(INDEX(GroupVertices[Group],MATCH(Edges[[#This Row],[Vertex 1]],GroupVertices[Vertex],0)),1,1,"")</f>
        <v>3</v>
      </c>
      <c r="U190" s="80" t="str">
        <f>REPLACE(INDEX(GroupVertices[Group],MATCH(Edges[[#This Row],[Vertex 2]],GroupVertices[Vertex],0)),1,1,"")</f>
        <v>3</v>
      </c>
      <c r="V190" s="34"/>
      <c r="W190" s="34"/>
      <c r="X190" s="34"/>
      <c r="Y190" s="34"/>
      <c r="Z190" s="34"/>
      <c r="AA190" s="34"/>
      <c r="AB190" s="34"/>
      <c r="AC190" s="34"/>
      <c r="AD190" s="34"/>
    </row>
    <row r="191" spans="1:30" ht="15">
      <c r="A191" s="66" t="s">
        <v>259</v>
      </c>
      <c r="B191" s="66" t="s">
        <v>262</v>
      </c>
      <c r="C191" s="67"/>
      <c r="D191" s="68">
        <v>1</v>
      </c>
      <c r="E191" s="69" t="s">
        <v>132</v>
      </c>
      <c r="F191" s="70"/>
      <c r="G191" s="67"/>
      <c r="H191" s="71"/>
      <c r="I191" s="72"/>
      <c r="J191" s="72"/>
      <c r="K191" s="34" t="s">
        <v>65</v>
      </c>
      <c r="L191" s="79">
        <v>191</v>
      </c>
      <c r="M191" s="79"/>
      <c r="N191" s="74"/>
      <c r="O191" s="81" t="s">
        <v>347</v>
      </c>
      <c r="P191" s="81">
        <v>1</v>
      </c>
      <c r="Q191" s="81" t="s">
        <v>348</v>
      </c>
      <c r="R191" s="81"/>
      <c r="S191" s="81"/>
      <c r="T191" s="80" t="str">
        <f>REPLACE(INDEX(GroupVertices[Group],MATCH(Edges[[#This Row],[Vertex 1]],GroupVertices[Vertex],0)),1,1,"")</f>
        <v>3</v>
      </c>
      <c r="U191" s="80" t="str">
        <f>REPLACE(INDEX(GroupVertices[Group],MATCH(Edges[[#This Row],[Vertex 2]],GroupVertices[Vertex],0)),1,1,"")</f>
        <v>2</v>
      </c>
      <c r="V191" s="34"/>
      <c r="W191" s="34"/>
      <c r="X191" s="34"/>
      <c r="Y191" s="34"/>
      <c r="Z191" s="34"/>
      <c r="AA191" s="34"/>
      <c r="AB191" s="34"/>
      <c r="AC191" s="34"/>
      <c r="AD191" s="34"/>
    </row>
    <row r="192" spans="1:30" ht="15">
      <c r="A192" s="66" t="s">
        <v>259</v>
      </c>
      <c r="B192" s="66" t="s">
        <v>257</v>
      </c>
      <c r="C192" s="67"/>
      <c r="D192" s="68">
        <v>1</v>
      </c>
      <c r="E192" s="69" t="s">
        <v>132</v>
      </c>
      <c r="F192" s="70"/>
      <c r="G192" s="67"/>
      <c r="H192" s="71"/>
      <c r="I192" s="72"/>
      <c r="J192" s="72"/>
      <c r="K192" s="34" t="s">
        <v>66</v>
      </c>
      <c r="L192" s="79">
        <v>192</v>
      </c>
      <c r="M192" s="79"/>
      <c r="N192" s="74"/>
      <c r="O192" s="81" t="s">
        <v>347</v>
      </c>
      <c r="P192" s="81">
        <v>1</v>
      </c>
      <c r="Q192" s="81" t="s">
        <v>348</v>
      </c>
      <c r="R192" s="81"/>
      <c r="S192" s="81"/>
      <c r="T192" s="80" t="str">
        <f>REPLACE(INDEX(GroupVertices[Group],MATCH(Edges[[#This Row],[Vertex 1]],GroupVertices[Vertex],0)),1,1,"")</f>
        <v>3</v>
      </c>
      <c r="U192" s="80" t="str">
        <f>REPLACE(INDEX(GroupVertices[Group],MATCH(Edges[[#This Row],[Vertex 2]],GroupVertices[Vertex],0)),1,1,"")</f>
        <v>3</v>
      </c>
      <c r="V192" s="34"/>
      <c r="W192" s="34"/>
      <c r="X192" s="34"/>
      <c r="Y192" s="34"/>
      <c r="Z192" s="34"/>
      <c r="AA192" s="34"/>
      <c r="AB192" s="34"/>
      <c r="AC192" s="34"/>
      <c r="AD192" s="34"/>
    </row>
    <row r="193" spans="1:30" ht="15">
      <c r="A193" s="66" t="s">
        <v>259</v>
      </c>
      <c r="B193" s="66" t="s">
        <v>287</v>
      </c>
      <c r="C193" s="67"/>
      <c r="D193" s="68">
        <v>1</v>
      </c>
      <c r="E193" s="69" t="s">
        <v>132</v>
      </c>
      <c r="F193" s="70"/>
      <c r="G193" s="67"/>
      <c r="H193" s="71"/>
      <c r="I193" s="72"/>
      <c r="J193" s="72"/>
      <c r="K193" s="34" t="s">
        <v>65</v>
      </c>
      <c r="L193" s="79">
        <v>193</v>
      </c>
      <c r="M193" s="79"/>
      <c r="N193" s="74"/>
      <c r="O193" s="81" t="s">
        <v>347</v>
      </c>
      <c r="P193" s="81">
        <v>1</v>
      </c>
      <c r="Q193" s="81" t="s">
        <v>348</v>
      </c>
      <c r="R193" s="81"/>
      <c r="S193" s="81"/>
      <c r="T193" s="80" t="str">
        <f>REPLACE(INDEX(GroupVertices[Group],MATCH(Edges[[#This Row],[Vertex 1]],GroupVertices[Vertex],0)),1,1,"")</f>
        <v>3</v>
      </c>
      <c r="U193" s="80" t="str">
        <f>REPLACE(INDEX(GroupVertices[Group],MATCH(Edges[[#This Row],[Vertex 2]],GroupVertices[Vertex],0)),1,1,"")</f>
        <v>3</v>
      </c>
      <c r="V193" s="34"/>
      <c r="W193" s="34"/>
      <c r="X193" s="34"/>
      <c r="Y193" s="34"/>
      <c r="Z193" s="34"/>
      <c r="AA193" s="34"/>
      <c r="AB193" s="34"/>
      <c r="AC193" s="34"/>
      <c r="AD193" s="34"/>
    </row>
    <row r="194" spans="1:30" ht="15">
      <c r="A194" s="66" t="s">
        <v>212</v>
      </c>
      <c r="B194" s="66" t="s">
        <v>259</v>
      </c>
      <c r="C194" s="67"/>
      <c r="D194" s="68">
        <v>1</v>
      </c>
      <c r="E194" s="69" t="s">
        <v>132</v>
      </c>
      <c r="F194" s="70"/>
      <c r="G194" s="67"/>
      <c r="H194" s="71"/>
      <c r="I194" s="72"/>
      <c r="J194" s="72"/>
      <c r="K194" s="34" t="s">
        <v>65</v>
      </c>
      <c r="L194" s="79">
        <v>194</v>
      </c>
      <c r="M194" s="79"/>
      <c r="N194" s="74"/>
      <c r="O194" s="81" t="s">
        <v>347</v>
      </c>
      <c r="P194" s="81">
        <v>1</v>
      </c>
      <c r="Q194" s="81" t="s">
        <v>348</v>
      </c>
      <c r="R194" s="81"/>
      <c r="S194" s="81"/>
      <c r="T194" s="80" t="str">
        <f>REPLACE(INDEX(GroupVertices[Group],MATCH(Edges[[#This Row],[Vertex 1]],GroupVertices[Vertex],0)),1,1,"")</f>
        <v>1</v>
      </c>
      <c r="U194" s="80" t="str">
        <f>REPLACE(INDEX(GroupVertices[Group],MATCH(Edges[[#This Row],[Vertex 2]],GroupVertices[Vertex],0)),1,1,"")</f>
        <v>3</v>
      </c>
      <c r="V194" s="34"/>
      <c r="W194" s="34"/>
      <c r="X194" s="34"/>
      <c r="Y194" s="34"/>
      <c r="Z194" s="34"/>
      <c r="AA194" s="34"/>
      <c r="AB194" s="34"/>
      <c r="AC194" s="34"/>
      <c r="AD194" s="34"/>
    </row>
    <row r="195" spans="1:30" ht="15">
      <c r="A195" s="66" t="s">
        <v>242</v>
      </c>
      <c r="B195" s="66" t="s">
        <v>259</v>
      </c>
      <c r="C195" s="67"/>
      <c r="D195" s="68">
        <v>1</v>
      </c>
      <c r="E195" s="69" t="s">
        <v>132</v>
      </c>
      <c r="F195" s="70"/>
      <c r="G195" s="67"/>
      <c r="H195" s="71"/>
      <c r="I195" s="72"/>
      <c r="J195" s="72"/>
      <c r="K195" s="34" t="s">
        <v>65</v>
      </c>
      <c r="L195" s="79">
        <v>195</v>
      </c>
      <c r="M195" s="79"/>
      <c r="N195" s="74"/>
      <c r="O195" s="81" t="s">
        <v>347</v>
      </c>
      <c r="P195" s="81">
        <v>1</v>
      </c>
      <c r="Q195" s="81" t="s">
        <v>348</v>
      </c>
      <c r="R195" s="81"/>
      <c r="S195" s="81"/>
      <c r="T195" s="80" t="str">
        <f>REPLACE(INDEX(GroupVertices[Group],MATCH(Edges[[#This Row],[Vertex 1]],GroupVertices[Vertex],0)),1,1,"")</f>
        <v>3</v>
      </c>
      <c r="U195" s="80" t="str">
        <f>REPLACE(INDEX(GroupVertices[Group],MATCH(Edges[[#This Row],[Vertex 2]],GroupVertices[Vertex],0)),1,1,"")</f>
        <v>3</v>
      </c>
      <c r="V195" s="34"/>
      <c r="W195" s="34"/>
      <c r="X195" s="34"/>
      <c r="Y195" s="34"/>
      <c r="Z195" s="34"/>
      <c r="AA195" s="34"/>
      <c r="AB195" s="34"/>
      <c r="AC195" s="34"/>
      <c r="AD195" s="34"/>
    </row>
    <row r="196" spans="1:30" ht="15">
      <c r="A196" s="66" t="s">
        <v>257</v>
      </c>
      <c r="B196" s="66" t="s">
        <v>259</v>
      </c>
      <c r="C196" s="67"/>
      <c r="D196" s="68">
        <v>1</v>
      </c>
      <c r="E196" s="69" t="s">
        <v>132</v>
      </c>
      <c r="F196" s="70"/>
      <c r="G196" s="67"/>
      <c r="H196" s="71"/>
      <c r="I196" s="72"/>
      <c r="J196" s="72"/>
      <c r="K196" s="34" t="s">
        <v>66</v>
      </c>
      <c r="L196" s="79">
        <v>196</v>
      </c>
      <c r="M196" s="79"/>
      <c r="N196" s="74"/>
      <c r="O196" s="81" t="s">
        <v>347</v>
      </c>
      <c r="P196" s="81">
        <v>1</v>
      </c>
      <c r="Q196" s="81" t="s">
        <v>348</v>
      </c>
      <c r="R196" s="81"/>
      <c r="S196" s="81"/>
      <c r="T196" s="80" t="str">
        <f>REPLACE(INDEX(GroupVertices[Group],MATCH(Edges[[#This Row],[Vertex 1]],GroupVertices[Vertex],0)),1,1,"")</f>
        <v>3</v>
      </c>
      <c r="U196" s="80" t="str">
        <f>REPLACE(INDEX(GroupVertices[Group],MATCH(Edges[[#This Row],[Vertex 2]],GroupVertices[Vertex],0)),1,1,"")</f>
        <v>3</v>
      </c>
      <c r="V196" s="34"/>
      <c r="W196" s="34"/>
      <c r="X196" s="34"/>
      <c r="Y196" s="34"/>
      <c r="Z196" s="34"/>
      <c r="AA196" s="34"/>
      <c r="AB196" s="34"/>
      <c r="AC196" s="34"/>
      <c r="AD196" s="34"/>
    </row>
    <row r="197" spans="1:30" ht="15">
      <c r="A197" s="66" t="s">
        <v>258</v>
      </c>
      <c r="B197" s="66" t="s">
        <v>259</v>
      </c>
      <c r="C197" s="67"/>
      <c r="D197" s="68">
        <v>1</v>
      </c>
      <c r="E197" s="69" t="s">
        <v>132</v>
      </c>
      <c r="F197" s="70"/>
      <c r="G197" s="67"/>
      <c r="H197" s="71"/>
      <c r="I197" s="72"/>
      <c r="J197" s="72"/>
      <c r="K197" s="34" t="s">
        <v>65</v>
      </c>
      <c r="L197" s="79">
        <v>197</v>
      </c>
      <c r="M197" s="79"/>
      <c r="N197" s="74"/>
      <c r="O197" s="81" t="s">
        <v>347</v>
      </c>
      <c r="P197" s="81">
        <v>1</v>
      </c>
      <c r="Q197" s="81" t="s">
        <v>348</v>
      </c>
      <c r="R197" s="81"/>
      <c r="S197" s="81"/>
      <c r="T197" s="80" t="str">
        <f>REPLACE(INDEX(GroupVertices[Group],MATCH(Edges[[#This Row],[Vertex 1]],GroupVertices[Vertex],0)),1,1,"")</f>
        <v>3</v>
      </c>
      <c r="U197" s="80" t="str">
        <f>REPLACE(INDEX(GroupVertices[Group],MATCH(Edges[[#This Row],[Vertex 2]],GroupVertices[Vertex],0)),1,1,"")</f>
        <v>3</v>
      </c>
      <c r="V197" s="34"/>
      <c r="W197" s="34"/>
      <c r="X197" s="34"/>
      <c r="Y197" s="34"/>
      <c r="Z197" s="34"/>
      <c r="AA197" s="34"/>
      <c r="AB197" s="34"/>
      <c r="AC197" s="34"/>
      <c r="AD197" s="34"/>
    </row>
    <row r="198" spans="1:30" ht="15">
      <c r="A198" s="66" t="s">
        <v>260</v>
      </c>
      <c r="B198" s="66" t="s">
        <v>337</v>
      </c>
      <c r="C198" s="67"/>
      <c r="D198" s="68">
        <v>1</v>
      </c>
      <c r="E198" s="69" t="s">
        <v>132</v>
      </c>
      <c r="F198" s="70"/>
      <c r="G198" s="67"/>
      <c r="H198" s="71"/>
      <c r="I198" s="72"/>
      <c r="J198" s="72"/>
      <c r="K198" s="34" t="s">
        <v>65</v>
      </c>
      <c r="L198" s="79">
        <v>198</v>
      </c>
      <c r="M198" s="79"/>
      <c r="N198" s="74"/>
      <c r="O198" s="81" t="s">
        <v>347</v>
      </c>
      <c r="P198" s="81">
        <v>1</v>
      </c>
      <c r="Q198" s="81" t="s">
        <v>348</v>
      </c>
      <c r="R198" s="81"/>
      <c r="S198" s="81"/>
      <c r="T198" s="80" t="str">
        <f>REPLACE(INDEX(GroupVertices[Group],MATCH(Edges[[#This Row],[Vertex 1]],GroupVertices[Vertex],0)),1,1,"")</f>
        <v>2</v>
      </c>
      <c r="U198" s="80" t="str">
        <f>REPLACE(INDEX(GroupVertices[Group],MATCH(Edges[[#This Row],[Vertex 2]],GroupVertices[Vertex],0)),1,1,"")</f>
        <v>2</v>
      </c>
      <c r="V198" s="34"/>
      <c r="W198" s="34"/>
      <c r="X198" s="34"/>
      <c r="Y198" s="34"/>
      <c r="Z198" s="34"/>
      <c r="AA198" s="34"/>
      <c r="AB198" s="34"/>
      <c r="AC198" s="34"/>
      <c r="AD198" s="34"/>
    </row>
    <row r="199" spans="1:30" ht="15">
      <c r="A199" s="66" t="s">
        <v>212</v>
      </c>
      <c r="B199" s="66" t="s">
        <v>337</v>
      </c>
      <c r="C199" s="67"/>
      <c r="D199" s="68">
        <v>1</v>
      </c>
      <c r="E199" s="69" t="s">
        <v>132</v>
      </c>
      <c r="F199" s="70"/>
      <c r="G199" s="67"/>
      <c r="H199" s="71"/>
      <c r="I199" s="72"/>
      <c r="J199" s="72"/>
      <c r="K199" s="34" t="s">
        <v>65</v>
      </c>
      <c r="L199" s="79">
        <v>199</v>
      </c>
      <c r="M199" s="79"/>
      <c r="N199" s="74"/>
      <c r="O199" s="81" t="s">
        <v>347</v>
      </c>
      <c r="P199" s="81">
        <v>1</v>
      </c>
      <c r="Q199" s="81" t="s">
        <v>348</v>
      </c>
      <c r="R199" s="81"/>
      <c r="S199" s="81"/>
      <c r="T199" s="80" t="str">
        <f>REPLACE(INDEX(GroupVertices[Group],MATCH(Edges[[#This Row],[Vertex 1]],GroupVertices[Vertex],0)),1,1,"")</f>
        <v>1</v>
      </c>
      <c r="U199" s="80" t="str">
        <f>REPLACE(INDEX(GroupVertices[Group],MATCH(Edges[[#This Row],[Vertex 2]],GroupVertices[Vertex],0)),1,1,"")</f>
        <v>2</v>
      </c>
      <c r="V199" s="34"/>
      <c r="W199" s="34"/>
      <c r="X199" s="34"/>
      <c r="Y199" s="34"/>
      <c r="Z199" s="34"/>
      <c r="AA199" s="34"/>
      <c r="AB199" s="34"/>
      <c r="AC199" s="34"/>
      <c r="AD199" s="34"/>
    </row>
    <row r="200" spans="1:30" ht="15">
      <c r="A200" s="66" t="s">
        <v>212</v>
      </c>
      <c r="B200" s="66" t="s">
        <v>338</v>
      </c>
      <c r="C200" s="67"/>
      <c r="D200" s="68">
        <v>1</v>
      </c>
      <c r="E200" s="69" t="s">
        <v>132</v>
      </c>
      <c r="F200" s="70"/>
      <c r="G200" s="67"/>
      <c r="H200" s="71"/>
      <c r="I200" s="72"/>
      <c r="J200" s="72"/>
      <c r="K200" s="34" t="s">
        <v>65</v>
      </c>
      <c r="L200" s="79">
        <v>200</v>
      </c>
      <c r="M200" s="79"/>
      <c r="N200" s="74"/>
      <c r="O200" s="81" t="s">
        <v>347</v>
      </c>
      <c r="P200" s="81">
        <v>1</v>
      </c>
      <c r="Q200" s="81" t="s">
        <v>348</v>
      </c>
      <c r="R200" s="81"/>
      <c r="S200" s="81"/>
      <c r="T200" s="80" t="str">
        <f>REPLACE(INDEX(GroupVertices[Group],MATCH(Edges[[#This Row],[Vertex 1]],GroupVertices[Vertex],0)),1,1,"")</f>
        <v>1</v>
      </c>
      <c r="U200" s="80" t="str">
        <f>REPLACE(INDEX(GroupVertices[Group],MATCH(Edges[[#This Row],[Vertex 2]],GroupVertices[Vertex],0)),1,1,"")</f>
        <v>1</v>
      </c>
      <c r="V200" s="34"/>
      <c r="W200" s="34"/>
      <c r="X200" s="34"/>
      <c r="Y200" s="34"/>
      <c r="Z200" s="34"/>
      <c r="AA200" s="34"/>
      <c r="AB200" s="34"/>
      <c r="AC200" s="34"/>
      <c r="AD200" s="34"/>
    </row>
    <row r="201" spans="1:30" ht="15">
      <c r="A201" s="66" t="s">
        <v>261</v>
      </c>
      <c r="B201" s="66" t="s">
        <v>260</v>
      </c>
      <c r="C201" s="67"/>
      <c r="D201" s="68">
        <v>1</v>
      </c>
      <c r="E201" s="69" t="s">
        <v>132</v>
      </c>
      <c r="F201" s="70"/>
      <c r="G201" s="67"/>
      <c r="H201" s="71"/>
      <c r="I201" s="72"/>
      <c r="J201" s="72"/>
      <c r="K201" s="34" t="s">
        <v>65</v>
      </c>
      <c r="L201" s="79">
        <v>201</v>
      </c>
      <c r="M201" s="79"/>
      <c r="N201" s="74"/>
      <c r="O201" s="81" t="s">
        <v>347</v>
      </c>
      <c r="P201" s="81">
        <v>1</v>
      </c>
      <c r="Q201" s="81" t="s">
        <v>348</v>
      </c>
      <c r="R201" s="81"/>
      <c r="S201" s="81"/>
      <c r="T201" s="80" t="str">
        <f>REPLACE(INDEX(GroupVertices[Group],MATCH(Edges[[#This Row],[Vertex 1]],GroupVertices[Vertex],0)),1,1,"")</f>
        <v>2</v>
      </c>
      <c r="U201" s="80" t="str">
        <f>REPLACE(INDEX(GroupVertices[Group],MATCH(Edges[[#This Row],[Vertex 2]],GroupVertices[Vertex],0)),1,1,"")</f>
        <v>2</v>
      </c>
      <c r="V201" s="34"/>
      <c r="W201" s="34"/>
      <c r="X201" s="34"/>
      <c r="Y201" s="34"/>
      <c r="Z201" s="34"/>
      <c r="AA201" s="34"/>
      <c r="AB201" s="34"/>
      <c r="AC201" s="34"/>
      <c r="AD201" s="34"/>
    </row>
    <row r="202" spans="1:30" ht="15">
      <c r="A202" s="66" t="s">
        <v>212</v>
      </c>
      <c r="B202" s="66" t="s">
        <v>261</v>
      </c>
      <c r="C202" s="67"/>
      <c r="D202" s="68">
        <v>1</v>
      </c>
      <c r="E202" s="69" t="s">
        <v>132</v>
      </c>
      <c r="F202" s="70"/>
      <c r="G202" s="67"/>
      <c r="H202" s="71"/>
      <c r="I202" s="72"/>
      <c r="J202" s="72"/>
      <c r="K202" s="34" t="s">
        <v>65</v>
      </c>
      <c r="L202" s="79">
        <v>202</v>
      </c>
      <c r="M202" s="79"/>
      <c r="N202" s="74"/>
      <c r="O202" s="81" t="s">
        <v>347</v>
      </c>
      <c r="P202" s="81">
        <v>1</v>
      </c>
      <c r="Q202" s="81" t="s">
        <v>348</v>
      </c>
      <c r="R202" s="81"/>
      <c r="S202" s="81"/>
      <c r="T202" s="80" t="str">
        <f>REPLACE(INDEX(GroupVertices[Group],MATCH(Edges[[#This Row],[Vertex 1]],GroupVertices[Vertex],0)),1,1,"")</f>
        <v>1</v>
      </c>
      <c r="U202" s="80" t="str">
        <f>REPLACE(INDEX(GroupVertices[Group],MATCH(Edges[[#This Row],[Vertex 2]],GroupVertices[Vertex],0)),1,1,"")</f>
        <v>2</v>
      </c>
      <c r="V202" s="34"/>
      <c r="W202" s="34"/>
      <c r="X202" s="34"/>
      <c r="Y202" s="34"/>
      <c r="Z202" s="34"/>
      <c r="AA202" s="34"/>
      <c r="AB202" s="34"/>
      <c r="AC202" s="34"/>
      <c r="AD202" s="34"/>
    </row>
    <row r="203" spans="1:30" ht="15">
      <c r="A203" s="66" t="s">
        <v>246</v>
      </c>
      <c r="B203" s="66" t="s">
        <v>262</v>
      </c>
      <c r="C203" s="67"/>
      <c r="D203" s="68">
        <v>1</v>
      </c>
      <c r="E203" s="69" t="s">
        <v>132</v>
      </c>
      <c r="F203" s="70"/>
      <c r="G203" s="67"/>
      <c r="H203" s="71"/>
      <c r="I203" s="72"/>
      <c r="J203" s="72"/>
      <c r="K203" s="34" t="s">
        <v>66</v>
      </c>
      <c r="L203" s="79">
        <v>203</v>
      </c>
      <c r="M203" s="79"/>
      <c r="N203" s="74"/>
      <c r="O203" s="81" t="s">
        <v>347</v>
      </c>
      <c r="P203" s="81">
        <v>1</v>
      </c>
      <c r="Q203" s="81" t="s">
        <v>348</v>
      </c>
      <c r="R203" s="81"/>
      <c r="S203" s="81"/>
      <c r="T203" s="80" t="str">
        <f>REPLACE(INDEX(GroupVertices[Group],MATCH(Edges[[#This Row],[Vertex 1]],GroupVertices[Vertex],0)),1,1,"")</f>
        <v>2</v>
      </c>
      <c r="U203" s="80" t="str">
        <f>REPLACE(INDEX(GroupVertices[Group],MATCH(Edges[[#This Row],[Vertex 2]],GroupVertices[Vertex],0)),1,1,"")</f>
        <v>2</v>
      </c>
      <c r="V203" s="34"/>
      <c r="W203" s="34"/>
      <c r="X203" s="34"/>
      <c r="Y203" s="34"/>
      <c r="Z203" s="34"/>
      <c r="AA203" s="34"/>
      <c r="AB203" s="34"/>
      <c r="AC203" s="34"/>
      <c r="AD203" s="34"/>
    </row>
    <row r="204" spans="1:30" ht="15">
      <c r="A204" s="66" t="s">
        <v>246</v>
      </c>
      <c r="B204" s="66" t="s">
        <v>245</v>
      </c>
      <c r="C204" s="67"/>
      <c r="D204" s="68">
        <v>1</v>
      </c>
      <c r="E204" s="69" t="s">
        <v>132</v>
      </c>
      <c r="F204" s="70"/>
      <c r="G204" s="67"/>
      <c r="H204" s="71"/>
      <c r="I204" s="72"/>
      <c r="J204" s="72"/>
      <c r="K204" s="34" t="s">
        <v>65</v>
      </c>
      <c r="L204" s="79">
        <v>204</v>
      </c>
      <c r="M204" s="79"/>
      <c r="N204" s="74"/>
      <c r="O204" s="81" t="s">
        <v>347</v>
      </c>
      <c r="P204" s="81">
        <v>1</v>
      </c>
      <c r="Q204" s="81" t="s">
        <v>348</v>
      </c>
      <c r="R204" s="81"/>
      <c r="S204" s="81"/>
      <c r="T204" s="80" t="str">
        <f>REPLACE(INDEX(GroupVertices[Group],MATCH(Edges[[#This Row],[Vertex 1]],GroupVertices[Vertex],0)),1,1,"")</f>
        <v>2</v>
      </c>
      <c r="U204" s="80" t="str">
        <f>REPLACE(INDEX(GroupVertices[Group],MATCH(Edges[[#This Row],[Vertex 2]],GroupVertices[Vertex],0)),1,1,"")</f>
        <v>2</v>
      </c>
      <c r="V204" s="34"/>
      <c r="W204" s="34"/>
      <c r="X204" s="34"/>
      <c r="Y204" s="34"/>
      <c r="Z204" s="34"/>
      <c r="AA204" s="34"/>
      <c r="AB204" s="34"/>
      <c r="AC204" s="34"/>
      <c r="AD204" s="34"/>
    </row>
    <row r="205" spans="1:30" ht="15">
      <c r="A205" s="66" t="s">
        <v>246</v>
      </c>
      <c r="B205" s="66" t="s">
        <v>264</v>
      </c>
      <c r="C205" s="67"/>
      <c r="D205" s="68">
        <v>1</v>
      </c>
      <c r="E205" s="69" t="s">
        <v>132</v>
      </c>
      <c r="F205" s="70"/>
      <c r="G205" s="67"/>
      <c r="H205" s="71"/>
      <c r="I205" s="72"/>
      <c r="J205" s="72"/>
      <c r="K205" s="34" t="s">
        <v>65</v>
      </c>
      <c r="L205" s="79">
        <v>205</v>
      </c>
      <c r="M205" s="79"/>
      <c r="N205" s="74"/>
      <c r="O205" s="81" t="s">
        <v>347</v>
      </c>
      <c r="P205" s="81">
        <v>1</v>
      </c>
      <c r="Q205" s="81" t="s">
        <v>348</v>
      </c>
      <c r="R205" s="81"/>
      <c r="S205" s="81"/>
      <c r="T205" s="80" t="str">
        <f>REPLACE(INDEX(GroupVertices[Group],MATCH(Edges[[#This Row],[Vertex 1]],GroupVertices[Vertex],0)),1,1,"")</f>
        <v>2</v>
      </c>
      <c r="U205" s="80" t="str">
        <f>REPLACE(INDEX(GroupVertices[Group],MATCH(Edges[[#This Row],[Vertex 2]],GroupVertices[Vertex],0)),1,1,"")</f>
        <v>2</v>
      </c>
      <c r="V205" s="34"/>
      <c r="W205" s="34"/>
      <c r="X205" s="34"/>
      <c r="Y205" s="34"/>
      <c r="Z205" s="34"/>
      <c r="AA205" s="34"/>
      <c r="AB205" s="34"/>
      <c r="AC205" s="34"/>
      <c r="AD205" s="34"/>
    </row>
    <row r="206" spans="1:30" ht="15">
      <c r="A206" s="66" t="s">
        <v>246</v>
      </c>
      <c r="B206" s="66" t="s">
        <v>260</v>
      </c>
      <c r="C206" s="67"/>
      <c r="D206" s="68">
        <v>1</v>
      </c>
      <c r="E206" s="69" t="s">
        <v>132</v>
      </c>
      <c r="F206" s="70"/>
      <c r="G206" s="67"/>
      <c r="H206" s="71"/>
      <c r="I206" s="72"/>
      <c r="J206" s="72"/>
      <c r="K206" s="34" t="s">
        <v>66</v>
      </c>
      <c r="L206" s="79">
        <v>206</v>
      </c>
      <c r="M206" s="79"/>
      <c r="N206" s="74"/>
      <c r="O206" s="81" t="s">
        <v>347</v>
      </c>
      <c r="P206" s="81">
        <v>1</v>
      </c>
      <c r="Q206" s="81" t="s">
        <v>348</v>
      </c>
      <c r="R206" s="81"/>
      <c r="S206" s="81"/>
      <c r="T206" s="80" t="str">
        <f>REPLACE(INDEX(GroupVertices[Group],MATCH(Edges[[#This Row],[Vertex 1]],GroupVertices[Vertex],0)),1,1,"")</f>
        <v>2</v>
      </c>
      <c r="U206" s="80" t="str">
        <f>REPLACE(INDEX(GroupVertices[Group],MATCH(Edges[[#This Row],[Vertex 2]],GroupVertices[Vertex],0)),1,1,"")</f>
        <v>2</v>
      </c>
      <c r="V206" s="34"/>
      <c r="W206" s="34"/>
      <c r="X206" s="34"/>
      <c r="Y206" s="34"/>
      <c r="Z206" s="34"/>
      <c r="AA206" s="34"/>
      <c r="AB206" s="34"/>
      <c r="AC206" s="34"/>
      <c r="AD206" s="34"/>
    </row>
    <row r="207" spans="1:30" ht="15">
      <c r="A207" s="66" t="s">
        <v>246</v>
      </c>
      <c r="B207" s="66" t="s">
        <v>263</v>
      </c>
      <c r="C207" s="67"/>
      <c r="D207" s="68">
        <v>1</v>
      </c>
      <c r="E207" s="69" t="s">
        <v>132</v>
      </c>
      <c r="F207" s="70"/>
      <c r="G207" s="67"/>
      <c r="H207" s="71"/>
      <c r="I207" s="72"/>
      <c r="J207" s="72"/>
      <c r="K207" s="34" t="s">
        <v>66</v>
      </c>
      <c r="L207" s="79">
        <v>207</v>
      </c>
      <c r="M207" s="79"/>
      <c r="N207" s="74"/>
      <c r="O207" s="81" t="s">
        <v>347</v>
      </c>
      <c r="P207" s="81">
        <v>1</v>
      </c>
      <c r="Q207" s="81" t="s">
        <v>348</v>
      </c>
      <c r="R207" s="81"/>
      <c r="S207" s="81"/>
      <c r="T207" s="80" t="str">
        <f>REPLACE(INDEX(GroupVertices[Group],MATCH(Edges[[#This Row],[Vertex 1]],GroupVertices[Vertex],0)),1,1,"")</f>
        <v>2</v>
      </c>
      <c r="U207" s="80" t="str">
        <f>REPLACE(INDEX(GroupVertices[Group],MATCH(Edges[[#This Row],[Vertex 2]],GroupVertices[Vertex],0)),1,1,"")</f>
        <v>2</v>
      </c>
      <c r="V207" s="34"/>
      <c r="W207" s="34"/>
      <c r="X207" s="34"/>
      <c r="Y207" s="34"/>
      <c r="Z207" s="34"/>
      <c r="AA207" s="34"/>
      <c r="AB207" s="34"/>
      <c r="AC207" s="34"/>
      <c r="AD207" s="34"/>
    </row>
    <row r="208" spans="1:30" ht="15">
      <c r="A208" s="66" t="s">
        <v>246</v>
      </c>
      <c r="B208" s="66" t="s">
        <v>265</v>
      </c>
      <c r="C208" s="67"/>
      <c r="D208" s="68">
        <v>1</v>
      </c>
      <c r="E208" s="69" t="s">
        <v>132</v>
      </c>
      <c r="F208" s="70"/>
      <c r="G208" s="67"/>
      <c r="H208" s="71"/>
      <c r="I208" s="72"/>
      <c r="J208" s="72"/>
      <c r="K208" s="34" t="s">
        <v>65</v>
      </c>
      <c r="L208" s="79">
        <v>208</v>
      </c>
      <c r="M208" s="79"/>
      <c r="N208" s="74"/>
      <c r="O208" s="81" t="s">
        <v>347</v>
      </c>
      <c r="P208" s="81">
        <v>1</v>
      </c>
      <c r="Q208" s="81" t="s">
        <v>348</v>
      </c>
      <c r="R208" s="81"/>
      <c r="S208" s="81"/>
      <c r="T208" s="80" t="str">
        <f>REPLACE(INDEX(GroupVertices[Group],MATCH(Edges[[#This Row],[Vertex 1]],GroupVertices[Vertex],0)),1,1,"")</f>
        <v>2</v>
      </c>
      <c r="U208" s="80" t="str">
        <f>REPLACE(INDEX(GroupVertices[Group],MATCH(Edges[[#This Row],[Vertex 2]],GroupVertices[Vertex],0)),1,1,"")</f>
        <v>2</v>
      </c>
      <c r="V208" s="34"/>
      <c r="W208" s="34"/>
      <c r="X208" s="34"/>
      <c r="Y208" s="34"/>
      <c r="Z208" s="34"/>
      <c r="AA208" s="34"/>
      <c r="AB208" s="34"/>
      <c r="AC208" s="34"/>
      <c r="AD208" s="34"/>
    </row>
    <row r="209" spans="1:30" ht="15">
      <c r="A209" s="66" t="s">
        <v>246</v>
      </c>
      <c r="B209" s="66" t="s">
        <v>279</v>
      </c>
      <c r="C209" s="67"/>
      <c r="D209" s="68">
        <v>1</v>
      </c>
      <c r="E209" s="69" t="s">
        <v>132</v>
      </c>
      <c r="F209" s="70"/>
      <c r="G209" s="67"/>
      <c r="H209" s="71"/>
      <c r="I209" s="72"/>
      <c r="J209" s="72"/>
      <c r="K209" s="34" t="s">
        <v>65</v>
      </c>
      <c r="L209" s="79">
        <v>209</v>
      </c>
      <c r="M209" s="79"/>
      <c r="N209" s="74"/>
      <c r="O209" s="81" t="s">
        <v>347</v>
      </c>
      <c r="P209" s="81">
        <v>1</v>
      </c>
      <c r="Q209" s="81" t="s">
        <v>348</v>
      </c>
      <c r="R209" s="81"/>
      <c r="S209" s="81"/>
      <c r="T209" s="80" t="str">
        <f>REPLACE(INDEX(GroupVertices[Group],MATCH(Edges[[#This Row],[Vertex 1]],GroupVertices[Vertex],0)),1,1,"")</f>
        <v>2</v>
      </c>
      <c r="U209" s="80" t="str">
        <f>REPLACE(INDEX(GroupVertices[Group],MATCH(Edges[[#This Row],[Vertex 2]],GroupVertices[Vertex],0)),1,1,"")</f>
        <v>3</v>
      </c>
      <c r="V209" s="34"/>
      <c r="W209" s="34"/>
      <c r="X209" s="34"/>
      <c r="Y209" s="34"/>
      <c r="Z209" s="34"/>
      <c r="AA209" s="34"/>
      <c r="AB209" s="34"/>
      <c r="AC209" s="34"/>
      <c r="AD209" s="34"/>
    </row>
    <row r="210" spans="1:30" ht="15">
      <c r="A210" s="66" t="s">
        <v>212</v>
      </c>
      <c r="B210" s="66" t="s">
        <v>246</v>
      </c>
      <c r="C210" s="67"/>
      <c r="D210" s="68">
        <v>1</v>
      </c>
      <c r="E210" s="69" t="s">
        <v>132</v>
      </c>
      <c r="F210" s="70"/>
      <c r="G210" s="67"/>
      <c r="H210" s="71"/>
      <c r="I210" s="72"/>
      <c r="J210" s="72"/>
      <c r="K210" s="34" t="s">
        <v>65</v>
      </c>
      <c r="L210" s="79">
        <v>210</v>
      </c>
      <c r="M210" s="79"/>
      <c r="N210" s="74"/>
      <c r="O210" s="81" t="s">
        <v>347</v>
      </c>
      <c r="P210" s="81">
        <v>1</v>
      </c>
      <c r="Q210" s="81" t="s">
        <v>348</v>
      </c>
      <c r="R210" s="81"/>
      <c r="S210" s="81"/>
      <c r="T210" s="80" t="str">
        <f>REPLACE(INDEX(GroupVertices[Group],MATCH(Edges[[#This Row],[Vertex 1]],GroupVertices[Vertex],0)),1,1,"")</f>
        <v>1</v>
      </c>
      <c r="U210" s="80" t="str">
        <f>REPLACE(INDEX(GroupVertices[Group],MATCH(Edges[[#This Row],[Vertex 2]],GroupVertices[Vertex],0)),1,1,"")</f>
        <v>2</v>
      </c>
      <c r="V210" s="34"/>
      <c r="W210" s="34"/>
      <c r="X210" s="34"/>
      <c r="Y210" s="34"/>
      <c r="Z210" s="34"/>
      <c r="AA210" s="34"/>
      <c r="AB210" s="34"/>
      <c r="AC210" s="34"/>
      <c r="AD210" s="34"/>
    </row>
    <row r="211" spans="1:30" ht="15">
      <c r="A211" s="66" t="s">
        <v>262</v>
      </c>
      <c r="B211" s="66" t="s">
        <v>246</v>
      </c>
      <c r="C211" s="67"/>
      <c r="D211" s="68">
        <v>1</v>
      </c>
      <c r="E211" s="69" t="s">
        <v>132</v>
      </c>
      <c r="F211" s="70"/>
      <c r="G211" s="67"/>
      <c r="H211" s="71"/>
      <c r="I211" s="72"/>
      <c r="J211" s="72"/>
      <c r="K211" s="34" t="s">
        <v>66</v>
      </c>
      <c r="L211" s="79">
        <v>211</v>
      </c>
      <c r="M211" s="79"/>
      <c r="N211" s="74"/>
      <c r="O211" s="81" t="s">
        <v>347</v>
      </c>
      <c r="P211" s="81">
        <v>1</v>
      </c>
      <c r="Q211" s="81" t="s">
        <v>348</v>
      </c>
      <c r="R211" s="81"/>
      <c r="S211" s="81"/>
      <c r="T211" s="80" t="str">
        <f>REPLACE(INDEX(GroupVertices[Group],MATCH(Edges[[#This Row],[Vertex 1]],GroupVertices[Vertex],0)),1,1,"")</f>
        <v>2</v>
      </c>
      <c r="U211" s="80" t="str">
        <f>REPLACE(INDEX(GroupVertices[Group],MATCH(Edges[[#This Row],[Vertex 2]],GroupVertices[Vertex],0)),1,1,"")</f>
        <v>2</v>
      </c>
      <c r="V211" s="34"/>
      <c r="W211" s="34"/>
      <c r="X211" s="34"/>
      <c r="Y211" s="34"/>
      <c r="Z211" s="34"/>
      <c r="AA211" s="34"/>
      <c r="AB211" s="34"/>
      <c r="AC211" s="34"/>
      <c r="AD211" s="34"/>
    </row>
    <row r="212" spans="1:30" ht="15">
      <c r="A212" s="66" t="s">
        <v>260</v>
      </c>
      <c r="B212" s="66" t="s">
        <v>246</v>
      </c>
      <c r="C212" s="67"/>
      <c r="D212" s="68">
        <v>1</v>
      </c>
      <c r="E212" s="69" t="s">
        <v>132</v>
      </c>
      <c r="F212" s="70"/>
      <c r="G212" s="67"/>
      <c r="H212" s="71"/>
      <c r="I212" s="72"/>
      <c r="J212" s="72"/>
      <c r="K212" s="34" t="s">
        <v>66</v>
      </c>
      <c r="L212" s="79">
        <v>212</v>
      </c>
      <c r="M212" s="79"/>
      <c r="N212" s="74"/>
      <c r="O212" s="81" t="s">
        <v>347</v>
      </c>
      <c r="P212" s="81">
        <v>1</v>
      </c>
      <c r="Q212" s="81" t="s">
        <v>348</v>
      </c>
      <c r="R212" s="81"/>
      <c r="S212" s="81"/>
      <c r="T212" s="80" t="str">
        <f>REPLACE(INDEX(GroupVertices[Group],MATCH(Edges[[#This Row],[Vertex 1]],GroupVertices[Vertex],0)),1,1,"")</f>
        <v>2</v>
      </c>
      <c r="U212" s="80" t="str">
        <f>REPLACE(INDEX(GroupVertices[Group],MATCH(Edges[[#This Row],[Vertex 2]],GroupVertices[Vertex],0)),1,1,"")</f>
        <v>2</v>
      </c>
      <c r="V212" s="34"/>
      <c r="W212" s="34"/>
      <c r="X212" s="34"/>
      <c r="Y212" s="34"/>
      <c r="Z212" s="34"/>
      <c r="AA212" s="34"/>
      <c r="AB212" s="34"/>
      <c r="AC212" s="34"/>
      <c r="AD212" s="34"/>
    </row>
    <row r="213" spans="1:30" ht="15">
      <c r="A213" s="66" t="s">
        <v>253</v>
      </c>
      <c r="B213" s="66" t="s">
        <v>246</v>
      </c>
      <c r="C213" s="67"/>
      <c r="D213" s="68">
        <v>1</v>
      </c>
      <c r="E213" s="69" t="s">
        <v>132</v>
      </c>
      <c r="F213" s="70"/>
      <c r="G213" s="67"/>
      <c r="H213" s="71"/>
      <c r="I213" s="72"/>
      <c r="J213" s="72"/>
      <c r="K213" s="34" t="s">
        <v>65</v>
      </c>
      <c r="L213" s="79">
        <v>213</v>
      </c>
      <c r="M213" s="79"/>
      <c r="N213" s="74"/>
      <c r="O213" s="81" t="s">
        <v>347</v>
      </c>
      <c r="P213" s="81">
        <v>1</v>
      </c>
      <c r="Q213" s="81" t="s">
        <v>348</v>
      </c>
      <c r="R213" s="81"/>
      <c r="S213" s="81"/>
      <c r="T213" s="80" t="str">
        <f>REPLACE(INDEX(GroupVertices[Group],MATCH(Edges[[#This Row],[Vertex 1]],GroupVertices[Vertex],0)),1,1,"")</f>
        <v>2</v>
      </c>
      <c r="U213" s="80" t="str">
        <f>REPLACE(INDEX(GroupVertices[Group],MATCH(Edges[[#This Row],[Vertex 2]],GroupVertices[Vertex],0)),1,1,"")</f>
        <v>2</v>
      </c>
      <c r="V213" s="34"/>
      <c r="W213" s="34"/>
      <c r="X213" s="34"/>
      <c r="Y213" s="34"/>
      <c r="Z213" s="34"/>
      <c r="AA213" s="34"/>
      <c r="AB213" s="34"/>
      <c r="AC213" s="34"/>
      <c r="AD213" s="34"/>
    </row>
    <row r="214" spans="1:30" ht="15">
      <c r="A214" s="66" t="s">
        <v>263</v>
      </c>
      <c r="B214" s="66" t="s">
        <v>246</v>
      </c>
      <c r="C214" s="67"/>
      <c r="D214" s="68">
        <v>1</v>
      </c>
      <c r="E214" s="69" t="s">
        <v>132</v>
      </c>
      <c r="F214" s="70"/>
      <c r="G214" s="67"/>
      <c r="H214" s="71"/>
      <c r="I214" s="72"/>
      <c r="J214" s="72"/>
      <c r="K214" s="34" t="s">
        <v>66</v>
      </c>
      <c r="L214" s="79">
        <v>214</v>
      </c>
      <c r="M214" s="79"/>
      <c r="N214" s="74"/>
      <c r="O214" s="81" t="s">
        <v>347</v>
      </c>
      <c r="P214" s="81">
        <v>1</v>
      </c>
      <c r="Q214" s="81" t="s">
        <v>348</v>
      </c>
      <c r="R214" s="81"/>
      <c r="S214" s="81"/>
      <c r="T214" s="80" t="str">
        <f>REPLACE(INDEX(GroupVertices[Group],MATCH(Edges[[#This Row],[Vertex 1]],GroupVertices[Vertex],0)),1,1,"")</f>
        <v>2</v>
      </c>
      <c r="U214" s="80" t="str">
        <f>REPLACE(INDEX(GroupVertices[Group],MATCH(Edges[[#This Row],[Vertex 2]],GroupVertices[Vertex],0)),1,1,"")</f>
        <v>2</v>
      </c>
      <c r="V214" s="34"/>
      <c r="W214" s="34"/>
      <c r="X214" s="34"/>
      <c r="Y214" s="34"/>
      <c r="Z214" s="34"/>
      <c r="AA214" s="34"/>
      <c r="AB214" s="34"/>
      <c r="AC214" s="34"/>
      <c r="AD214" s="34"/>
    </row>
    <row r="215" spans="1:30" ht="15">
      <c r="A215" s="66" t="s">
        <v>264</v>
      </c>
      <c r="B215" s="66" t="s">
        <v>265</v>
      </c>
      <c r="C215" s="67"/>
      <c r="D215" s="68">
        <v>1</v>
      </c>
      <c r="E215" s="69" t="s">
        <v>132</v>
      </c>
      <c r="F215" s="70"/>
      <c r="G215" s="67"/>
      <c r="H215" s="71"/>
      <c r="I215" s="72"/>
      <c r="J215" s="72"/>
      <c r="K215" s="34" t="s">
        <v>66</v>
      </c>
      <c r="L215" s="79">
        <v>215</v>
      </c>
      <c r="M215" s="79"/>
      <c r="N215" s="74"/>
      <c r="O215" s="81" t="s">
        <v>347</v>
      </c>
      <c r="P215" s="81">
        <v>1</v>
      </c>
      <c r="Q215" s="81" t="s">
        <v>348</v>
      </c>
      <c r="R215" s="81"/>
      <c r="S215" s="81"/>
      <c r="T215" s="80" t="str">
        <f>REPLACE(INDEX(GroupVertices[Group],MATCH(Edges[[#This Row],[Vertex 1]],GroupVertices[Vertex],0)),1,1,"")</f>
        <v>2</v>
      </c>
      <c r="U215" s="80" t="str">
        <f>REPLACE(INDEX(GroupVertices[Group],MATCH(Edges[[#This Row],[Vertex 2]],GroupVertices[Vertex],0)),1,1,"")</f>
        <v>2</v>
      </c>
      <c r="V215" s="34"/>
      <c r="W215" s="34"/>
      <c r="X215" s="34"/>
      <c r="Y215" s="34"/>
      <c r="Z215" s="34"/>
      <c r="AA215" s="34"/>
      <c r="AB215" s="34"/>
      <c r="AC215" s="34"/>
      <c r="AD215" s="34"/>
    </row>
    <row r="216" spans="1:30" ht="15">
      <c r="A216" s="66" t="s">
        <v>264</v>
      </c>
      <c r="B216" s="66" t="s">
        <v>279</v>
      </c>
      <c r="C216" s="67"/>
      <c r="D216" s="68">
        <v>1</v>
      </c>
      <c r="E216" s="69" t="s">
        <v>132</v>
      </c>
      <c r="F216" s="70"/>
      <c r="G216" s="67"/>
      <c r="H216" s="71"/>
      <c r="I216" s="72"/>
      <c r="J216" s="72"/>
      <c r="K216" s="34" t="s">
        <v>65</v>
      </c>
      <c r="L216" s="79">
        <v>216</v>
      </c>
      <c r="M216" s="79"/>
      <c r="N216" s="74"/>
      <c r="O216" s="81" t="s">
        <v>347</v>
      </c>
      <c r="P216" s="81">
        <v>1</v>
      </c>
      <c r="Q216" s="81" t="s">
        <v>348</v>
      </c>
      <c r="R216" s="81"/>
      <c r="S216" s="81"/>
      <c r="T216" s="80" t="str">
        <f>REPLACE(INDEX(GroupVertices[Group],MATCH(Edges[[#This Row],[Vertex 1]],GroupVertices[Vertex],0)),1,1,"")</f>
        <v>2</v>
      </c>
      <c r="U216" s="80" t="str">
        <f>REPLACE(INDEX(GroupVertices[Group],MATCH(Edges[[#This Row],[Vertex 2]],GroupVertices[Vertex],0)),1,1,"")</f>
        <v>3</v>
      </c>
      <c r="V216" s="34"/>
      <c r="W216" s="34"/>
      <c r="X216" s="34"/>
      <c r="Y216" s="34"/>
      <c r="Z216" s="34"/>
      <c r="AA216" s="34"/>
      <c r="AB216" s="34"/>
      <c r="AC216" s="34"/>
      <c r="AD216" s="34"/>
    </row>
    <row r="217" spans="1:30" ht="15">
      <c r="A217" s="66" t="s">
        <v>212</v>
      </c>
      <c r="B217" s="66" t="s">
        <v>264</v>
      </c>
      <c r="C217" s="67"/>
      <c r="D217" s="68">
        <v>1</v>
      </c>
      <c r="E217" s="69" t="s">
        <v>132</v>
      </c>
      <c r="F217" s="70"/>
      <c r="G217" s="67"/>
      <c r="H217" s="71"/>
      <c r="I217" s="72"/>
      <c r="J217" s="72"/>
      <c r="K217" s="34" t="s">
        <v>65</v>
      </c>
      <c r="L217" s="79">
        <v>217</v>
      </c>
      <c r="M217" s="79"/>
      <c r="N217" s="74"/>
      <c r="O217" s="81" t="s">
        <v>347</v>
      </c>
      <c r="P217" s="81">
        <v>1</v>
      </c>
      <c r="Q217" s="81" t="s">
        <v>348</v>
      </c>
      <c r="R217" s="81"/>
      <c r="S217" s="81"/>
      <c r="T217" s="80" t="str">
        <f>REPLACE(INDEX(GroupVertices[Group],MATCH(Edges[[#This Row],[Vertex 1]],GroupVertices[Vertex],0)),1,1,"")</f>
        <v>1</v>
      </c>
      <c r="U217" s="80" t="str">
        <f>REPLACE(INDEX(GroupVertices[Group],MATCH(Edges[[#This Row],[Vertex 2]],GroupVertices[Vertex],0)),1,1,"")</f>
        <v>2</v>
      </c>
      <c r="V217" s="34"/>
      <c r="W217" s="34"/>
      <c r="X217" s="34"/>
      <c r="Y217" s="34"/>
      <c r="Z217" s="34"/>
      <c r="AA217" s="34"/>
      <c r="AB217" s="34"/>
      <c r="AC217" s="34"/>
      <c r="AD217" s="34"/>
    </row>
    <row r="218" spans="1:30" ht="15">
      <c r="A218" s="66" t="s">
        <v>260</v>
      </c>
      <c r="B218" s="66" t="s">
        <v>264</v>
      </c>
      <c r="C218" s="67"/>
      <c r="D218" s="68">
        <v>1</v>
      </c>
      <c r="E218" s="69" t="s">
        <v>132</v>
      </c>
      <c r="F218" s="70"/>
      <c r="G218" s="67"/>
      <c r="H218" s="71"/>
      <c r="I218" s="72"/>
      <c r="J218" s="72"/>
      <c r="K218" s="34" t="s">
        <v>65</v>
      </c>
      <c r="L218" s="79">
        <v>218</v>
      </c>
      <c r="M218" s="79"/>
      <c r="N218" s="74"/>
      <c r="O218" s="81" t="s">
        <v>347</v>
      </c>
      <c r="P218" s="81">
        <v>1</v>
      </c>
      <c r="Q218" s="81" t="s">
        <v>348</v>
      </c>
      <c r="R218" s="81"/>
      <c r="S218" s="81"/>
      <c r="T218" s="80" t="str">
        <f>REPLACE(INDEX(GroupVertices[Group],MATCH(Edges[[#This Row],[Vertex 1]],GroupVertices[Vertex],0)),1,1,"")</f>
        <v>2</v>
      </c>
      <c r="U218" s="80" t="str">
        <f>REPLACE(INDEX(GroupVertices[Group],MATCH(Edges[[#This Row],[Vertex 2]],GroupVertices[Vertex],0)),1,1,"")</f>
        <v>2</v>
      </c>
      <c r="V218" s="34"/>
      <c r="W218" s="34"/>
      <c r="X218" s="34"/>
      <c r="Y218" s="34"/>
      <c r="Z218" s="34"/>
      <c r="AA218" s="34"/>
      <c r="AB218" s="34"/>
      <c r="AC218" s="34"/>
      <c r="AD218" s="34"/>
    </row>
    <row r="219" spans="1:30" ht="15">
      <c r="A219" s="66" t="s">
        <v>265</v>
      </c>
      <c r="B219" s="66" t="s">
        <v>264</v>
      </c>
      <c r="C219" s="67"/>
      <c r="D219" s="68">
        <v>1</v>
      </c>
      <c r="E219" s="69" t="s">
        <v>132</v>
      </c>
      <c r="F219" s="70"/>
      <c r="G219" s="67"/>
      <c r="H219" s="71"/>
      <c r="I219" s="72"/>
      <c r="J219" s="72"/>
      <c r="K219" s="34" t="s">
        <v>66</v>
      </c>
      <c r="L219" s="79">
        <v>219</v>
      </c>
      <c r="M219" s="79"/>
      <c r="N219" s="74"/>
      <c r="O219" s="81" t="s">
        <v>347</v>
      </c>
      <c r="P219" s="81">
        <v>1</v>
      </c>
      <c r="Q219" s="81" t="s">
        <v>348</v>
      </c>
      <c r="R219" s="81"/>
      <c r="S219" s="81"/>
      <c r="T219" s="80" t="str">
        <f>REPLACE(INDEX(GroupVertices[Group],MATCH(Edges[[#This Row],[Vertex 1]],GroupVertices[Vertex],0)),1,1,"")</f>
        <v>2</v>
      </c>
      <c r="U219" s="80" t="str">
        <f>REPLACE(INDEX(GroupVertices[Group],MATCH(Edges[[#This Row],[Vertex 2]],GroupVertices[Vertex],0)),1,1,"")</f>
        <v>2</v>
      </c>
      <c r="V219" s="34"/>
      <c r="W219" s="34"/>
      <c r="X219" s="34"/>
      <c r="Y219" s="34"/>
      <c r="Z219" s="34"/>
      <c r="AA219" s="34"/>
      <c r="AB219" s="34"/>
      <c r="AC219" s="34"/>
      <c r="AD219" s="34"/>
    </row>
    <row r="220" spans="1:30" ht="15">
      <c r="A220" s="66" t="s">
        <v>260</v>
      </c>
      <c r="B220" s="66" t="s">
        <v>263</v>
      </c>
      <c r="C220" s="67"/>
      <c r="D220" s="68">
        <v>1</v>
      </c>
      <c r="E220" s="69" t="s">
        <v>132</v>
      </c>
      <c r="F220" s="70"/>
      <c r="G220" s="67"/>
      <c r="H220" s="71"/>
      <c r="I220" s="72"/>
      <c r="J220" s="72"/>
      <c r="K220" s="34" t="s">
        <v>66</v>
      </c>
      <c r="L220" s="79">
        <v>220</v>
      </c>
      <c r="M220" s="79"/>
      <c r="N220" s="74"/>
      <c r="O220" s="81" t="s">
        <v>347</v>
      </c>
      <c r="P220" s="81">
        <v>1</v>
      </c>
      <c r="Q220" s="81" t="s">
        <v>348</v>
      </c>
      <c r="R220" s="81"/>
      <c r="S220" s="81"/>
      <c r="T220" s="80" t="str">
        <f>REPLACE(INDEX(GroupVertices[Group],MATCH(Edges[[#This Row],[Vertex 1]],GroupVertices[Vertex],0)),1,1,"")</f>
        <v>2</v>
      </c>
      <c r="U220" s="80" t="str">
        <f>REPLACE(INDEX(GroupVertices[Group],MATCH(Edges[[#This Row],[Vertex 2]],GroupVertices[Vertex],0)),1,1,"")</f>
        <v>2</v>
      </c>
      <c r="V220" s="34"/>
      <c r="W220" s="34"/>
      <c r="X220" s="34"/>
      <c r="Y220" s="34"/>
      <c r="Z220" s="34"/>
      <c r="AA220" s="34"/>
      <c r="AB220" s="34"/>
      <c r="AC220" s="34"/>
      <c r="AD220" s="34"/>
    </row>
    <row r="221" spans="1:30" ht="15">
      <c r="A221" s="66" t="s">
        <v>263</v>
      </c>
      <c r="B221" s="66" t="s">
        <v>260</v>
      </c>
      <c r="C221" s="67"/>
      <c r="D221" s="68">
        <v>1</v>
      </c>
      <c r="E221" s="69" t="s">
        <v>132</v>
      </c>
      <c r="F221" s="70"/>
      <c r="G221" s="67"/>
      <c r="H221" s="71"/>
      <c r="I221" s="72"/>
      <c r="J221" s="72"/>
      <c r="K221" s="34" t="s">
        <v>66</v>
      </c>
      <c r="L221" s="79">
        <v>221</v>
      </c>
      <c r="M221" s="79"/>
      <c r="N221" s="74"/>
      <c r="O221" s="81" t="s">
        <v>347</v>
      </c>
      <c r="P221" s="81">
        <v>1</v>
      </c>
      <c r="Q221" s="81" t="s">
        <v>348</v>
      </c>
      <c r="R221" s="81"/>
      <c r="S221" s="81"/>
      <c r="T221" s="80" t="str">
        <f>REPLACE(INDEX(GroupVertices[Group],MATCH(Edges[[#This Row],[Vertex 1]],GroupVertices[Vertex],0)),1,1,"")</f>
        <v>2</v>
      </c>
      <c r="U221" s="80" t="str">
        <f>REPLACE(INDEX(GroupVertices[Group],MATCH(Edges[[#This Row],[Vertex 2]],GroupVertices[Vertex],0)),1,1,"")</f>
        <v>2</v>
      </c>
      <c r="V221" s="34"/>
      <c r="W221" s="34"/>
      <c r="X221" s="34"/>
      <c r="Y221" s="34"/>
      <c r="Z221" s="34"/>
      <c r="AA221" s="34"/>
      <c r="AB221" s="34"/>
      <c r="AC221" s="34"/>
      <c r="AD221" s="34"/>
    </row>
    <row r="222" spans="1:30" ht="15">
      <c r="A222" s="66" t="s">
        <v>263</v>
      </c>
      <c r="B222" s="66" t="s">
        <v>265</v>
      </c>
      <c r="C222" s="67"/>
      <c r="D222" s="68">
        <v>1</v>
      </c>
      <c r="E222" s="69" t="s">
        <v>132</v>
      </c>
      <c r="F222" s="70"/>
      <c r="G222" s="67"/>
      <c r="H222" s="71"/>
      <c r="I222" s="72"/>
      <c r="J222" s="72"/>
      <c r="K222" s="34" t="s">
        <v>66</v>
      </c>
      <c r="L222" s="79">
        <v>222</v>
      </c>
      <c r="M222" s="79"/>
      <c r="N222" s="74"/>
      <c r="O222" s="81" t="s">
        <v>347</v>
      </c>
      <c r="P222" s="81">
        <v>1</v>
      </c>
      <c r="Q222" s="81" t="s">
        <v>348</v>
      </c>
      <c r="R222" s="81"/>
      <c r="S222" s="81"/>
      <c r="T222" s="80" t="str">
        <f>REPLACE(INDEX(GroupVertices[Group],MATCH(Edges[[#This Row],[Vertex 1]],GroupVertices[Vertex],0)),1,1,"")</f>
        <v>2</v>
      </c>
      <c r="U222" s="80" t="str">
        <f>REPLACE(INDEX(GroupVertices[Group],MATCH(Edges[[#This Row],[Vertex 2]],GroupVertices[Vertex],0)),1,1,"")</f>
        <v>2</v>
      </c>
      <c r="V222" s="34"/>
      <c r="W222" s="34"/>
      <c r="X222" s="34"/>
      <c r="Y222" s="34"/>
      <c r="Z222" s="34"/>
      <c r="AA222" s="34"/>
      <c r="AB222" s="34"/>
      <c r="AC222" s="34"/>
      <c r="AD222" s="34"/>
    </row>
    <row r="223" spans="1:30" ht="15">
      <c r="A223" s="66" t="s">
        <v>263</v>
      </c>
      <c r="B223" s="66" t="s">
        <v>279</v>
      </c>
      <c r="C223" s="67"/>
      <c r="D223" s="68">
        <v>1</v>
      </c>
      <c r="E223" s="69" t="s">
        <v>132</v>
      </c>
      <c r="F223" s="70"/>
      <c r="G223" s="67"/>
      <c r="H223" s="71"/>
      <c r="I223" s="72"/>
      <c r="J223" s="72"/>
      <c r="K223" s="34" t="s">
        <v>65</v>
      </c>
      <c r="L223" s="79">
        <v>223</v>
      </c>
      <c r="M223" s="79"/>
      <c r="N223" s="74"/>
      <c r="O223" s="81" t="s">
        <v>347</v>
      </c>
      <c r="P223" s="81">
        <v>1</v>
      </c>
      <c r="Q223" s="81" t="s">
        <v>348</v>
      </c>
      <c r="R223" s="81"/>
      <c r="S223" s="81"/>
      <c r="T223" s="80" t="str">
        <f>REPLACE(INDEX(GroupVertices[Group],MATCH(Edges[[#This Row],[Vertex 1]],GroupVertices[Vertex],0)),1,1,"")</f>
        <v>2</v>
      </c>
      <c r="U223" s="80" t="str">
        <f>REPLACE(INDEX(GroupVertices[Group],MATCH(Edges[[#This Row],[Vertex 2]],GroupVertices[Vertex],0)),1,1,"")</f>
        <v>3</v>
      </c>
      <c r="V223" s="34"/>
      <c r="W223" s="34"/>
      <c r="X223" s="34"/>
      <c r="Y223" s="34"/>
      <c r="Z223" s="34"/>
      <c r="AA223" s="34"/>
      <c r="AB223" s="34"/>
      <c r="AC223" s="34"/>
      <c r="AD223" s="34"/>
    </row>
    <row r="224" spans="1:30" ht="15">
      <c r="A224" s="66" t="s">
        <v>212</v>
      </c>
      <c r="B224" s="66" t="s">
        <v>263</v>
      </c>
      <c r="C224" s="67"/>
      <c r="D224" s="68">
        <v>1</v>
      </c>
      <c r="E224" s="69" t="s">
        <v>132</v>
      </c>
      <c r="F224" s="70"/>
      <c r="G224" s="67"/>
      <c r="H224" s="71"/>
      <c r="I224" s="72"/>
      <c r="J224" s="72"/>
      <c r="K224" s="34" t="s">
        <v>65</v>
      </c>
      <c r="L224" s="79">
        <v>224</v>
      </c>
      <c r="M224" s="79"/>
      <c r="N224" s="74"/>
      <c r="O224" s="81" t="s">
        <v>347</v>
      </c>
      <c r="P224" s="81">
        <v>1</v>
      </c>
      <c r="Q224" s="81" t="s">
        <v>348</v>
      </c>
      <c r="R224" s="81"/>
      <c r="S224" s="81"/>
      <c r="T224" s="80" t="str">
        <f>REPLACE(INDEX(GroupVertices[Group],MATCH(Edges[[#This Row],[Vertex 1]],GroupVertices[Vertex],0)),1,1,"")</f>
        <v>1</v>
      </c>
      <c r="U224" s="80" t="str">
        <f>REPLACE(INDEX(GroupVertices[Group],MATCH(Edges[[#This Row],[Vertex 2]],GroupVertices[Vertex],0)),1,1,"")</f>
        <v>2</v>
      </c>
      <c r="V224" s="34"/>
      <c r="W224" s="34"/>
      <c r="X224" s="34"/>
      <c r="Y224" s="34"/>
      <c r="Z224" s="34"/>
      <c r="AA224" s="34"/>
      <c r="AB224" s="34"/>
      <c r="AC224" s="34"/>
      <c r="AD224" s="34"/>
    </row>
    <row r="225" spans="1:30" ht="15">
      <c r="A225" s="66" t="s">
        <v>265</v>
      </c>
      <c r="B225" s="66" t="s">
        <v>263</v>
      </c>
      <c r="C225" s="67"/>
      <c r="D225" s="68">
        <v>1</v>
      </c>
      <c r="E225" s="69" t="s">
        <v>132</v>
      </c>
      <c r="F225" s="70"/>
      <c r="G225" s="67"/>
      <c r="H225" s="71"/>
      <c r="I225" s="72"/>
      <c r="J225" s="72"/>
      <c r="K225" s="34" t="s">
        <v>66</v>
      </c>
      <c r="L225" s="79">
        <v>225</v>
      </c>
      <c r="M225" s="79"/>
      <c r="N225" s="74"/>
      <c r="O225" s="81" t="s">
        <v>347</v>
      </c>
      <c r="P225" s="81">
        <v>1</v>
      </c>
      <c r="Q225" s="81" t="s">
        <v>348</v>
      </c>
      <c r="R225" s="81"/>
      <c r="S225" s="81"/>
      <c r="T225" s="80" t="str">
        <f>REPLACE(INDEX(GroupVertices[Group],MATCH(Edges[[#This Row],[Vertex 1]],GroupVertices[Vertex],0)),1,1,"")</f>
        <v>2</v>
      </c>
      <c r="U225" s="80" t="str">
        <f>REPLACE(INDEX(GroupVertices[Group],MATCH(Edges[[#This Row],[Vertex 2]],GroupVertices[Vertex],0)),1,1,"")</f>
        <v>2</v>
      </c>
      <c r="V225" s="34"/>
      <c r="W225" s="34"/>
      <c r="X225" s="34"/>
      <c r="Y225" s="34"/>
      <c r="Z225" s="34"/>
      <c r="AA225" s="34"/>
      <c r="AB225" s="34"/>
      <c r="AC225" s="34"/>
      <c r="AD225" s="34"/>
    </row>
    <row r="226" spans="1:30" ht="15">
      <c r="A226" s="66" t="s">
        <v>266</v>
      </c>
      <c r="B226" s="66" t="s">
        <v>283</v>
      </c>
      <c r="C226" s="67"/>
      <c r="D226" s="68">
        <v>1</v>
      </c>
      <c r="E226" s="69" t="s">
        <v>132</v>
      </c>
      <c r="F226" s="70"/>
      <c r="G226" s="67"/>
      <c r="H226" s="71"/>
      <c r="I226" s="72"/>
      <c r="J226" s="72"/>
      <c r="K226" s="34" t="s">
        <v>65</v>
      </c>
      <c r="L226" s="79">
        <v>226</v>
      </c>
      <c r="M226" s="79"/>
      <c r="N226" s="74"/>
      <c r="O226" s="81" t="s">
        <v>347</v>
      </c>
      <c r="P226" s="81">
        <v>1</v>
      </c>
      <c r="Q226" s="81" t="s">
        <v>348</v>
      </c>
      <c r="R226" s="81"/>
      <c r="S226" s="81"/>
      <c r="T226" s="80" t="str">
        <f>REPLACE(INDEX(GroupVertices[Group],MATCH(Edges[[#This Row],[Vertex 1]],GroupVertices[Vertex],0)),1,1,"")</f>
        <v>2</v>
      </c>
      <c r="U226" s="80" t="str">
        <f>REPLACE(INDEX(GroupVertices[Group],MATCH(Edges[[#This Row],[Vertex 2]],GroupVertices[Vertex],0)),1,1,"")</f>
        <v>2</v>
      </c>
      <c r="V226" s="34"/>
      <c r="W226" s="34"/>
      <c r="X226" s="34"/>
      <c r="Y226" s="34"/>
      <c r="Z226" s="34"/>
      <c r="AA226" s="34"/>
      <c r="AB226" s="34"/>
      <c r="AC226" s="34"/>
      <c r="AD226" s="34"/>
    </row>
    <row r="227" spans="1:30" ht="15">
      <c r="A227" s="66" t="s">
        <v>266</v>
      </c>
      <c r="B227" s="66" t="s">
        <v>262</v>
      </c>
      <c r="C227" s="67"/>
      <c r="D227" s="68">
        <v>1</v>
      </c>
      <c r="E227" s="69" t="s">
        <v>132</v>
      </c>
      <c r="F227" s="70"/>
      <c r="G227" s="67"/>
      <c r="H227" s="71"/>
      <c r="I227" s="72"/>
      <c r="J227" s="72"/>
      <c r="K227" s="34" t="s">
        <v>65</v>
      </c>
      <c r="L227" s="79">
        <v>227</v>
      </c>
      <c r="M227" s="79"/>
      <c r="N227" s="74"/>
      <c r="O227" s="81" t="s">
        <v>347</v>
      </c>
      <c r="P227" s="81">
        <v>1</v>
      </c>
      <c r="Q227" s="81" t="s">
        <v>348</v>
      </c>
      <c r="R227" s="81"/>
      <c r="S227" s="81"/>
      <c r="T227" s="80" t="str">
        <f>REPLACE(INDEX(GroupVertices[Group],MATCH(Edges[[#This Row],[Vertex 1]],GroupVertices[Vertex],0)),1,1,"")</f>
        <v>2</v>
      </c>
      <c r="U227" s="80" t="str">
        <f>REPLACE(INDEX(GroupVertices[Group],MATCH(Edges[[#This Row],[Vertex 2]],GroupVertices[Vertex],0)),1,1,"")</f>
        <v>2</v>
      </c>
      <c r="V227" s="34"/>
      <c r="W227" s="34"/>
      <c r="X227" s="34"/>
      <c r="Y227" s="34"/>
      <c r="Z227" s="34"/>
      <c r="AA227" s="34"/>
      <c r="AB227" s="34"/>
      <c r="AC227" s="34"/>
      <c r="AD227" s="34"/>
    </row>
    <row r="228" spans="1:30" ht="15">
      <c r="A228" s="66" t="s">
        <v>266</v>
      </c>
      <c r="B228" s="66" t="s">
        <v>239</v>
      </c>
      <c r="C228" s="67"/>
      <c r="D228" s="68">
        <v>1</v>
      </c>
      <c r="E228" s="69" t="s">
        <v>132</v>
      </c>
      <c r="F228" s="70"/>
      <c r="G228" s="67"/>
      <c r="H228" s="71"/>
      <c r="I228" s="72"/>
      <c r="J228" s="72"/>
      <c r="K228" s="34" t="s">
        <v>65</v>
      </c>
      <c r="L228" s="79">
        <v>228</v>
      </c>
      <c r="M228" s="79"/>
      <c r="N228" s="74"/>
      <c r="O228" s="81" t="s">
        <v>347</v>
      </c>
      <c r="P228" s="81">
        <v>1</v>
      </c>
      <c r="Q228" s="81" t="s">
        <v>348</v>
      </c>
      <c r="R228" s="81"/>
      <c r="S228" s="81"/>
      <c r="T228" s="80" t="str">
        <f>REPLACE(INDEX(GroupVertices[Group],MATCH(Edges[[#This Row],[Vertex 1]],GroupVertices[Vertex],0)),1,1,"")</f>
        <v>2</v>
      </c>
      <c r="U228" s="80" t="str">
        <f>REPLACE(INDEX(GroupVertices[Group],MATCH(Edges[[#This Row],[Vertex 2]],GroupVertices[Vertex],0)),1,1,"")</f>
        <v>2</v>
      </c>
      <c r="V228" s="34"/>
      <c r="W228" s="34"/>
      <c r="X228" s="34"/>
      <c r="Y228" s="34"/>
      <c r="Z228" s="34"/>
      <c r="AA228" s="34"/>
      <c r="AB228" s="34"/>
      <c r="AC228" s="34"/>
      <c r="AD228" s="34"/>
    </row>
    <row r="229" spans="1:30" ht="15">
      <c r="A229" s="66" t="s">
        <v>266</v>
      </c>
      <c r="B229" s="66" t="s">
        <v>257</v>
      </c>
      <c r="C229" s="67"/>
      <c r="D229" s="68">
        <v>1</v>
      </c>
      <c r="E229" s="69" t="s">
        <v>132</v>
      </c>
      <c r="F229" s="70"/>
      <c r="G229" s="67"/>
      <c r="H229" s="71"/>
      <c r="I229" s="72"/>
      <c r="J229" s="72"/>
      <c r="K229" s="34" t="s">
        <v>65</v>
      </c>
      <c r="L229" s="79">
        <v>229</v>
      </c>
      <c r="M229" s="79"/>
      <c r="N229" s="74"/>
      <c r="O229" s="81" t="s">
        <v>347</v>
      </c>
      <c r="P229" s="81">
        <v>1</v>
      </c>
      <c r="Q229" s="81" t="s">
        <v>348</v>
      </c>
      <c r="R229" s="81"/>
      <c r="S229" s="81"/>
      <c r="T229" s="80" t="str">
        <f>REPLACE(INDEX(GroupVertices[Group],MATCH(Edges[[#This Row],[Vertex 1]],GroupVertices[Vertex],0)),1,1,"")</f>
        <v>2</v>
      </c>
      <c r="U229" s="80" t="str">
        <f>REPLACE(INDEX(GroupVertices[Group],MATCH(Edges[[#This Row],[Vertex 2]],GroupVertices[Vertex],0)),1,1,"")</f>
        <v>3</v>
      </c>
      <c r="V229" s="34"/>
      <c r="W229" s="34"/>
      <c r="X229" s="34"/>
      <c r="Y229" s="34"/>
      <c r="Z229" s="34"/>
      <c r="AA229" s="34"/>
      <c r="AB229" s="34"/>
      <c r="AC229" s="34"/>
      <c r="AD229" s="34"/>
    </row>
    <row r="230" spans="1:30" ht="15">
      <c r="A230" s="66" t="s">
        <v>266</v>
      </c>
      <c r="B230" s="66" t="s">
        <v>287</v>
      </c>
      <c r="C230" s="67"/>
      <c r="D230" s="68">
        <v>1</v>
      </c>
      <c r="E230" s="69" t="s">
        <v>132</v>
      </c>
      <c r="F230" s="70"/>
      <c r="G230" s="67"/>
      <c r="H230" s="71"/>
      <c r="I230" s="72"/>
      <c r="J230" s="72"/>
      <c r="K230" s="34" t="s">
        <v>65</v>
      </c>
      <c r="L230" s="79">
        <v>230</v>
      </c>
      <c r="M230" s="79"/>
      <c r="N230" s="74"/>
      <c r="O230" s="81" t="s">
        <v>347</v>
      </c>
      <c r="P230" s="81">
        <v>1</v>
      </c>
      <c r="Q230" s="81" t="s">
        <v>348</v>
      </c>
      <c r="R230" s="81"/>
      <c r="S230" s="81"/>
      <c r="T230" s="80" t="str">
        <f>REPLACE(INDEX(GroupVertices[Group],MATCH(Edges[[#This Row],[Vertex 1]],GroupVertices[Vertex],0)),1,1,"")</f>
        <v>2</v>
      </c>
      <c r="U230" s="80" t="str">
        <f>REPLACE(INDEX(GroupVertices[Group],MATCH(Edges[[#This Row],[Vertex 2]],GroupVertices[Vertex],0)),1,1,"")</f>
        <v>3</v>
      </c>
      <c r="V230" s="34"/>
      <c r="W230" s="34"/>
      <c r="X230" s="34"/>
      <c r="Y230" s="34"/>
      <c r="Z230" s="34"/>
      <c r="AA230" s="34"/>
      <c r="AB230" s="34"/>
      <c r="AC230" s="34"/>
      <c r="AD230" s="34"/>
    </row>
    <row r="231" spans="1:30" ht="15">
      <c r="A231" s="66" t="s">
        <v>266</v>
      </c>
      <c r="B231" s="66" t="s">
        <v>245</v>
      </c>
      <c r="C231" s="67"/>
      <c r="D231" s="68">
        <v>1</v>
      </c>
      <c r="E231" s="69" t="s">
        <v>132</v>
      </c>
      <c r="F231" s="70"/>
      <c r="G231" s="67"/>
      <c r="H231" s="71"/>
      <c r="I231" s="72"/>
      <c r="J231" s="72"/>
      <c r="K231" s="34" t="s">
        <v>65</v>
      </c>
      <c r="L231" s="79">
        <v>231</v>
      </c>
      <c r="M231" s="79"/>
      <c r="N231" s="74"/>
      <c r="O231" s="81" t="s">
        <v>347</v>
      </c>
      <c r="P231" s="81">
        <v>1</v>
      </c>
      <c r="Q231" s="81" t="s">
        <v>348</v>
      </c>
      <c r="R231" s="81"/>
      <c r="S231" s="81"/>
      <c r="T231" s="80" t="str">
        <f>REPLACE(INDEX(GroupVertices[Group],MATCH(Edges[[#This Row],[Vertex 1]],GroupVertices[Vertex],0)),1,1,"")</f>
        <v>2</v>
      </c>
      <c r="U231" s="80" t="str">
        <f>REPLACE(INDEX(GroupVertices[Group],MATCH(Edges[[#This Row],[Vertex 2]],GroupVertices[Vertex],0)),1,1,"")</f>
        <v>2</v>
      </c>
      <c r="V231" s="34"/>
      <c r="W231" s="34"/>
      <c r="X231" s="34"/>
      <c r="Y231" s="34"/>
      <c r="Z231" s="34"/>
      <c r="AA231" s="34"/>
      <c r="AB231" s="34"/>
      <c r="AC231" s="34"/>
      <c r="AD231" s="34"/>
    </row>
    <row r="232" spans="1:30" ht="15">
      <c r="A232" s="66" t="s">
        <v>266</v>
      </c>
      <c r="B232" s="66" t="s">
        <v>260</v>
      </c>
      <c r="C232" s="67"/>
      <c r="D232" s="68">
        <v>1</v>
      </c>
      <c r="E232" s="69" t="s">
        <v>132</v>
      </c>
      <c r="F232" s="70"/>
      <c r="G232" s="67"/>
      <c r="H232" s="71"/>
      <c r="I232" s="72"/>
      <c r="J232" s="72"/>
      <c r="K232" s="34" t="s">
        <v>65</v>
      </c>
      <c r="L232" s="79">
        <v>232</v>
      </c>
      <c r="M232" s="79"/>
      <c r="N232" s="74"/>
      <c r="O232" s="81" t="s">
        <v>347</v>
      </c>
      <c r="P232" s="81">
        <v>1</v>
      </c>
      <c r="Q232" s="81" t="s">
        <v>348</v>
      </c>
      <c r="R232" s="81"/>
      <c r="S232" s="81"/>
      <c r="T232" s="80" t="str">
        <f>REPLACE(INDEX(GroupVertices[Group],MATCH(Edges[[#This Row],[Vertex 1]],GroupVertices[Vertex],0)),1,1,"")</f>
        <v>2</v>
      </c>
      <c r="U232" s="80" t="str">
        <f>REPLACE(INDEX(GroupVertices[Group],MATCH(Edges[[#This Row],[Vertex 2]],GroupVertices[Vertex],0)),1,1,"")</f>
        <v>2</v>
      </c>
      <c r="V232" s="34"/>
      <c r="W232" s="34"/>
      <c r="X232" s="34"/>
      <c r="Y232" s="34"/>
      <c r="Z232" s="34"/>
      <c r="AA232" s="34"/>
      <c r="AB232" s="34"/>
      <c r="AC232" s="34"/>
      <c r="AD232" s="34"/>
    </row>
    <row r="233" spans="1:30" ht="15">
      <c r="A233" s="66" t="s">
        <v>266</v>
      </c>
      <c r="B233" s="66" t="s">
        <v>282</v>
      </c>
      <c r="C233" s="67"/>
      <c r="D233" s="68">
        <v>1</v>
      </c>
      <c r="E233" s="69" t="s">
        <v>132</v>
      </c>
      <c r="F233" s="70"/>
      <c r="G233" s="67"/>
      <c r="H233" s="71"/>
      <c r="I233" s="72"/>
      <c r="J233" s="72"/>
      <c r="K233" s="34" t="s">
        <v>65</v>
      </c>
      <c r="L233" s="79">
        <v>233</v>
      </c>
      <c r="M233" s="79"/>
      <c r="N233" s="74"/>
      <c r="O233" s="81" t="s">
        <v>347</v>
      </c>
      <c r="P233" s="81">
        <v>1</v>
      </c>
      <c r="Q233" s="81" t="s">
        <v>348</v>
      </c>
      <c r="R233" s="81"/>
      <c r="S233" s="81"/>
      <c r="T233" s="80" t="str">
        <f>REPLACE(INDEX(GroupVertices[Group],MATCH(Edges[[#This Row],[Vertex 1]],GroupVertices[Vertex],0)),1,1,"")</f>
        <v>2</v>
      </c>
      <c r="U233" s="80" t="str">
        <f>REPLACE(INDEX(GroupVertices[Group],MATCH(Edges[[#This Row],[Vertex 2]],GroupVertices[Vertex],0)),1,1,"")</f>
        <v>3</v>
      </c>
      <c r="V233" s="34"/>
      <c r="W233" s="34"/>
      <c r="X233" s="34"/>
      <c r="Y233" s="34"/>
      <c r="Z233" s="34"/>
      <c r="AA233" s="34"/>
      <c r="AB233" s="34"/>
      <c r="AC233" s="34"/>
      <c r="AD233" s="34"/>
    </row>
    <row r="234" spans="1:30" ht="15">
      <c r="A234" s="66" t="s">
        <v>266</v>
      </c>
      <c r="B234" s="66" t="s">
        <v>291</v>
      </c>
      <c r="C234" s="67"/>
      <c r="D234" s="68">
        <v>1</v>
      </c>
      <c r="E234" s="69" t="s">
        <v>132</v>
      </c>
      <c r="F234" s="70"/>
      <c r="G234" s="67"/>
      <c r="H234" s="71"/>
      <c r="I234" s="72"/>
      <c r="J234" s="72"/>
      <c r="K234" s="34" t="s">
        <v>65</v>
      </c>
      <c r="L234" s="79">
        <v>234</v>
      </c>
      <c r="M234" s="79"/>
      <c r="N234" s="74"/>
      <c r="O234" s="81" t="s">
        <v>347</v>
      </c>
      <c r="P234" s="81">
        <v>1</v>
      </c>
      <c r="Q234" s="81" t="s">
        <v>348</v>
      </c>
      <c r="R234" s="81"/>
      <c r="S234" s="81"/>
      <c r="T234" s="80" t="str">
        <f>REPLACE(INDEX(GroupVertices[Group],MATCH(Edges[[#This Row],[Vertex 1]],GroupVertices[Vertex],0)),1,1,"")</f>
        <v>2</v>
      </c>
      <c r="U234" s="80" t="str">
        <f>REPLACE(INDEX(GroupVertices[Group],MATCH(Edges[[#This Row],[Vertex 2]],GroupVertices[Vertex],0)),1,1,"")</f>
        <v>2</v>
      </c>
      <c r="V234" s="34"/>
      <c r="W234" s="34"/>
      <c r="X234" s="34"/>
      <c r="Y234" s="34"/>
      <c r="Z234" s="34"/>
      <c r="AA234" s="34"/>
      <c r="AB234" s="34"/>
      <c r="AC234" s="34"/>
      <c r="AD234" s="34"/>
    </row>
    <row r="235" spans="1:30" ht="15">
      <c r="A235" s="66" t="s">
        <v>212</v>
      </c>
      <c r="B235" s="66" t="s">
        <v>266</v>
      </c>
      <c r="C235" s="67"/>
      <c r="D235" s="68">
        <v>1</v>
      </c>
      <c r="E235" s="69" t="s">
        <v>132</v>
      </c>
      <c r="F235" s="70"/>
      <c r="G235" s="67"/>
      <c r="H235" s="71"/>
      <c r="I235" s="72"/>
      <c r="J235" s="72"/>
      <c r="K235" s="34" t="s">
        <v>65</v>
      </c>
      <c r="L235" s="79">
        <v>235</v>
      </c>
      <c r="M235" s="79"/>
      <c r="N235" s="74"/>
      <c r="O235" s="81" t="s">
        <v>347</v>
      </c>
      <c r="P235" s="81">
        <v>1</v>
      </c>
      <c r="Q235" s="81" t="s">
        <v>348</v>
      </c>
      <c r="R235" s="81"/>
      <c r="S235" s="81"/>
      <c r="T235" s="80" t="str">
        <f>REPLACE(INDEX(GroupVertices[Group],MATCH(Edges[[#This Row],[Vertex 1]],GroupVertices[Vertex],0)),1,1,"")</f>
        <v>1</v>
      </c>
      <c r="U235" s="80" t="str">
        <f>REPLACE(INDEX(GroupVertices[Group],MATCH(Edges[[#This Row],[Vertex 2]],GroupVertices[Vertex],0)),1,1,"")</f>
        <v>2</v>
      </c>
      <c r="V235" s="34"/>
      <c r="W235" s="34"/>
      <c r="X235" s="34"/>
      <c r="Y235" s="34"/>
      <c r="Z235" s="34"/>
      <c r="AA235" s="34"/>
      <c r="AB235" s="34"/>
      <c r="AC235" s="34"/>
      <c r="AD235" s="34"/>
    </row>
    <row r="236" spans="1:30" ht="15">
      <c r="A236" s="66" t="s">
        <v>242</v>
      </c>
      <c r="B236" s="66" t="s">
        <v>266</v>
      </c>
      <c r="C236" s="67"/>
      <c r="D236" s="68">
        <v>1</v>
      </c>
      <c r="E236" s="69" t="s">
        <v>132</v>
      </c>
      <c r="F236" s="70"/>
      <c r="G236" s="67"/>
      <c r="H236" s="71"/>
      <c r="I236" s="72"/>
      <c r="J236" s="72"/>
      <c r="K236" s="34" t="s">
        <v>65</v>
      </c>
      <c r="L236" s="79">
        <v>236</v>
      </c>
      <c r="M236" s="79"/>
      <c r="N236" s="74"/>
      <c r="O236" s="81" t="s">
        <v>347</v>
      </c>
      <c r="P236" s="81">
        <v>1</v>
      </c>
      <c r="Q236" s="81" t="s">
        <v>348</v>
      </c>
      <c r="R236" s="81"/>
      <c r="S236" s="81"/>
      <c r="T236" s="80" t="str">
        <f>REPLACE(INDEX(GroupVertices[Group],MATCH(Edges[[#This Row],[Vertex 1]],GroupVertices[Vertex],0)),1,1,"")</f>
        <v>3</v>
      </c>
      <c r="U236" s="80" t="str">
        <f>REPLACE(INDEX(GroupVertices[Group],MATCH(Edges[[#This Row],[Vertex 2]],GroupVertices[Vertex],0)),1,1,"")</f>
        <v>2</v>
      </c>
      <c r="V236" s="34"/>
      <c r="W236" s="34"/>
      <c r="X236" s="34"/>
      <c r="Y236" s="34"/>
      <c r="Z236" s="34"/>
      <c r="AA236" s="34"/>
      <c r="AB236" s="34"/>
      <c r="AC236" s="34"/>
      <c r="AD236" s="34"/>
    </row>
    <row r="237" spans="1:30" ht="15">
      <c r="A237" s="66" t="s">
        <v>253</v>
      </c>
      <c r="B237" s="66" t="s">
        <v>266</v>
      </c>
      <c r="C237" s="67"/>
      <c r="D237" s="68">
        <v>1</v>
      </c>
      <c r="E237" s="69" t="s">
        <v>132</v>
      </c>
      <c r="F237" s="70"/>
      <c r="G237" s="67"/>
      <c r="H237" s="71"/>
      <c r="I237" s="72"/>
      <c r="J237" s="72"/>
      <c r="K237" s="34" t="s">
        <v>65</v>
      </c>
      <c r="L237" s="79">
        <v>237</v>
      </c>
      <c r="M237" s="79"/>
      <c r="N237" s="74"/>
      <c r="O237" s="81" t="s">
        <v>347</v>
      </c>
      <c r="P237" s="81">
        <v>1</v>
      </c>
      <c r="Q237" s="81" t="s">
        <v>348</v>
      </c>
      <c r="R237" s="81"/>
      <c r="S237" s="81"/>
      <c r="T237" s="80" t="str">
        <f>REPLACE(INDEX(GroupVertices[Group],MATCH(Edges[[#This Row],[Vertex 1]],GroupVertices[Vertex],0)),1,1,"")</f>
        <v>2</v>
      </c>
      <c r="U237" s="80" t="str">
        <f>REPLACE(INDEX(GroupVertices[Group],MATCH(Edges[[#This Row],[Vertex 2]],GroupVertices[Vertex],0)),1,1,"")</f>
        <v>2</v>
      </c>
      <c r="V237" s="34"/>
      <c r="W237" s="34"/>
      <c r="X237" s="34"/>
      <c r="Y237" s="34"/>
      <c r="Z237" s="34"/>
      <c r="AA237" s="34"/>
      <c r="AB237" s="34"/>
      <c r="AC237" s="34"/>
      <c r="AD237" s="34"/>
    </row>
    <row r="238" spans="1:30" ht="15">
      <c r="A238" s="66" t="s">
        <v>267</v>
      </c>
      <c r="B238" s="66" t="s">
        <v>266</v>
      </c>
      <c r="C238" s="67"/>
      <c r="D238" s="68">
        <v>1</v>
      </c>
      <c r="E238" s="69" t="s">
        <v>132</v>
      </c>
      <c r="F238" s="70"/>
      <c r="G238" s="67"/>
      <c r="H238" s="71"/>
      <c r="I238" s="72"/>
      <c r="J238" s="72"/>
      <c r="K238" s="34" t="s">
        <v>65</v>
      </c>
      <c r="L238" s="79">
        <v>238</v>
      </c>
      <c r="M238" s="79"/>
      <c r="N238" s="74"/>
      <c r="O238" s="81" t="s">
        <v>347</v>
      </c>
      <c r="P238" s="81">
        <v>1</v>
      </c>
      <c r="Q238" s="81" t="s">
        <v>348</v>
      </c>
      <c r="R238" s="81"/>
      <c r="S238" s="81"/>
      <c r="T238" s="80" t="str">
        <f>REPLACE(INDEX(GroupVertices[Group],MATCH(Edges[[#This Row],[Vertex 1]],GroupVertices[Vertex],0)),1,1,"")</f>
        <v>3</v>
      </c>
      <c r="U238" s="80" t="str">
        <f>REPLACE(INDEX(GroupVertices[Group],MATCH(Edges[[#This Row],[Vertex 2]],GroupVertices[Vertex],0)),1,1,"")</f>
        <v>2</v>
      </c>
      <c r="V238" s="34"/>
      <c r="W238" s="34"/>
      <c r="X238" s="34"/>
      <c r="Y238" s="34"/>
      <c r="Z238" s="34"/>
      <c r="AA238" s="34"/>
      <c r="AB238" s="34"/>
      <c r="AC238" s="34"/>
      <c r="AD238" s="34"/>
    </row>
    <row r="239" spans="1:30" ht="15">
      <c r="A239" s="66" t="s">
        <v>235</v>
      </c>
      <c r="B239" s="66" t="s">
        <v>237</v>
      </c>
      <c r="C239" s="67"/>
      <c r="D239" s="68">
        <v>1</v>
      </c>
      <c r="E239" s="69" t="s">
        <v>132</v>
      </c>
      <c r="F239" s="70"/>
      <c r="G239" s="67"/>
      <c r="H239" s="71"/>
      <c r="I239" s="72"/>
      <c r="J239" s="72"/>
      <c r="K239" s="34" t="s">
        <v>65</v>
      </c>
      <c r="L239" s="79">
        <v>239</v>
      </c>
      <c r="M239" s="79"/>
      <c r="N239" s="74"/>
      <c r="O239" s="81" t="s">
        <v>347</v>
      </c>
      <c r="P239" s="81">
        <v>1</v>
      </c>
      <c r="Q239" s="81" t="s">
        <v>348</v>
      </c>
      <c r="R239" s="81"/>
      <c r="S239" s="81"/>
      <c r="T239" s="80" t="str">
        <f>REPLACE(INDEX(GroupVertices[Group],MATCH(Edges[[#This Row],[Vertex 1]],GroupVertices[Vertex],0)),1,1,"")</f>
        <v>4</v>
      </c>
      <c r="U239" s="80" t="str">
        <f>REPLACE(INDEX(GroupVertices[Group],MATCH(Edges[[#This Row],[Vertex 2]],GroupVertices[Vertex],0)),1,1,"")</f>
        <v>4</v>
      </c>
      <c r="V239" s="34"/>
      <c r="W239" s="34"/>
      <c r="X239" s="34"/>
      <c r="Y239" s="34"/>
      <c r="Z239" s="34"/>
      <c r="AA239" s="34"/>
      <c r="AB239" s="34"/>
      <c r="AC239" s="34"/>
      <c r="AD239" s="34"/>
    </row>
    <row r="240" spans="1:30" ht="15">
      <c r="A240" s="66" t="s">
        <v>235</v>
      </c>
      <c r="B240" s="66" t="s">
        <v>279</v>
      </c>
      <c r="C240" s="67"/>
      <c r="D240" s="68">
        <v>1</v>
      </c>
      <c r="E240" s="69" t="s">
        <v>132</v>
      </c>
      <c r="F240" s="70"/>
      <c r="G240" s="67"/>
      <c r="H240" s="71"/>
      <c r="I240" s="72"/>
      <c r="J240" s="72"/>
      <c r="K240" s="34" t="s">
        <v>65</v>
      </c>
      <c r="L240" s="79">
        <v>240</v>
      </c>
      <c r="M240" s="79"/>
      <c r="N240" s="74"/>
      <c r="O240" s="81" t="s">
        <v>347</v>
      </c>
      <c r="P240" s="81">
        <v>1</v>
      </c>
      <c r="Q240" s="81" t="s">
        <v>348</v>
      </c>
      <c r="R240" s="81"/>
      <c r="S240" s="81"/>
      <c r="T240" s="80" t="str">
        <f>REPLACE(INDEX(GroupVertices[Group],MATCH(Edges[[#This Row],[Vertex 1]],GroupVertices[Vertex],0)),1,1,"")</f>
        <v>4</v>
      </c>
      <c r="U240" s="80" t="str">
        <f>REPLACE(INDEX(GroupVertices[Group],MATCH(Edges[[#This Row],[Vertex 2]],GroupVertices[Vertex],0)),1,1,"")</f>
        <v>3</v>
      </c>
      <c r="V240" s="34"/>
      <c r="W240" s="34"/>
      <c r="X240" s="34"/>
      <c r="Y240" s="34"/>
      <c r="Z240" s="34"/>
      <c r="AA240" s="34"/>
      <c r="AB240" s="34"/>
      <c r="AC240" s="34"/>
      <c r="AD240" s="34"/>
    </row>
    <row r="241" spans="1:30" ht="15">
      <c r="A241" s="66" t="s">
        <v>212</v>
      </c>
      <c r="B241" s="66" t="s">
        <v>235</v>
      </c>
      <c r="C241" s="67"/>
      <c r="D241" s="68">
        <v>1</v>
      </c>
      <c r="E241" s="69" t="s">
        <v>132</v>
      </c>
      <c r="F241" s="70"/>
      <c r="G241" s="67"/>
      <c r="H241" s="71"/>
      <c r="I241" s="72"/>
      <c r="J241" s="72"/>
      <c r="K241" s="34" t="s">
        <v>65</v>
      </c>
      <c r="L241" s="79">
        <v>241</v>
      </c>
      <c r="M241" s="79"/>
      <c r="N241" s="74"/>
      <c r="O241" s="81" t="s">
        <v>347</v>
      </c>
      <c r="P241" s="81">
        <v>1</v>
      </c>
      <c r="Q241" s="81" t="s">
        <v>348</v>
      </c>
      <c r="R241" s="81"/>
      <c r="S241" s="81"/>
      <c r="T241" s="80" t="str">
        <f>REPLACE(INDEX(GroupVertices[Group],MATCH(Edges[[#This Row],[Vertex 1]],GroupVertices[Vertex],0)),1,1,"")</f>
        <v>1</v>
      </c>
      <c r="U241" s="80" t="str">
        <f>REPLACE(INDEX(GroupVertices[Group],MATCH(Edges[[#This Row],[Vertex 2]],GroupVertices[Vertex],0)),1,1,"")</f>
        <v>4</v>
      </c>
      <c r="V241" s="34"/>
      <c r="W241" s="34"/>
      <c r="X241" s="34"/>
      <c r="Y241" s="34"/>
      <c r="Z241" s="34"/>
      <c r="AA241" s="34"/>
      <c r="AB241" s="34"/>
      <c r="AC241" s="34"/>
      <c r="AD241" s="34"/>
    </row>
    <row r="242" spans="1:30" ht="15">
      <c r="A242" s="66" t="s">
        <v>267</v>
      </c>
      <c r="B242" s="66" t="s">
        <v>235</v>
      </c>
      <c r="C242" s="67"/>
      <c r="D242" s="68">
        <v>1</v>
      </c>
      <c r="E242" s="69" t="s">
        <v>132</v>
      </c>
      <c r="F242" s="70"/>
      <c r="G242" s="67"/>
      <c r="H242" s="71"/>
      <c r="I242" s="72"/>
      <c r="J242" s="72"/>
      <c r="K242" s="34" t="s">
        <v>65</v>
      </c>
      <c r="L242" s="79">
        <v>242</v>
      </c>
      <c r="M242" s="79"/>
      <c r="N242" s="74"/>
      <c r="O242" s="81" t="s">
        <v>347</v>
      </c>
      <c r="P242" s="81">
        <v>1</v>
      </c>
      <c r="Q242" s="81" t="s">
        <v>348</v>
      </c>
      <c r="R242" s="81"/>
      <c r="S242" s="81"/>
      <c r="T242" s="80" t="str">
        <f>REPLACE(INDEX(GroupVertices[Group],MATCH(Edges[[#This Row],[Vertex 1]],GroupVertices[Vertex],0)),1,1,"")</f>
        <v>3</v>
      </c>
      <c r="U242" s="80" t="str">
        <f>REPLACE(INDEX(GroupVertices[Group],MATCH(Edges[[#This Row],[Vertex 2]],GroupVertices[Vertex],0)),1,1,"")</f>
        <v>4</v>
      </c>
      <c r="V242" s="34"/>
      <c r="W242" s="34"/>
      <c r="X242" s="34"/>
      <c r="Y242" s="34"/>
      <c r="Z242" s="34"/>
      <c r="AA242" s="34"/>
      <c r="AB242" s="34"/>
      <c r="AC242" s="34"/>
      <c r="AD242" s="34"/>
    </row>
    <row r="243" spans="1:30" ht="15">
      <c r="A243" s="66" t="s">
        <v>268</v>
      </c>
      <c r="B243" s="66" t="s">
        <v>236</v>
      </c>
      <c r="C243" s="67"/>
      <c r="D243" s="68">
        <v>1</v>
      </c>
      <c r="E243" s="69" t="s">
        <v>132</v>
      </c>
      <c r="F243" s="70"/>
      <c r="G243" s="67"/>
      <c r="H243" s="71"/>
      <c r="I243" s="72"/>
      <c r="J243" s="72"/>
      <c r="K243" s="34" t="s">
        <v>65</v>
      </c>
      <c r="L243" s="79">
        <v>243</v>
      </c>
      <c r="M243" s="79"/>
      <c r="N243" s="74"/>
      <c r="O243" s="81" t="s">
        <v>347</v>
      </c>
      <c r="P243" s="81">
        <v>1</v>
      </c>
      <c r="Q243" s="81" t="s">
        <v>348</v>
      </c>
      <c r="R243" s="81"/>
      <c r="S243" s="81"/>
      <c r="T243" s="80" t="str">
        <f>REPLACE(INDEX(GroupVertices[Group],MATCH(Edges[[#This Row],[Vertex 1]],GroupVertices[Vertex],0)),1,1,"")</f>
        <v>4</v>
      </c>
      <c r="U243" s="80" t="str">
        <f>REPLACE(INDEX(GroupVertices[Group],MATCH(Edges[[#This Row],[Vertex 2]],GroupVertices[Vertex],0)),1,1,"")</f>
        <v>4</v>
      </c>
      <c r="V243" s="34"/>
      <c r="W243" s="34"/>
      <c r="X243" s="34"/>
      <c r="Y243" s="34"/>
      <c r="Z243" s="34"/>
      <c r="AA243" s="34"/>
      <c r="AB243" s="34"/>
      <c r="AC243" s="34"/>
      <c r="AD243" s="34"/>
    </row>
    <row r="244" spans="1:30" ht="15">
      <c r="A244" s="66" t="s">
        <v>212</v>
      </c>
      <c r="B244" s="66" t="s">
        <v>268</v>
      </c>
      <c r="C244" s="67"/>
      <c r="D244" s="68">
        <v>1</v>
      </c>
      <c r="E244" s="69" t="s">
        <v>132</v>
      </c>
      <c r="F244" s="70"/>
      <c r="G244" s="67"/>
      <c r="H244" s="71"/>
      <c r="I244" s="72"/>
      <c r="J244" s="72"/>
      <c r="K244" s="34" t="s">
        <v>65</v>
      </c>
      <c r="L244" s="79">
        <v>244</v>
      </c>
      <c r="M244" s="79"/>
      <c r="N244" s="74"/>
      <c r="O244" s="81" t="s">
        <v>347</v>
      </c>
      <c r="P244" s="81">
        <v>1</v>
      </c>
      <c r="Q244" s="81" t="s">
        <v>348</v>
      </c>
      <c r="R244" s="81"/>
      <c r="S244" s="81"/>
      <c r="T244" s="80" t="str">
        <f>REPLACE(INDEX(GroupVertices[Group],MATCH(Edges[[#This Row],[Vertex 1]],GroupVertices[Vertex],0)),1,1,"")</f>
        <v>1</v>
      </c>
      <c r="U244" s="80" t="str">
        <f>REPLACE(INDEX(GroupVertices[Group],MATCH(Edges[[#This Row],[Vertex 2]],GroupVertices[Vertex],0)),1,1,"")</f>
        <v>4</v>
      </c>
      <c r="V244" s="34"/>
      <c r="W244" s="34"/>
      <c r="X244" s="34"/>
      <c r="Y244" s="34"/>
      <c r="Z244" s="34"/>
      <c r="AA244" s="34"/>
      <c r="AB244" s="34"/>
      <c r="AC244" s="34"/>
      <c r="AD244" s="34"/>
    </row>
    <row r="245" spans="1:30" ht="15">
      <c r="A245" s="66" t="s">
        <v>267</v>
      </c>
      <c r="B245" s="66" t="s">
        <v>268</v>
      </c>
      <c r="C245" s="67"/>
      <c r="D245" s="68">
        <v>1</v>
      </c>
      <c r="E245" s="69" t="s">
        <v>132</v>
      </c>
      <c r="F245" s="70"/>
      <c r="G245" s="67"/>
      <c r="H245" s="71"/>
      <c r="I245" s="72"/>
      <c r="J245" s="72"/>
      <c r="K245" s="34" t="s">
        <v>65</v>
      </c>
      <c r="L245" s="79">
        <v>245</v>
      </c>
      <c r="M245" s="79"/>
      <c r="N245" s="74"/>
      <c r="O245" s="81" t="s">
        <v>347</v>
      </c>
      <c r="P245" s="81">
        <v>1</v>
      </c>
      <c r="Q245" s="81" t="s">
        <v>348</v>
      </c>
      <c r="R245" s="81"/>
      <c r="S245" s="81"/>
      <c r="T245" s="80" t="str">
        <f>REPLACE(INDEX(GroupVertices[Group],MATCH(Edges[[#This Row],[Vertex 1]],GroupVertices[Vertex],0)),1,1,"")</f>
        <v>3</v>
      </c>
      <c r="U245" s="80" t="str">
        <f>REPLACE(INDEX(GroupVertices[Group],MATCH(Edges[[#This Row],[Vertex 2]],GroupVertices[Vertex],0)),1,1,"")</f>
        <v>4</v>
      </c>
      <c r="V245" s="34"/>
      <c r="W245" s="34"/>
      <c r="X245" s="34"/>
      <c r="Y245" s="34"/>
      <c r="Z245" s="34"/>
      <c r="AA245" s="34"/>
      <c r="AB245" s="34"/>
      <c r="AC245" s="34"/>
      <c r="AD245" s="34"/>
    </row>
    <row r="246" spans="1:30" ht="15">
      <c r="A246" s="66" t="s">
        <v>212</v>
      </c>
      <c r="B246" s="66" t="s">
        <v>339</v>
      </c>
      <c r="C246" s="67"/>
      <c r="D246" s="68">
        <v>1</v>
      </c>
      <c r="E246" s="69" t="s">
        <v>132</v>
      </c>
      <c r="F246" s="70"/>
      <c r="G246" s="67"/>
      <c r="H246" s="71"/>
      <c r="I246" s="72"/>
      <c r="J246" s="72"/>
      <c r="K246" s="34" t="s">
        <v>65</v>
      </c>
      <c r="L246" s="79">
        <v>246</v>
      </c>
      <c r="M246" s="79"/>
      <c r="N246" s="74"/>
      <c r="O246" s="81" t="s">
        <v>347</v>
      </c>
      <c r="P246" s="81">
        <v>1</v>
      </c>
      <c r="Q246" s="81" t="s">
        <v>348</v>
      </c>
      <c r="R246" s="81"/>
      <c r="S246" s="81"/>
      <c r="T246" s="80" t="str">
        <f>REPLACE(INDEX(GroupVertices[Group],MATCH(Edges[[#This Row],[Vertex 1]],GroupVertices[Vertex],0)),1,1,"")</f>
        <v>1</v>
      </c>
      <c r="U246" s="80" t="str">
        <f>REPLACE(INDEX(GroupVertices[Group],MATCH(Edges[[#This Row],[Vertex 2]],GroupVertices[Vertex],0)),1,1,"")</f>
        <v>3</v>
      </c>
      <c r="V246" s="34"/>
      <c r="W246" s="34"/>
      <c r="X246" s="34"/>
      <c r="Y246" s="34"/>
      <c r="Z246" s="34"/>
      <c r="AA246" s="34"/>
      <c r="AB246" s="34"/>
      <c r="AC246" s="34"/>
      <c r="AD246" s="34"/>
    </row>
    <row r="247" spans="1:30" ht="15">
      <c r="A247" s="66" t="s">
        <v>267</v>
      </c>
      <c r="B247" s="66" t="s">
        <v>339</v>
      </c>
      <c r="C247" s="67"/>
      <c r="D247" s="68">
        <v>1</v>
      </c>
      <c r="E247" s="69" t="s">
        <v>132</v>
      </c>
      <c r="F247" s="70"/>
      <c r="G247" s="67"/>
      <c r="H247" s="71"/>
      <c r="I247" s="72"/>
      <c r="J247" s="72"/>
      <c r="K247" s="34" t="s">
        <v>65</v>
      </c>
      <c r="L247" s="79">
        <v>247</v>
      </c>
      <c r="M247" s="79"/>
      <c r="N247" s="74"/>
      <c r="O247" s="81" t="s">
        <v>347</v>
      </c>
      <c r="P247" s="81">
        <v>1</v>
      </c>
      <c r="Q247" s="81" t="s">
        <v>348</v>
      </c>
      <c r="R247" s="81"/>
      <c r="S247" s="81"/>
      <c r="T247" s="80" t="str">
        <f>REPLACE(INDEX(GroupVertices[Group],MATCH(Edges[[#This Row],[Vertex 1]],GroupVertices[Vertex],0)),1,1,"")</f>
        <v>3</v>
      </c>
      <c r="U247" s="80" t="str">
        <f>REPLACE(INDEX(GroupVertices[Group],MATCH(Edges[[#This Row],[Vertex 2]],GroupVertices[Vertex],0)),1,1,"")</f>
        <v>3</v>
      </c>
      <c r="V247" s="34"/>
      <c r="W247" s="34"/>
      <c r="X247" s="34"/>
      <c r="Y247" s="34"/>
      <c r="Z247" s="34"/>
      <c r="AA247" s="34"/>
      <c r="AB247" s="34"/>
      <c r="AC247" s="34"/>
      <c r="AD247" s="34"/>
    </row>
    <row r="248" spans="1:30" ht="15">
      <c r="A248" s="66" t="s">
        <v>212</v>
      </c>
      <c r="B248" s="66" t="s">
        <v>315</v>
      </c>
      <c r="C248" s="67"/>
      <c r="D248" s="68">
        <v>1</v>
      </c>
      <c r="E248" s="69" t="s">
        <v>132</v>
      </c>
      <c r="F248" s="70"/>
      <c r="G248" s="67"/>
      <c r="H248" s="71"/>
      <c r="I248" s="72"/>
      <c r="J248" s="72"/>
      <c r="K248" s="34" t="s">
        <v>65</v>
      </c>
      <c r="L248" s="79">
        <v>248</v>
      </c>
      <c r="M248" s="79"/>
      <c r="N248" s="74"/>
      <c r="O248" s="81" t="s">
        <v>347</v>
      </c>
      <c r="P248" s="81">
        <v>1</v>
      </c>
      <c r="Q248" s="81" t="s">
        <v>348</v>
      </c>
      <c r="R248" s="81"/>
      <c r="S248" s="81"/>
      <c r="T248" s="80" t="str">
        <f>REPLACE(INDEX(GroupVertices[Group],MATCH(Edges[[#This Row],[Vertex 1]],GroupVertices[Vertex],0)),1,1,"")</f>
        <v>1</v>
      </c>
      <c r="U248" s="80" t="str">
        <f>REPLACE(INDEX(GroupVertices[Group],MATCH(Edges[[#This Row],[Vertex 2]],GroupVertices[Vertex],0)),1,1,"")</f>
        <v>4</v>
      </c>
      <c r="V248" s="34"/>
      <c r="W248" s="34"/>
      <c r="X248" s="34"/>
      <c r="Y248" s="34"/>
      <c r="Z248" s="34"/>
      <c r="AA248" s="34"/>
      <c r="AB248" s="34"/>
      <c r="AC248" s="34"/>
      <c r="AD248" s="34"/>
    </row>
    <row r="249" spans="1:30" ht="15">
      <c r="A249" s="66" t="s">
        <v>267</v>
      </c>
      <c r="B249" s="66" t="s">
        <v>315</v>
      </c>
      <c r="C249" s="67"/>
      <c r="D249" s="68">
        <v>1</v>
      </c>
      <c r="E249" s="69" t="s">
        <v>132</v>
      </c>
      <c r="F249" s="70"/>
      <c r="G249" s="67"/>
      <c r="H249" s="71"/>
      <c r="I249" s="72"/>
      <c r="J249" s="72"/>
      <c r="K249" s="34" t="s">
        <v>65</v>
      </c>
      <c r="L249" s="79">
        <v>249</v>
      </c>
      <c r="M249" s="79"/>
      <c r="N249" s="74"/>
      <c r="O249" s="81" t="s">
        <v>347</v>
      </c>
      <c r="P249" s="81">
        <v>1</v>
      </c>
      <c r="Q249" s="81" t="s">
        <v>348</v>
      </c>
      <c r="R249" s="81"/>
      <c r="S249" s="81"/>
      <c r="T249" s="80" t="str">
        <f>REPLACE(INDEX(GroupVertices[Group],MATCH(Edges[[#This Row],[Vertex 1]],GroupVertices[Vertex],0)),1,1,"")</f>
        <v>3</v>
      </c>
      <c r="U249" s="80" t="str">
        <f>REPLACE(INDEX(GroupVertices[Group],MATCH(Edges[[#This Row],[Vertex 2]],GroupVertices[Vertex],0)),1,1,"")</f>
        <v>4</v>
      </c>
      <c r="V249" s="34"/>
      <c r="W249" s="34"/>
      <c r="X249" s="34"/>
      <c r="Y249" s="34"/>
      <c r="Z249" s="34"/>
      <c r="AA249" s="34"/>
      <c r="AB249" s="34"/>
      <c r="AC249" s="34"/>
      <c r="AD249" s="34"/>
    </row>
    <row r="250" spans="1:30" ht="15">
      <c r="A250" s="66" t="s">
        <v>269</v>
      </c>
      <c r="B250" s="66" t="s">
        <v>270</v>
      </c>
      <c r="C250" s="67"/>
      <c r="D250" s="68">
        <v>1</v>
      </c>
      <c r="E250" s="69" t="s">
        <v>132</v>
      </c>
      <c r="F250" s="70"/>
      <c r="G250" s="67"/>
      <c r="H250" s="71"/>
      <c r="I250" s="72"/>
      <c r="J250" s="72"/>
      <c r="K250" s="34" t="s">
        <v>65</v>
      </c>
      <c r="L250" s="79">
        <v>250</v>
      </c>
      <c r="M250" s="79"/>
      <c r="N250" s="74"/>
      <c r="O250" s="81" t="s">
        <v>347</v>
      </c>
      <c r="P250" s="81">
        <v>1</v>
      </c>
      <c r="Q250" s="81" t="s">
        <v>348</v>
      </c>
      <c r="R250" s="81"/>
      <c r="S250" s="81"/>
      <c r="T250" s="80" t="str">
        <f>REPLACE(INDEX(GroupVertices[Group],MATCH(Edges[[#This Row],[Vertex 1]],GroupVertices[Vertex],0)),1,1,"")</f>
        <v>3</v>
      </c>
      <c r="U250" s="80" t="str">
        <f>REPLACE(INDEX(GroupVertices[Group],MATCH(Edges[[#This Row],[Vertex 2]],GroupVertices[Vertex],0)),1,1,"")</f>
        <v>3</v>
      </c>
      <c r="V250" s="34"/>
      <c r="W250" s="34"/>
      <c r="X250" s="34"/>
      <c r="Y250" s="34"/>
      <c r="Z250" s="34"/>
      <c r="AA250" s="34"/>
      <c r="AB250" s="34"/>
      <c r="AC250" s="34"/>
      <c r="AD250" s="34"/>
    </row>
    <row r="251" spans="1:30" ht="15">
      <c r="A251" s="66" t="s">
        <v>270</v>
      </c>
      <c r="B251" s="66" t="s">
        <v>257</v>
      </c>
      <c r="C251" s="67"/>
      <c r="D251" s="68">
        <v>1</v>
      </c>
      <c r="E251" s="69" t="s">
        <v>132</v>
      </c>
      <c r="F251" s="70"/>
      <c r="G251" s="67"/>
      <c r="H251" s="71"/>
      <c r="I251" s="72"/>
      <c r="J251" s="72"/>
      <c r="K251" s="34" t="s">
        <v>65</v>
      </c>
      <c r="L251" s="79">
        <v>251</v>
      </c>
      <c r="M251" s="79"/>
      <c r="N251" s="74"/>
      <c r="O251" s="81" t="s">
        <v>347</v>
      </c>
      <c r="P251" s="81">
        <v>1</v>
      </c>
      <c r="Q251" s="81" t="s">
        <v>348</v>
      </c>
      <c r="R251" s="81"/>
      <c r="S251" s="81"/>
      <c r="T251" s="80" t="str">
        <f>REPLACE(INDEX(GroupVertices[Group],MATCH(Edges[[#This Row],[Vertex 1]],GroupVertices[Vertex],0)),1,1,"")</f>
        <v>3</v>
      </c>
      <c r="U251" s="80" t="str">
        <f>REPLACE(INDEX(GroupVertices[Group],MATCH(Edges[[#This Row],[Vertex 2]],GroupVertices[Vertex],0)),1,1,"")</f>
        <v>3</v>
      </c>
      <c r="V251" s="34"/>
      <c r="W251" s="34"/>
      <c r="X251" s="34"/>
      <c r="Y251" s="34"/>
      <c r="Z251" s="34"/>
      <c r="AA251" s="34"/>
      <c r="AB251" s="34"/>
      <c r="AC251" s="34"/>
      <c r="AD251" s="34"/>
    </row>
    <row r="252" spans="1:30" ht="15">
      <c r="A252" s="66" t="s">
        <v>270</v>
      </c>
      <c r="B252" s="66" t="s">
        <v>287</v>
      </c>
      <c r="C252" s="67"/>
      <c r="D252" s="68">
        <v>1</v>
      </c>
      <c r="E252" s="69" t="s">
        <v>132</v>
      </c>
      <c r="F252" s="70"/>
      <c r="G252" s="67"/>
      <c r="H252" s="71"/>
      <c r="I252" s="72"/>
      <c r="J252" s="72"/>
      <c r="K252" s="34" t="s">
        <v>65</v>
      </c>
      <c r="L252" s="79">
        <v>252</v>
      </c>
      <c r="M252" s="79"/>
      <c r="N252" s="74"/>
      <c r="O252" s="81" t="s">
        <v>347</v>
      </c>
      <c r="P252" s="81">
        <v>1</v>
      </c>
      <c r="Q252" s="81" t="s">
        <v>348</v>
      </c>
      <c r="R252" s="81"/>
      <c r="S252" s="81"/>
      <c r="T252" s="80" t="str">
        <f>REPLACE(INDEX(GroupVertices[Group],MATCH(Edges[[#This Row],[Vertex 1]],GroupVertices[Vertex],0)),1,1,"")</f>
        <v>3</v>
      </c>
      <c r="U252" s="80" t="str">
        <f>REPLACE(INDEX(GroupVertices[Group],MATCH(Edges[[#This Row],[Vertex 2]],GroupVertices[Vertex],0)),1,1,"")</f>
        <v>3</v>
      </c>
      <c r="V252" s="34"/>
      <c r="W252" s="34"/>
      <c r="X252" s="34"/>
      <c r="Y252" s="34"/>
      <c r="Z252" s="34"/>
      <c r="AA252" s="34"/>
      <c r="AB252" s="34"/>
      <c r="AC252" s="34"/>
      <c r="AD252" s="34"/>
    </row>
    <row r="253" spans="1:30" ht="15">
      <c r="A253" s="66" t="s">
        <v>270</v>
      </c>
      <c r="B253" s="66" t="s">
        <v>258</v>
      </c>
      <c r="C253" s="67"/>
      <c r="D253" s="68">
        <v>1</v>
      </c>
      <c r="E253" s="69" t="s">
        <v>132</v>
      </c>
      <c r="F253" s="70"/>
      <c r="G253" s="67"/>
      <c r="H253" s="71"/>
      <c r="I253" s="72"/>
      <c r="J253" s="72"/>
      <c r="K253" s="34" t="s">
        <v>65</v>
      </c>
      <c r="L253" s="79">
        <v>253</v>
      </c>
      <c r="M253" s="79"/>
      <c r="N253" s="74"/>
      <c r="O253" s="81" t="s">
        <v>347</v>
      </c>
      <c r="P253" s="81">
        <v>1</v>
      </c>
      <c r="Q253" s="81" t="s">
        <v>348</v>
      </c>
      <c r="R253" s="81"/>
      <c r="S253" s="81"/>
      <c r="T253" s="80" t="str">
        <f>REPLACE(INDEX(GroupVertices[Group],MATCH(Edges[[#This Row],[Vertex 1]],GroupVertices[Vertex],0)),1,1,"")</f>
        <v>3</v>
      </c>
      <c r="U253" s="80" t="str">
        <f>REPLACE(INDEX(GroupVertices[Group],MATCH(Edges[[#This Row],[Vertex 2]],GroupVertices[Vertex],0)),1,1,"")</f>
        <v>3</v>
      </c>
      <c r="V253" s="34"/>
      <c r="W253" s="34"/>
      <c r="X253" s="34"/>
      <c r="Y253" s="34"/>
      <c r="Z253" s="34"/>
      <c r="AA253" s="34"/>
      <c r="AB253" s="34"/>
      <c r="AC253" s="34"/>
      <c r="AD253" s="34"/>
    </row>
    <row r="254" spans="1:30" ht="15">
      <c r="A254" s="66" t="s">
        <v>212</v>
      </c>
      <c r="B254" s="66" t="s">
        <v>270</v>
      </c>
      <c r="C254" s="67"/>
      <c r="D254" s="68">
        <v>1</v>
      </c>
      <c r="E254" s="69" t="s">
        <v>132</v>
      </c>
      <c r="F254" s="70"/>
      <c r="G254" s="67"/>
      <c r="H254" s="71"/>
      <c r="I254" s="72"/>
      <c r="J254" s="72"/>
      <c r="K254" s="34" t="s">
        <v>65</v>
      </c>
      <c r="L254" s="79">
        <v>254</v>
      </c>
      <c r="M254" s="79"/>
      <c r="N254" s="74"/>
      <c r="O254" s="81" t="s">
        <v>347</v>
      </c>
      <c r="P254" s="81">
        <v>1</v>
      </c>
      <c r="Q254" s="81" t="s">
        <v>348</v>
      </c>
      <c r="R254" s="81"/>
      <c r="S254" s="81"/>
      <c r="T254" s="80" t="str">
        <f>REPLACE(INDEX(GroupVertices[Group],MATCH(Edges[[#This Row],[Vertex 1]],GroupVertices[Vertex],0)),1,1,"")</f>
        <v>1</v>
      </c>
      <c r="U254" s="80" t="str">
        <f>REPLACE(INDEX(GroupVertices[Group],MATCH(Edges[[#This Row],[Vertex 2]],GroupVertices[Vertex],0)),1,1,"")</f>
        <v>3</v>
      </c>
      <c r="V254" s="34"/>
      <c r="W254" s="34"/>
      <c r="X254" s="34"/>
      <c r="Y254" s="34"/>
      <c r="Z254" s="34"/>
      <c r="AA254" s="34"/>
      <c r="AB254" s="34"/>
      <c r="AC254" s="34"/>
      <c r="AD254" s="34"/>
    </row>
    <row r="255" spans="1:30" ht="15">
      <c r="A255" s="66" t="s">
        <v>267</v>
      </c>
      <c r="B255" s="66" t="s">
        <v>270</v>
      </c>
      <c r="C255" s="67"/>
      <c r="D255" s="68">
        <v>1</v>
      </c>
      <c r="E255" s="69" t="s">
        <v>132</v>
      </c>
      <c r="F255" s="70"/>
      <c r="G255" s="67"/>
      <c r="H255" s="71"/>
      <c r="I255" s="72"/>
      <c r="J255" s="72"/>
      <c r="K255" s="34" t="s">
        <v>65</v>
      </c>
      <c r="L255" s="79">
        <v>255</v>
      </c>
      <c r="M255" s="79"/>
      <c r="N255" s="74"/>
      <c r="O255" s="81" t="s">
        <v>347</v>
      </c>
      <c r="P255" s="81">
        <v>1</v>
      </c>
      <c r="Q255" s="81" t="s">
        <v>348</v>
      </c>
      <c r="R255" s="81"/>
      <c r="S255" s="81"/>
      <c r="T255" s="80" t="str">
        <f>REPLACE(INDEX(GroupVertices[Group],MATCH(Edges[[#This Row],[Vertex 1]],GroupVertices[Vertex],0)),1,1,"")</f>
        <v>3</v>
      </c>
      <c r="U255" s="80" t="str">
        <f>REPLACE(INDEX(GroupVertices[Group],MATCH(Edges[[#This Row],[Vertex 2]],GroupVertices[Vertex],0)),1,1,"")</f>
        <v>3</v>
      </c>
      <c r="V255" s="34"/>
      <c r="W255" s="34"/>
      <c r="X255" s="34"/>
      <c r="Y255" s="34"/>
      <c r="Z255" s="34"/>
      <c r="AA255" s="34"/>
      <c r="AB255" s="34"/>
      <c r="AC255" s="34"/>
      <c r="AD255" s="34"/>
    </row>
    <row r="256" spans="1:30" ht="15">
      <c r="A256" s="66" t="s">
        <v>271</v>
      </c>
      <c r="B256" s="66" t="s">
        <v>267</v>
      </c>
      <c r="C256" s="67"/>
      <c r="D256" s="68">
        <v>1</v>
      </c>
      <c r="E256" s="69" t="s">
        <v>132</v>
      </c>
      <c r="F256" s="70"/>
      <c r="G256" s="67"/>
      <c r="H256" s="71"/>
      <c r="I256" s="72"/>
      <c r="J256" s="72"/>
      <c r="K256" s="34" t="s">
        <v>66</v>
      </c>
      <c r="L256" s="79">
        <v>256</v>
      </c>
      <c r="M256" s="79"/>
      <c r="N256" s="74"/>
      <c r="O256" s="81" t="s">
        <v>347</v>
      </c>
      <c r="P256" s="81">
        <v>1</v>
      </c>
      <c r="Q256" s="81" t="s">
        <v>348</v>
      </c>
      <c r="R256" s="81"/>
      <c r="S256" s="81"/>
      <c r="T256" s="80" t="str">
        <f>REPLACE(INDEX(GroupVertices[Group],MATCH(Edges[[#This Row],[Vertex 1]],GroupVertices[Vertex],0)),1,1,"")</f>
        <v>3</v>
      </c>
      <c r="U256" s="80" t="str">
        <f>REPLACE(INDEX(GroupVertices[Group],MATCH(Edges[[#This Row],[Vertex 2]],GroupVertices[Vertex],0)),1,1,"")</f>
        <v>3</v>
      </c>
      <c r="V256" s="34"/>
      <c r="W256" s="34"/>
      <c r="X256" s="34"/>
      <c r="Y256" s="34"/>
      <c r="Z256" s="34"/>
      <c r="AA256" s="34"/>
      <c r="AB256" s="34"/>
      <c r="AC256" s="34"/>
      <c r="AD256" s="34"/>
    </row>
    <row r="257" spans="1:30" ht="15">
      <c r="A257" s="66" t="s">
        <v>212</v>
      </c>
      <c r="B257" s="66" t="s">
        <v>271</v>
      </c>
      <c r="C257" s="67"/>
      <c r="D257" s="68">
        <v>1</v>
      </c>
      <c r="E257" s="69" t="s">
        <v>132</v>
      </c>
      <c r="F257" s="70"/>
      <c r="G257" s="67"/>
      <c r="H257" s="71"/>
      <c r="I257" s="72"/>
      <c r="J257" s="72"/>
      <c r="K257" s="34" t="s">
        <v>65</v>
      </c>
      <c r="L257" s="79">
        <v>257</v>
      </c>
      <c r="M257" s="79"/>
      <c r="N257" s="74"/>
      <c r="O257" s="81" t="s">
        <v>347</v>
      </c>
      <c r="P257" s="81">
        <v>1</v>
      </c>
      <c r="Q257" s="81" t="s">
        <v>348</v>
      </c>
      <c r="R257" s="81"/>
      <c r="S257" s="81"/>
      <c r="T257" s="80" t="str">
        <f>REPLACE(INDEX(GroupVertices[Group],MATCH(Edges[[#This Row],[Vertex 1]],GroupVertices[Vertex],0)),1,1,"")</f>
        <v>1</v>
      </c>
      <c r="U257" s="80" t="str">
        <f>REPLACE(INDEX(GroupVertices[Group],MATCH(Edges[[#This Row],[Vertex 2]],GroupVertices[Vertex],0)),1,1,"")</f>
        <v>3</v>
      </c>
      <c r="V257" s="34"/>
      <c r="W257" s="34"/>
      <c r="X257" s="34"/>
      <c r="Y257" s="34"/>
      <c r="Z257" s="34"/>
      <c r="AA257" s="34"/>
      <c r="AB257" s="34"/>
      <c r="AC257" s="34"/>
      <c r="AD257" s="34"/>
    </row>
    <row r="258" spans="1:30" ht="15">
      <c r="A258" s="66" t="s">
        <v>267</v>
      </c>
      <c r="B258" s="66" t="s">
        <v>271</v>
      </c>
      <c r="C258" s="67"/>
      <c r="D258" s="68">
        <v>1</v>
      </c>
      <c r="E258" s="69" t="s">
        <v>132</v>
      </c>
      <c r="F258" s="70"/>
      <c r="G258" s="67"/>
      <c r="H258" s="71"/>
      <c r="I258" s="72"/>
      <c r="J258" s="72"/>
      <c r="K258" s="34" t="s">
        <v>66</v>
      </c>
      <c r="L258" s="79">
        <v>258</v>
      </c>
      <c r="M258" s="79"/>
      <c r="N258" s="74"/>
      <c r="O258" s="81" t="s">
        <v>347</v>
      </c>
      <c r="P258" s="81">
        <v>1</v>
      </c>
      <c r="Q258" s="81" t="s">
        <v>348</v>
      </c>
      <c r="R258" s="81"/>
      <c r="S258" s="81"/>
      <c r="T258" s="80" t="str">
        <f>REPLACE(INDEX(GroupVertices[Group],MATCH(Edges[[#This Row],[Vertex 1]],GroupVertices[Vertex],0)),1,1,"")</f>
        <v>3</v>
      </c>
      <c r="U258" s="80" t="str">
        <f>REPLACE(INDEX(GroupVertices[Group],MATCH(Edges[[#This Row],[Vertex 2]],GroupVertices[Vertex],0)),1,1,"")</f>
        <v>3</v>
      </c>
      <c r="V258" s="34"/>
      <c r="W258" s="34"/>
      <c r="X258" s="34"/>
      <c r="Y258" s="34"/>
      <c r="Z258" s="34"/>
      <c r="AA258" s="34"/>
      <c r="AB258" s="34"/>
      <c r="AC258" s="34"/>
      <c r="AD258" s="34"/>
    </row>
    <row r="259" spans="1:30" ht="15">
      <c r="A259" s="66" t="s">
        <v>272</v>
      </c>
      <c r="B259" s="66" t="s">
        <v>273</v>
      </c>
      <c r="C259" s="67"/>
      <c r="D259" s="68">
        <v>1</v>
      </c>
      <c r="E259" s="69" t="s">
        <v>132</v>
      </c>
      <c r="F259" s="70"/>
      <c r="G259" s="67"/>
      <c r="H259" s="71"/>
      <c r="I259" s="72"/>
      <c r="J259" s="72"/>
      <c r="K259" s="34" t="s">
        <v>65</v>
      </c>
      <c r="L259" s="79">
        <v>259</v>
      </c>
      <c r="M259" s="79"/>
      <c r="N259" s="74"/>
      <c r="O259" s="81" t="s">
        <v>347</v>
      </c>
      <c r="P259" s="81">
        <v>1</v>
      </c>
      <c r="Q259" s="81" t="s">
        <v>348</v>
      </c>
      <c r="R259" s="81"/>
      <c r="S259" s="81"/>
      <c r="T259" s="80" t="str">
        <f>REPLACE(INDEX(GroupVertices[Group],MATCH(Edges[[#This Row],[Vertex 1]],GroupVertices[Vertex],0)),1,1,"")</f>
        <v>3</v>
      </c>
      <c r="U259" s="80" t="str">
        <f>REPLACE(INDEX(GroupVertices[Group],MATCH(Edges[[#This Row],[Vertex 2]],GroupVertices[Vertex],0)),1,1,"")</f>
        <v>3</v>
      </c>
      <c r="V259" s="34"/>
      <c r="W259" s="34"/>
      <c r="X259" s="34"/>
      <c r="Y259" s="34"/>
      <c r="Z259" s="34"/>
      <c r="AA259" s="34"/>
      <c r="AB259" s="34"/>
      <c r="AC259" s="34"/>
      <c r="AD259" s="34"/>
    </row>
    <row r="260" spans="1:30" ht="15">
      <c r="A260" s="66" t="s">
        <v>245</v>
      </c>
      <c r="B260" s="66" t="s">
        <v>273</v>
      </c>
      <c r="C260" s="67"/>
      <c r="D260" s="68">
        <v>1</v>
      </c>
      <c r="E260" s="69" t="s">
        <v>132</v>
      </c>
      <c r="F260" s="70"/>
      <c r="G260" s="67"/>
      <c r="H260" s="71"/>
      <c r="I260" s="72"/>
      <c r="J260" s="72"/>
      <c r="K260" s="34" t="s">
        <v>65</v>
      </c>
      <c r="L260" s="79">
        <v>260</v>
      </c>
      <c r="M260" s="79"/>
      <c r="N260" s="74"/>
      <c r="O260" s="81" t="s">
        <v>347</v>
      </c>
      <c r="P260" s="81">
        <v>1</v>
      </c>
      <c r="Q260" s="81" t="s">
        <v>348</v>
      </c>
      <c r="R260" s="81"/>
      <c r="S260" s="81"/>
      <c r="T260" s="80" t="str">
        <f>REPLACE(INDEX(GroupVertices[Group],MATCH(Edges[[#This Row],[Vertex 1]],GroupVertices[Vertex],0)),1,1,"")</f>
        <v>2</v>
      </c>
      <c r="U260" s="80" t="str">
        <f>REPLACE(INDEX(GroupVertices[Group],MATCH(Edges[[#This Row],[Vertex 2]],GroupVertices[Vertex],0)),1,1,"")</f>
        <v>3</v>
      </c>
      <c r="V260" s="34"/>
      <c r="W260" s="34"/>
      <c r="X260" s="34"/>
      <c r="Y260" s="34"/>
      <c r="Z260" s="34"/>
      <c r="AA260" s="34"/>
      <c r="AB260" s="34"/>
      <c r="AC260" s="34"/>
      <c r="AD260" s="34"/>
    </row>
    <row r="261" spans="1:30" ht="15">
      <c r="A261" s="66" t="s">
        <v>255</v>
      </c>
      <c r="B261" s="66" t="s">
        <v>273</v>
      </c>
      <c r="C261" s="67"/>
      <c r="D261" s="68">
        <v>1</v>
      </c>
      <c r="E261" s="69" t="s">
        <v>132</v>
      </c>
      <c r="F261" s="70"/>
      <c r="G261" s="67"/>
      <c r="H261" s="71"/>
      <c r="I261" s="72"/>
      <c r="J261" s="72"/>
      <c r="K261" s="34" t="s">
        <v>65</v>
      </c>
      <c r="L261" s="79">
        <v>261</v>
      </c>
      <c r="M261" s="79"/>
      <c r="N261" s="74"/>
      <c r="O261" s="81" t="s">
        <v>347</v>
      </c>
      <c r="P261" s="81">
        <v>1</v>
      </c>
      <c r="Q261" s="81" t="s">
        <v>348</v>
      </c>
      <c r="R261" s="81"/>
      <c r="S261" s="81"/>
      <c r="T261" s="80" t="str">
        <f>REPLACE(INDEX(GroupVertices[Group],MATCH(Edges[[#This Row],[Vertex 1]],GroupVertices[Vertex],0)),1,1,"")</f>
        <v>2</v>
      </c>
      <c r="U261" s="80" t="str">
        <f>REPLACE(INDEX(GroupVertices[Group],MATCH(Edges[[#This Row],[Vertex 2]],GroupVertices[Vertex],0)),1,1,"")</f>
        <v>3</v>
      </c>
      <c r="V261" s="34"/>
      <c r="W261" s="34"/>
      <c r="X261" s="34"/>
      <c r="Y261" s="34"/>
      <c r="Z261" s="34"/>
      <c r="AA261" s="34"/>
      <c r="AB261" s="34"/>
      <c r="AC261" s="34"/>
      <c r="AD261" s="34"/>
    </row>
    <row r="262" spans="1:30" ht="15">
      <c r="A262" s="66" t="s">
        <v>273</v>
      </c>
      <c r="B262" s="66" t="s">
        <v>277</v>
      </c>
      <c r="C262" s="67"/>
      <c r="D262" s="68">
        <v>1</v>
      </c>
      <c r="E262" s="69" t="s">
        <v>132</v>
      </c>
      <c r="F262" s="70"/>
      <c r="G262" s="67"/>
      <c r="H262" s="71"/>
      <c r="I262" s="72"/>
      <c r="J262" s="72"/>
      <c r="K262" s="34" t="s">
        <v>65</v>
      </c>
      <c r="L262" s="79">
        <v>262</v>
      </c>
      <c r="M262" s="79"/>
      <c r="N262" s="74"/>
      <c r="O262" s="81" t="s">
        <v>347</v>
      </c>
      <c r="P262" s="81">
        <v>1</v>
      </c>
      <c r="Q262" s="81" t="s">
        <v>348</v>
      </c>
      <c r="R262" s="81"/>
      <c r="S262" s="81"/>
      <c r="T262" s="80" t="str">
        <f>REPLACE(INDEX(GroupVertices[Group],MATCH(Edges[[#This Row],[Vertex 1]],GroupVertices[Vertex],0)),1,1,"")</f>
        <v>3</v>
      </c>
      <c r="U262" s="80" t="str">
        <f>REPLACE(INDEX(GroupVertices[Group],MATCH(Edges[[#This Row],[Vertex 2]],GroupVertices[Vertex],0)),1,1,"")</f>
        <v>3</v>
      </c>
      <c r="V262" s="34"/>
      <c r="W262" s="34"/>
      <c r="X262" s="34"/>
      <c r="Y262" s="34"/>
      <c r="Z262" s="34"/>
      <c r="AA262" s="34"/>
      <c r="AB262" s="34"/>
      <c r="AC262" s="34"/>
      <c r="AD262" s="34"/>
    </row>
    <row r="263" spans="1:30" ht="15">
      <c r="A263" s="66" t="s">
        <v>212</v>
      </c>
      <c r="B263" s="66" t="s">
        <v>273</v>
      </c>
      <c r="C263" s="67"/>
      <c r="D263" s="68">
        <v>1</v>
      </c>
      <c r="E263" s="69" t="s">
        <v>132</v>
      </c>
      <c r="F263" s="70"/>
      <c r="G263" s="67"/>
      <c r="H263" s="71"/>
      <c r="I263" s="72"/>
      <c r="J263" s="72"/>
      <c r="K263" s="34" t="s">
        <v>65</v>
      </c>
      <c r="L263" s="79">
        <v>263</v>
      </c>
      <c r="M263" s="79"/>
      <c r="N263" s="74"/>
      <c r="O263" s="81" t="s">
        <v>347</v>
      </c>
      <c r="P263" s="81">
        <v>1</v>
      </c>
      <c r="Q263" s="81" t="s">
        <v>348</v>
      </c>
      <c r="R263" s="81"/>
      <c r="S263" s="81"/>
      <c r="T263" s="80" t="str">
        <f>REPLACE(INDEX(GroupVertices[Group],MATCH(Edges[[#This Row],[Vertex 1]],GroupVertices[Vertex],0)),1,1,"")</f>
        <v>1</v>
      </c>
      <c r="U263" s="80" t="str">
        <f>REPLACE(INDEX(GroupVertices[Group],MATCH(Edges[[#This Row],[Vertex 2]],GroupVertices[Vertex],0)),1,1,"")</f>
        <v>3</v>
      </c>
      <c r="V263" s="34"/>
      <c r="W263" s="34"/>
      <c r="X263" s="34"/>
      <c r="Y263" s="34"/>
      <c r="Z263" s="34"/>
      <c r="AA263" s="34"/>
      <c r="AB263" s="34"/>
      <c r="AC263" s="34"/>
      <c r="AD263" s="34"/>
    </row>
    <row r="264" spans="1:30" ht="15">
      <c r="A264" s="66" t="s">
        <v>267</v>
      </c>
      <c r="B264" s="66" t="s">
        <v>273</v>
      </c>
      <c r="C264" s="67"/>
      <c r="D264" s="68">
        <v>1</v>
      </c>
      <c r="E264" s="69" t="s">
        <v>132</v>
      </c>
      <c r="F264" s="70"/>
      <c r="G264" s="67"/>
      <c r="H264" s="71"/>
      <c r="I264" s="72"/>
      <c r="J264" s="72"/>
      <c r="K264" s="34" t="s">
        <v>65</v>
      </c>
      <c r="L264" s="79">
        <v>264</v>
      </c>
      <c r="M264" s="79"/>
      <c r="N264" s="74"/>
      <c r="O264" s="81" t="s">
        <v>347</v>
      </c>
      <c r="P264" s="81">
        <v>1</v>
      </c>
      <c r="Q264" s="81" t="s">
        <v>348</v>
      </c>
      <c r="R264" s="81"/>
      <c r="S264" s="81"/>
      <c r="T264" s="80" t="str">
        <f>REPLACE(INDEX(GroupVertices[Group],MATCH(Edges[[#This Row],[Vertex 1]],GroupVertices[Vertex],0)),1,1,"")</f>
        <v>3</v>
      </c>
      <c r="U264" s="80" t="str">
        <f>REPLACE(INDEX(GroupVertices[Group],MATCH(Edges[[#This Row],[Vertex 2]],GroupVertices[Vertex],0)),1,1,"")</f>
        <v>3</v>
      </c>
      <c r="V264" s="34"/>
      <c r="W264" s="34"/>
      <c r="X264" s="34"/>
      <c r="Y264" s="34"/>
      <c r="Z264" s="34"/>
      <c r="AA264" s="34"/>
      <c r="AB264" s="34"/>
      <c r="AC264" s="34"/>
      <c r="AD264" s="34"/>
    </row>
    <row r="265" spans="1:30" ht="15">
      <c r="A265" s="66" t="s">
        <v>237</v>
      </c>
      <c r="B265" s="66" t="s">
        <v>321</v>
      </c>
      <c r="C265" s="67"/>
      <c r="D265" s="68">
        <v>1</v>
      </c>
      <c r="E265" s="69" t="s">
        <v>132</v>
      </c>
      <c r="F265" s="70"/>
      <c r="G265" s="67"/>
      <c r="H265" s="71"/>
      <c r="I265" s="72"/>
      <c r="J265" s="72"/>
      <c r="K265" s="34" t="s">
        <v>65</v>
      </c>
      <c r="L265" s="79">
        <v>265</v>
      </c>
      <c r="M265" s="79"/>
      <c r="N265" s="74"/>
      <c r="O265" s="81" t="s">
        <v>347</v>
      </c>
      <c r="P265" s="81">
        <v>1</v>
      </c>
      <c r="Q265" s="81" t="s">
        <v>348</v>
      </c>
      <c r="R265" s="81"/>
      <c r="S265" s="81"/>
      <c r="T265" s="80" t="str">
        <f>REPLACE(INDEX(GroupVertices[Group],MATCH(Edges[[#This Row],[Vertex 1]],GroupVertices[Vertex],0)),1,1,"")</f>
        <v>4</v>
      </c>
      <c r="U265" s="80" t="str">
        <f>REPLACE(INDEX(GroupVertices[Group],MATCH(Edges[[#This Row],[Vertex 2]],GroupVertices[Vertex],0)),1,1,"")</f>
        <v>4</v>
      </c>
      <c r="V265" s="34"/>
      <c r="W265" s="34"/>
      <c r="X265" s="34"/>
      <c r="Y265" s="34"/>
      <c r="Z265" s="34"/>
      <c r="AA265" s="34"/>
      <c r="AB265" s="34"/>
      <c r="AC265" s="34"/>
      <c r="AD265" s="34"/>
    </row>
    <row r="266" spans="1:30" ht="15">
      <c r="A266" s="66" t="s">
        <v>240</v>
      </c>
      <c r="B266" s="66" t="s">
        <v>321</v>
      </c>
      <c r="C266" s="67"/>
      <c r="D266" s="68">
        <v>1</v>
      </c>
      <c r="E266" s="69" t="s">
        <v>132</v>
      </c>
      <c r="F266" s="70"/>
      <c r="G266" s="67"/>
      <c r="H266" s="71"/>
      <c r="I266" s="72"/>
      <c r="J266" s="72"/>
      <c r="K266" s="34" t="s">
        <v>65</v>
      </c>
      <c r="L266" s="79">
        <v>266</v>
      </c>
      <c r="M266" s="79"/>
      <c r="N266" s="74"/>
      <c r="O266" s="81" t="s">
        <v>347</v>
      </c>
      <c r="P266" s="81">
        <v>1</v>
      </c>
      <c r="Q266" s="81" t="s">
        <v>348</v>
      </c>
      <c r="R266" s="81"/>
      <c r="S266" s="81"/>
      <c r="T266" s="80" t="str">
        <f>REPLACE(INDEX(GroupVertices[Group],MATCH(Edges[[#This Row],[Vertex 1]],GroupVertices[Vertex],0)),1,1,"")</f>
        <v>1</v>
      </c>
      <c r="U266" s="80" t="str">
        <f>REPLACE(INDEX(GroupVertices[Group],MATCH(Edges[[#This Row],[Vertex 2]],GroupVertices[Vertex],0)),1,1,"")</f>
        <v>4</v>
      </c>
      <c r="V266" s="34"/>
      <c r="W266" s="34"/>
      <c r="X266" s="34"/>
      <c r="Y266" s="34"/>
      <c r="Z266" s="34"/>
      <c r="AA266" s="34"/>
      <c r="AB266" s="34"/>
      <c r="AC266" s="34"/>
      <c r="AD266" s="34"/>
    </row>
    <row r="267" spans="1:30" ht="15">
      <c r="A267" s="66" t="s">
        <v>212</v>
      </c>
      <c r="B267" s="66" t="s">
        <v>321</v>
      </c>
      <c r="C267" s="67"/>
      <c r="D267" s="68">
        <v>1</v>
      </c>
      <c r="E267" s="69" t="s">
        <v>132</v>
      </c>
      <c r="F267" s="70"/>
      <c r="G267" s="67"/>
      <c r="H267" s="71"/>
      <c r="I267" s="72"/>
      <c r="J267" s="72"/>
      <c r="K267" s="34" t="s">
        <v>65</v>
      </c>
      <c r="L267" s="79">
        <v>267</v>
      </c>
      <c r="M267" s="79"/>
      <c r="N267" s="74"/>
      <c r="O267" s="81" t="s">
        <v>347</v>
      </c>
      <c r="P267" s="81">
        <v>1</v>
      </c>
      <c r="Q267" s="81" t="s">
        <v>348</v>
      </c>
      <c r="R267" s="81"/>
      <c r="S267" s="81"/>
      <c r="T267" s="80" t="str">
        <f>REPLACE(INDEX(GroupVertices[Group],MATCH(Edges[[#This Row],[Vertex 1]],GroupVertices[Vertex],0)),1,1,"")</f>
        <v>1</v>
      </c>
      <c r="U267" s="80" t="str">
        <f>REPLACE(INDEX(GroupVertices[Group],MATCH(Edges[[#This Row],[Vertex 2]],GroupVertices[Vertex],0)),1,1,"")</f>
        <v>4</v>
      </c>
      <c r="V267" s="34"/>
      <c r="W267" s="34"/>
      <c r="X267" s="34"/>
      <c r="Y267" s="34"/>
      <c r="Z267" s="34"/>
      <c r="AA267" s="34"/>
      <c r="AB267" s="34"/>
      <c r="AC267" s="34"/>
      <c r="AD267" s="34"/>
    </row>
    <row r="268" spans="1:30" ht="15">
      <c r="A268" s="66" t="s">
        <v>265</v>
      </c>
      <c r="B268" s="66" t="s">
        <v>280</v>
      </c>
      <c r="C268" s="67"/>
      <c r="D268" s="68">
        <v>1</v>
      </c>
      <c r="E268" s="69" t="s">
        <v>132</v>
      </c>
      <c r="F268" s="70"/>
      <c r="G268" s="67"/>
      <c r="H268" s="71"/>
      <c r="I268" s="72"/>
      <c r="J268" s="72"/>
      <c r="K268" s="34" t="s">
        <v>65</v>
      </c>
      <c r="L268" s="79">
        <v>268</v>
      </c>
      <c r="M268" s="79"/>
      <c r="N268" s="74"/>
      <c r="O268" s="81" t="s">
        <v>347</v>
      </c>
      <c r="P268" s="81">
        <v>1</v>
      </c>
      <c r="Q268" s="81" t="s">
        <v>348</v>
      </c>
      <c r="R268" s="81"/>
      <c r="S268" s="81"/>
      <c r="T268" s="80" t="str">
        <f>REPLACE(INDEX(GroupVertices[Group],MATCH(Edges[[#This Row],[Vertex 1]],GroupVertices[Vertex],0)),1,1,"")</f>
        <v>2</v>
      </c>
      <c r="U268" s="80" t="str">
        <f>REPLACE(INDEX(GroupVertices[Group],MATCH(Edges[[#This Row],[Vertex 2]],GroupVertices[Vertex],0)),1,1,"")</f>
        <v>3</v>
      </c>
      <c r="V268" s="34"/>
      <c r="W268" s="34"/>
      <c r="X268" s="34"/>
      <c r="Y268" s="34"/>
      <c r="Z268" s="34"/>
      <c r="AA268" s="34"/>
      <c r="AB268" s="34"/>
      <c r="AC268" s="34"/>
      <c r="AD268" s="34"/>
    </row>
    <row r="269" spans="1:30" ht="15">
      <c r="A269" s="66" t="s">
        <v>265</v>
      </c>
      <c r="B269" s="66" t="s">
        <v>279</v>
      </c>
      <c r="C269" s="67"/>
      <c r="D269" s="68">
        <v>1</v>
      </c>
      <c r="E269" s="69" t="s">
        <v>132</v>
      </c>
      <c r="F269" s="70"/>
      <c r="G269" s="67"/>
      <c r="H269" s="71"/>
      <c r="I269" s="72"/>
      <c r="J269" s="72"/>
      <c r="K269" s="34" t="s">
        <v>65</v>
      </c>
      <c r="L269" s="79">
        <v>269</v>
      </c>
      <c r="M269" s="79"/>
      <c r="N269" s="74"/>
      <c r="O269" s="81" t="s">
        <v>347</v>
      </c>
      <c r="P269" s="81">
        <v>1</v>
      </c>
      <c r="Q269" s="81" t="s">
        <v>348</v>
      </c>
      <c r="R269" s="81"/>
      <c r="S269" s="81"/>
      <c r="T269" s="80" t="str">
        <f>REPLACE(INDEX(GroupVertices[Group],MATCH(Edges[[#This Row],[Vertex 1]],GroupVertices[Vertex],0)),1,1,"")</f>
        <v>2</v>
      </c>
      <c r="U269" s="80" t="str">
        <f>REPLACE(INDEX(GroupVertices[Group],MATCH(Edges[[#This Row],[Vertex 2]],GroupVertices[Vertex],0)),1,1,"")</f>
        <v>3</v>
      </c>
      <c r="V269" s="34"/>
      <c r="W269" s="34"/>
      <c r="X269" s="34"/>
      <c r="Y269" s="34"/>
      <c r="Z269" s="34"/>
      <c r="AA269" s="34"/>
      <c r="AB269" s="34"/>
      <c r="AC269" s="34"/>
      <c r="AD269" s="34"/>
    </row>
    <row r="270" spans="1:30" ht="15">
      <c r="A270" s="66" t="s">
        <v>212</v>
      </c>
      <c r="B270" s="66" t="s">
        <v>265</v>
      </c>
      <c r="C270" s="67"/>
      <c r="D270" s="68">
        <v>1</v>
      </c>
      <c r="E270" s="69" t="s">
        <v>132</v>
      </c>
      <c r="F270" s="70"/>
      <c r="G270" s="67"/>
      <c r="H270" s="71"/>
      <c r="I270" s="72"/>
      <c r="J270" s="72"/>
      <c r="K270" s="34" t="s">
        <v>65</v>
      </c>
      <c r="L270" s="79">
        <v>270</v>
      </c>
      <c r="M270" s="79"/>
      <c r="N270" s="74"/>
      <c r="O270" s="81" t="s">
        <v>347</v>
      </c>
      <c r="P270" s="81">
        <v>1</v>
      </c>
      <c r="Q270" s="81" t="s">
        <v>348</v>
      </c>
      <c r="R270" s="81"/>
      <c r="S270" s="81"/>
      <c r="T270" s="80" t="str">
        <f>REPLACE(INDEX(GroupVertices[Group],MATCH(Edges[[#This Row],[Vertex 1]],GroupVertices[Vertex],0)),1,1,"")</f>
        <v>1</v>
      </c>
      <c r="U270" s="80" t="str">
        <f>REPLACE(INDEX(GroupVertices[Group],MATCH(Edges[[#This Row],[Vertex 2]],GroupVertices[Vertex],0)),1,1,"")</f>
        <v>2</v>
      </c>
      <c r="V270" s="34"/>
      <c r="W270" s="34"/>
      <c r="X270" s="34"/>
      <c r="Y270" s="34"/>
      <c r="Z270" s="34"/>
      <c r="AA270" s="34"/>
      <c r="AB270" s="34"/>
      <c r="AC270" s="34"/>
      <c r="AD270" s="34"/>
    </row>
    <row r="271" spans="1:30" ht="15">
      <c r="A271" s="66" t="s">
        <v>274</v>
      </c>
      <c r="B271" s="66" t="s">
        <v>265</v>
      </c>
      <c r="C271" s="67"/>
      <c r="D271" s="68">
        <v>1</v>
      </c>
      <c r="E271" s="69" t="s">
        <v>132</v>
      </c>
      <c r="F271" s="70"/>
      <c r="G271" s="67"/>
      <c r="H271" s="71"/>
      <c r="I271" s="72"/>
      <c r="J271" s="72"/>
      <c r="K271" s="34" t="s">
        <v>65</v>
      </c>
      <c r="L271" s="79">
        <v>271</v>
      </c>
      <c r="M271" s="79"/>
      <c r="N271" s="74"/>
      <c r="O271" s="81" t="s">
        <v>347</v>
      </c>
      <c r="P271" s="81">
        <v>1</v>
      </c>
      <c r="Q271" s="81" t="s">
        <v>348</v>
      </c>
      <c r="R271" s="81"/>
      <c r="S271" s="81"/>
      <c r="T271" s="80" t="str">
        <f>REPLACE(INDEX(GroupVertices[Group],MATCH(Edges[[#This Row],[Vertex 1]],GroupVertices[Vertex],0)),1,1,"")</f>
        <v>4</v>
      </c>
      <c r="U271" s="80" t="str">
        <f>REPLACE(INDEX(GroupVertices[Group],MATCH(Edges[[#This Row],[Vertex 2]],GroupVertices[Vertex],0)),1,1,"")</f>
        <v>2</v>
      </c>
      <c r="V271" s="34"/>
      <c r="W271" s="34"/>
      <c r="X271" s="34"/>
      <c r="Y271" s="34"/>
      <c r="Z271" s="34"/>
      <c r="AA271" s="34"/>
      <c r="AB271" s="34"/>
      <c r="AC271" s="34"/>
      <c r="AD271" s="34"/>
    </row>
    <row r="272" spans="1:30" ht="15">
      <c r="A272" s="66" t="s">
        <v>212</v>
      </c>
      <c r="B272" s="66" t="s">
        <v>240</v>
      </c>
      <c r="C272" s="67"/>
      <c r="D272" s="68">
        <v>1</v>
      </c>
      <c r="E272" s="69" t="s">
        <v>132</v>
      </c>
      <c r="F272" s="70"/>
      <c r="G272" s="67"/>
      <c r="H272" s="71"/>
      <c r="I272" s="72"/>
      <c r="J272" s="72"/>
      <c r="K272" s="34" t="s">
        <v>65</v>
      </c>
      <c r="L272" s="79">
        <v>272</v>
      </c>
      <c r="M272" s="79"/>
      <c r="N272" s="74"/>
      <c r="O272" s="81" t="s">
        <v>347</v>
      </c>
      <c r="P272" s="81">
        <v>1</v>
      </c>
      <c r="Q272" s="81" t="s">
        <v>348</v>
      </c>
      <c r="R272" s="81"/>
      <c r="S272" s="81"/>
      <c r="T272" s="80" t="str">
        <f>REPLACE(INDEX(GroupVertices[Group],MATCH(Edges[[#This Row],[Vertex 1]],GroupVertices[Vertex],0)),1,1,"")</f>
        <v>1</v>
      </c>
      <c r="U272" s="80" t="str">
        <f>REPLACE(INDEX(GroupVertices[Group],MATCH(Edges[[#This Row],[Vertex 2]],GroupVertices[Vertex],0)),1,1,"")</f>
        <v>1</v>
      </c>
      <c r="V272" s="34"/>
      <c r="W272" s="34"/>
      <c r="X272" s="34"/>
      <c r="Y272" s="34"/>
      <c r="Z272" s="34"/>
      <c r="AA272" s="34"/>
      <c r="AB272" s="34"/>
      <c r="AC272" s="34"/>
      <c r="AD272" s="34"/>
    </row>
    <row r="273" spans="1:30" ht="15">
      <c r="A273" s="66" t="s">
        <v>275</v>
      </c>
      <c r="B273" s="66" t="s">
        <v>240</v>
      </c>
      <c r="C273" s="67"/>
      <c r="D273" s="68">
        <v>1</v>
      </c>
      <c r="E273" s="69" t="s">
        <v>132</v>
      </c>
      <c r="F273" s="70"/>
      <c r="G273" s="67"/>
      <c r="H273" s="71"/>
      <c r="I273" s="72"/>
      <c r="J273" s="72"/>
      <c r="K273" s="34" t="s">
        <v>65</v>
      </c>
      <c r="L273" s="79">
        <v>273</v>
      </c>
      <c r="M273" s="79"/>
      <c r="N273" s="74"/>
      <c r="O273" s="81" t="s">
        <v>347</v>
      </c>
      <c r="P273" s="81">
        <v>1</v>
      </c>
      <c r="Q273" s="81" t="s">
        <v>348</v>
      </c>
      <c r="R273" s="81"/>
      <c r="S273" s="81"/>
      <c r="T273" s="80" t="str">
        <f>REPLACE(INDEX(GroupVertices[Group],MATCH(Edges[[#This Row],[Vertex 1]],GroupVertices[Vertex],0)),1,1,"")</f>
        <v>3</v>
      </c>
      <c r="U273" s="80" t="str">
        <f>REPLACE(INDEX(GroupVertices[Group],MATCH(Edges[[#This Row],[Vertex 2]],GroupVertices[Vertex],0)),1,1,"")</f>
        <v>1</v>
      </c>
      <c r="V273" s="34"/>
      <c r="W273" s="34"/>
      <c r="X273" s="34"/>
      <c r="Y273" s="34"/>
      <c r="Z273" s="34"/>
      <c r="AA273" s="34"/>
      <c r="AB273" s="34"/>
      <c r="AC273" s="34"/>
      <c r="AD273" s="34"/>
    </row>
    <row r="274" spans="1:30" ht="15">
      <c r="A274" s="66" t="s">
        <v>212</v>
      </c>
      <c r="B274" s="66" t="s">
        <v>340</v>
      </c>
      <c r="C274" s="67"/>
      <c r="D274" s="68">
        <v>1</v>
      </c>
      <c r="E274" s="69" t="s">
        <v>132</v>
      </c>
      <c r="F274" s="70"/>
      <c r="G274" s="67"/>
      <c r="H274" s="71"/>
      <c r="I274" s="72"/>
      <c r="J274" s="72"/>
      <c r="K274" s="34" t="s">
        <v>65</v>
      </c>
      <c r="L274" s="79">
        <v>274</v>
      </c>
      <c r="M274" s="79"/>
      <c r="N274" s="74"/>
      <c r="O274" s="81" t="s">
        <v>347</v>
      </c>
      <c r="P274" s="81">
        <v>1</v>
      </c>
      <c r="Q274" s="81" t="s">
        <v>348</v>
      </c>
      <c r="R274" s="81"/>
      <c r="S274" s="81"/>
      <c r="T274" s="80" t="str">
        <f>REPLACE(INDEX(GroupVertices[Group],MATCH(Edges[[#This Row],[Vertex 1]],GroupVertices[Vertex],0)),1,1,"")</f>
        <v>1</v>
      </c>
      <c r="U274" s="80" t="str">
        <f>REPLACE(INDEX(GroupVertices[Group],MATCH(Edges[[#This Row],[Vertex 2]],GroupVertices[Vertex],0)),1,1,"")</f>
        <v>1</v>
      </c>
      <c r="V274" s="34"/>
      <c r="W274" s="34"/>
      <c r="X274" s="34"/>
      <c r="Y274" s="34"/>
      <c r="Z274" s="34"/>
      <c r="AA274" s="34"/>
      <c r="AB274" s="34"/>
      <c r="AC274" s="34"/>
      <c r="AD274" s="34"/>
    </row>
    <row r="275" spans="1:30" ht="15">
      <c r="A275" s="66" t="s">
        <v>269</v>
      </c>
      <c r="B275" s="66" t="s">
        <v>262</v>
      </c>
      <c r="C275" s="67"/>
      <c r="D275" s="68">
        <v>1</v>
      </c>
      <c r="E275" s="69" t="s">
        <v>132</v>
      </c>
      <c r="F275" s="70"/>
      <c r="G275" s="67"/>
      <c r="H275" s="71"/>
      <c r="I275" s="72"/>
      <c r="J275" s="72"/>
      <c r="K275" s="34" t="s">
        <v>65</v>
      </c>
      <c r="L275" s="79">
        <v>275</v>
      </c>
      <c r="M275" s="79"/>
      <c r="N275" s="74"/>
      <c r="O275" s="81" t="s">
        <v>347</v>
      </c>
      <c r="P275" s="81">
        <v>1</v>
      </c>
      <c r="Q275" s="81" t="s">
        <v>348</v>
      </c>
      <c r="R275" s="81"/>
      <c r="S275" s="81"/>
      <c r="T275" s="80" t="str">
        <f>REPLACE(INDEX(GroupVertices[Group],MATCH(Edges[[#This Row],[Vertex 1]],GroupVertices[Vertex],0)),1,1,"")</f>
        <v>3</v>
      </c>
      <c r="U275" s="80" t="str">
        <f>REPLACE(INDEX(GroupVertices[Group],MATCH(Edges[[#This Row],[Vertex 2]],GroupVertices[Vertex],0)),1,1,"")</f>
        <v>2</v>
      </c>
      <c r="V275" s="34"/>
      <c r="W275" s="34"/>
      <c r="X275" s="34"/>
      <c r="Y275" s="34"/>
      <c r="Z275" s="34"/>
      <c r="AA275" s="34"/>
      <c r="AB275" s="34"/>
      <c r="AC275" s="34"/>
      <c r="AD275" s="34"/>
    </row>
    <row r="276" spans="1:30" ht="15">
      <c r="A276" s="66" t="s">
        <v>269</v>
      </c>
      <c r="B276" s="66" t="s">
        <v>287</v>
      </c>
      <c r="C276" s="67"/>
      <c r="D276" s="68">
        <v>1</v>
      </c>
      <c r="E276" s="69" t="s">
        <v>132</v>
      </c>
      <c r="F276" s="70"/>
      <c r="G276" s="67"/>
      <c r="H276" s="71"/>
      <c r="I276" s="72"/>
      <c r="J276" s="72"/>
      <c r="K276" s="34" t="s">
        <v>65</v>
      </c>
      <c r="L276" s="79">
        <v>276</v>
      </c>
      <c r="M276" s="79"/>
      <c r="N276" s="74"/>
      <c r="O276" s="81" t="s">
        <v>347</v>
      </c>
      <c r="P276" s="81">
        <v>1</v>
      </c>
      <c r="Q276" s="81" t="s">
        <v>348</v>
      </c>
      <c r="R276" s="81"/>
      <c r="S276" s="81"/>
      <c r="T276" s="80" t="str">
        <f>REPLACE(INDEX(GroupVertices[Group],MATCH(Edges[[#This Row],[Vertex 1]],GroupVertices[Vertex],0)),1,1,"")</f>
        <v>3</v>
      </c>
      <c r="U276" s="80" t="str">
        <f>REPLACE(INDEX(GroupVertices[Group],MATCH(Edges[[#This Row],[Vertex 2]],GroupVertices[Vertex],0)),1,1,"")</f>
        <v>3</v>
      </c>
      <c r="V276" s="34"/>
      <c r="W276" s="34"/>
      <c r="X276" s="34"/>
      <c r="Y276" s="34"/>
      <c r="Z276" s="34"/>
      <c r="AA276" s="34"/>
      <c r="AB276" s="34"/>
      <c r="AC276" s="34"/>
      <c r="AD276" s="34"/>
    </row>
    <row r="277" spans="1:30" ht="15">
      <c r="A277" s="66" t="s">
        <v>269</v>
      </c>
      <c r="B277" s="66" t="s">
        <v>267</v>
      </c>
      <c r="C277" s="67"/>
      <c r="D277" s="68">
        <v>1</v>
      </c>
      <c r="E277" s="69" t="s">
        <v>132</v>
      </c>
      <c r="F277" s="70"/>
      <c r="G277" s="67"/>
      <c r="H277" s="71"/>
      <c r="I277" s="72"/>
      <c r="J277" s="72"/>
      <c r="K277" s="34" t="s">
        <v>65</v>
      </c>
      <c r="L277" s="79">
        <v>277</v>
      </c>
      <c r="M277" s="79"/>
      <c r="N277" s="74"/>
      <c r="O277" s="81" t="s">
        <v>347</v>
      </c>
      <c r="P277" s="81">
        <v>1</v>
      </c>
      <c r="Q277" s="81" t="s">
        <v>348</v>
      </c>
      <c r="R277" s="81"/>
      <c r="S277" s="81"/>
      <c r="T277" s="80" t="str">
        <f>REPLACE(INDEX(GroupVertices[Group],MATCH(Edges[[#This Row],[Vertex 1]],GroupVertices[Vertex],0)),1,1,"")</f>
        <v>3</v>
      </c>
      <c r="U277" s="80" t="str">
        <f>REPLACE(INDEX(GroupVertices[Group],MATCH(Edges[[#This Row],[Vertex 2]],GroupVertices[Vertex],0)),1,1,"")</f>
        <v>3</v>
      </c>
      <c r="V277" s="34"/>
      <c r="W277" s="34"/>
      <c r="X277" s="34"/>
      <c r="Y277" s="34"/>
      <c r="Z277" s="34"/>
      <c r="AA277" s="34"/>
      <c r="AB277" s="34"/>
      <c r="AC277" s="34"/>
      <c r="AD277" s="34"/>
    </row>
    <row r="278" spans="1:30" ht="15">
      <c r="A278" s="66" t="s">
        <v>212</v>
      </c>
      <c r="B278" s="66" t="s">
        <v>269</v>
      </c>
      <c r="C278" s="67"/>
      <c r="D278" s="68">
        <v>1</v>
      </c>
      <c r="E278" s="69" t="s">
        <v>132</v>
      </c>
      <c r="F278" s="70"/>
      <c r="G278" s="67"/>
      <c r="H278" s="71"/>
      <c r="I278" s="72"/>
      <c r="J278" s="72"/>
      <c r="K278" s="34" t="s">
        <v>65</v>
      </c>
      <c r="L278" s="79">
        <v>278</v>
      </c>
      <c r="M278" s="79"/>
      <c r="N278" s="74"/>
      <c r="O278" s="81" t="s">
        <v>347</v>
      </c>
      <c r="P278" s="81">
        <v>1</v>
      </c>
      <c r="Q278" s="81" t="s">
        <v>348</v>
      </c>
      <c r="R278" s="81"/>
      <c r="S278" s="81"/>
      <c r="T278" s="80" t="str">
        <f>REPLACE(INDEX(GroupVertices[Group],MATCH(Edges[[#This Row],[Vertex 1]],GroupVertices[Vertex],0)),1,1,"")</f>
        <v>1</v>
      </c>
      <c r="U278" s="80" t="str">
        <f>REPLACE(INDEX(GroupVertices[Group],MATCH(Edges[[#This Row],[Vertex 2]],GroupVertices[Vertex],0)),1,1,"")</f>
        <v>3</v>
      </c>
      <c r="V278" s="34"/>
      <c r="W278" s="34"/>
      <c r="X278" s="34"/>
      <c r="Y278" s="34"/>
      <c r="Z278" s="34"/>
      <c r="AA278" s="34"/>
      <c r="AB278" s="34"/>
      <c r="AC278" s="34"/>
      <c r="AD278" s="34"/>
    </row>
    <row r="279" spans="1:30" ht="15">
      <c r="A279" s="66" t="s">
        <v>276</v>
      </c>
      <c r="B279" s="66" t="s">
        <v>269</v>
      </c>
      <c r="C279" s="67"/>
      <c r="D279" s="68">
        <v>1</v>
      </c>
      <c r="E279" s="69" t="s">
        <v>132</v>
      </c>
      <c r="F279" s="70"/>
      <c r="G279" s="67"/>
      <c r="H279" s="71"/>
      <c r="I279" s="72"/>
      <c r="J279" s="72"/>
      <c r="K279" s="34" t="s">
        <v>65</v>
      </c>
      <c r="L279" s="79">
        <v>279</v>
      </c>
      <c r="M279" s="79"/>
      <c r="N279" s="74"/>
      <c r="O279" s="81" t="s">
        <v>347</v>
      </c>
      <c r="P279" s="81">
        <v>1</v>
      </c>
      <c r="Q279" s="81" t="s">
        <v>348</v>
      </c>
      <c r="R279" s="81"/>
      <c r="S279" s="81"/>
      <c r="T279" s="80" t="str">
        <f>REPLACE(INDEX(GroupVertices[Group],MATCH(Edges[[#This Row],[Vertex 1]],GroupVertices[Vertex],0)),1,1,"")</f>
        <v>3</v>
      </c>
      <c r="U279" s="80" t="str">
        <f>REPLACE(INDEX(GroupVertices[Group],MATCH(Edges[[#This Row],[Vertex 2]],GroupVertices[Vertex],0)),1,1,"")</f>
        <v>3</v>
      </c>
      <c r="V279" s="34"/>
      <c r="W279" s="34"/>
      <c r="X279" s="34"/>
      <c r="Y279" s="34"/>
      <c r="Z279" s="34"/>
      <c r="AA279" s="34"/>
      <c r="AB279" s="34"/>
      <c r="AC279" s="34"/>
      <c r="AD279" s="34"/>
    </row>
    <row r="280" spans="1:30" ht="15">
      <c r="A280" s="66" t="s">
        <v>277</v>
      </c>
      <c r="B280" s="66" t="s">
        <v>236</v>
      </c>
      <c r="C280" s="67"/>
      <c r="D280" s="68">
        <v>1</v>
      </c>
      <c r="E280" s="69" t="s">
        <v>132</v>
      </c>
      <c r="F280" s="70"/>
      <c r="G280" s="67"/>
      <c r="H280" s="71"/>
      <c r="I280" s="72"/>
      <c r="J280" s="72"/>
      <c r="K280" s="34" t="s">
        <v>65</v>
      </c>
      <c r="L280" s="79">
        <v>280</v>
      </c>
      <c r="M280" s="79"/>
      <c r="N280" s="74"/>
      <c r="O280" s="81" t="s">
        <v>347</v>
      </c>
      <c r="P280" s="81">
        <v>1</v>
      </c>
      <c r="Q280" s="81" t="s">
        <v>348</v>
      </c>
      <c r="R280" s="81"/>
      <c r="S280" s="81"/>
      <c r="T280" s="80" t="str">
        <f>REPLACE(INDEX(GroupVertices[Group],MATCH(Edges[[#This Row],[Vertex 1]],GroupVertices[Vertex],0)),1,1,"")</f>
        <v>3</v>
      </c>
      <c r="U280" s="80" t="str">
        <f>REPLACE(INDEX(GroupVertices[Group],MATCH(Edges[[#This Row],[Vertex 2]],GroupVertices[Vertex],0)),1,1,"")</f>
        <v>4</v>
      </c>
      <c r="V280" s="34"/>
      <c r="W280" s="34"/>
      <c r="X280" s="34"/>
      <c r="Y280" s="34"/>
      <c r="Z280" s="34"/>
      <c r="AA280" s="34"/>
      <c r="AB280" s="34"/>
      <c r="AC280" s="34"/>
      <c r="AD280" s="34"/>
    </row>
    <row r="281" spans="1:30" ht="15">
      <c r="A281" s="66" t="s">
        <v>277</v>
      </c>
      <c r="B281" s="66" t="s">
        <v>281</v>
      </c>
      <c r="C281" s="67"/>
      <c r="D281" s="68">
        <v>1</v>
      </c>
      <c r="E281" s="69" t="s">
        <v>132</v>
      </c>
      <c r="F281" s="70"/>
      <c r="G281" s="67"/>
      <c r="H281" s="71"/>
      <c r="I281" s="72"/>
      <c r="J281" s="72"/>
      <c r="K281" s="34" t="s">
        <v>65</v>
      </c>
      <c r="L281" s="79">
        <v>281</v>
      </c>
      <c r="M281" s="79"/>
      <c r="N281" s="74"/>
      <c r="O281" s="81" t="s">
        <v>347</v>
      </c>
      <c r="P281" s="81">
        <v>1</v>
      </c>
      <c r="Q281" s="81" t="s">
        <v>348</v>
      </c>
      <c r="R281" s="81"/>
      <c r="S281" s="81"/>
      <c r="T281" s="80" t="str">
        <f>REPLACE(INDEX(GroupVertices[Group],MATCH(Edges[[#This Row],[Vertex 1]],GroupVertices[Vertex],0)),1,1,"")</f>
        <v>3</v>
      </c>
      <c r="U281" s="80" t="str">
        <f>REPLACE(INDEX(GroupVertices[Group],MATCH(Edges[[#This Row],[Vertex 2]],GroupVertices[Vertex],0)),1,1,"")</f>
        <v>3</v>
      </c>
      <c r="V281" s="34"/>
      <c r="W281" s="34"/>
      <c r="X281" s="34"/>
      <c r="Y281" s="34"/>
      <c r="Z281" s="34"/>
      <c r="AA281" s="34"/>
      <c r="AB281" s="34"/>
      <c r="AC281" s="34"/>
      <c r="AD281" s="34"/>
    </row>
    <row r="282" spans="1:30" ht="15">
      <c r="A282" s="66" t="s">
        <v>277</v>
      </c>
      <c r="B282" s="66" t="s">
        <v>287</v>
      </c>
      <c r="C282" s="67"/>
      <c r="D282" s="68">
        <v>1</v>
      </c>
      <c r="E282" s="69" t="s">
        <v>132</v>
      </c>
      <c r="F282" s="70"/>
      <c r="G282" s="67"/>
      <c r="H282" s="71"/>
      <c r="I282" s="72"/>
      <c r="J282" s="72"/>
      <c r="K282" s="34" t="s">
        <v>65</v>
      </c>
      <c r="L282" s="79">
        <v>282</v>
      </c>
      <c r="M282" s="79"/>
      <c r="N282" s="74"/>
      <c r="O282" s="81" t="s">
        <v>347</v>
      </c>
      <c r="P282" s="81">
        <v>1</v>
      </c>
      <c r="Q282" s="81" t="s">
        <v>348</v>
      </c>
      <c r="R282" s="81"/>
      <c r="S282" s="81"/>
      <c r="T282" s="80" t="str">
        <f>REPLACE(INDEX(GroupVertices[Group],MATCH(Edges[[#This Row],[Vertex 1]],GroupVertices[Vertex],0)),1,1,"")</f>
        <v>3</v>
      </c>
      <c r="U282" s="80" t="str">
        <f>REPLACE(INDEX(GroupVertices[Group],MATCH(Edges[[#This Row],[Vertex 2]],GroupVertices[Vertex],0)),1,1,"")</f>
        <v>3</v>
      </c>
      <c r="V282" s="34"/>
      <c r="W282" s="34"/>
      <c r="X282" s="34"/>
      <c r="Y282" s="34"/>
      <c r="Z282" s="34"/>
      <c r="AA282" s="34"/>
      <c r="AB282" s="34"/>
      <c r="AC282" s="34"/>
      <c r="AD282" s="34"/>
    </row>
    <row r="283" spans="1:30" ht="15">
      <c r="A283" s="66" t="s">
        <v>277</v>
      </c>
      <c r="B283" s="66" t="s">
        <v>341</v>
      </c>
      <c r="C283" s="67"/>
      <c r="D283" s="68">
        <v>1</v>
      </c>
      <c r="E283" s="69" t="s">
        <v>132</v>
      </c>
      <c r="F283" s="70"/>
      <c r="G283" s="67"/>
      <c r="H283" s="71"/>
      <c r="I283" s="72"/>
      <c r="J283" s="72"/>
      <c r="K283" s="34" t="s">
        <v>65</v>
      </c>
      <c r="L283" s="79">
        <v>283</v>
      </c>
      <c r="M283" s="79"/>
      <c r="N283" s="74"/>
      <c r="O283" s="81" t="s">
        <v>347</v>
      </c>
      <c r="P283" s="81">
        <v>1</v>
      </c>
      <c r="Q283" s="81" t="s">
        <v>348</v>
      </c>
      <c r="R283" s="81"/>
      <c r="S283" s="81"/>
      <c r="T283" s="80" t="str">
        <f>REPLACE(INDEX(GroupVertices[Group],MATCH(Edges[[#This Row],[Vertex 1]],GroupVertices[Vertex],0)),1,1,"")</f>
        <v>3</v>
      </c>
      <c r="U283" s="80" t="str">
        <f>REPLACE(INDEX(GroupVertices[Group],MATCH(Edges[[#This Row],[Vertex 2]],GroupVertices[Vertex],0)),1,1,"")</f>
        <v>3</v>
      </c>
      <c r="V283" s="34"/>
      <c r="W283" s="34"/>
      <c r="X283" s="34"/>
      <c r="Y283" s="34"/>
      <c r="Z283" s="34"/>
      <c r="AA283" s="34"/>
      <c r="AB283" s="34"/>
      <c r="AC283" s="34"/>
      <c r="AD283" s="34"/>
    </row>
    <row r="284" spans="1:30" ht="15">
      <c r="A284" s="66" t="s">
        <v>277</v>
      </c>
      <c r="B284" s="66" t="s">
        <v>260</v>
      </c>
      <c r="C284" s="67"/>
      <c r="D284" s="68">
        <v>1</v>
      </c>
      <c r="E284" s="69" t="s">
        <v>132</v>
      </c>
      <c r="F284" s="70"/>
      <c r="G284" s="67"/>
      <c r="H284" s="71"/>
      <c r="I284" s="72"/>
      <c r="J284" s="72"/>
      <c r="K284" s="34" t="s">
        <v>65</v>
      </c>
      <c r="L284" s="79">
        <v>284</v>
      </c>
      <c r="M284" s="79"/>
      <c r="N284" s="74"/>
      <c r="O284" s="81" t="s">
        <v>347</v>
      </c>
      <c r="P284" s="81">
        <v>1</v>
      </c>
      <c r="Q284" s="81" t="s">
        <v>348</v>
      </c>
      <c r="R284" s="81"/>
      <c r="S284" s="81"/>
      <c r="T284" s="80" t="str">
        <f>REPLACE(INDEX(GroupVertices[Group],MATCH(Edges[[#This Row],[Vertex 1]],GroupVertices[Vertex],0)),1,1,"")</f>
        <v>3</v>
      </c>
      <c r="U284" s="80" t="str">
        <f>REPLACE(INDEX(GroupVertices[Group],MATCH(Edges[[#This Row],[Vertex 2]],GroupVertices[Vertex],0)),1,1,"")</f>
        <v>2</v>
      </c>
      <c r="V284" s="34"/>
      <c r="W284" s="34"/>
      <c r="X284" s="34"/>
      <c r="Y284" s="34"/>
      <c r="Z284" s="34"/>
      <c r="AA284" s="34"/>
      <c r="AB284" s="34"/>
      <c r="AC284" s="34"/>
      <c r="AD284" s="34"/>
    </row>
    <row r="285" spans="1:30" ht="15">
      <c r="A285" s="66" t="s">
        <v>277</v>
      </c>
      <c r="B285" s="66" t="s">
        <v>253</v>
      </c>
      <c r="C285" s="67"/>
      <c r="D285" s="68">
        <v>1</v>
      </c>
      <c r="E285" s="69" t="s">
        <v>132</v>
      </c>
      <c r="F285" s="70"/>
      <c r="G285" s="67"/>
      <c r="H285" s="71"/>
      <c r="I285" s="72"/>
      <c r="J285" s="72"/>
      <c r="K285" s="34" t="s">
        <v>66</v>
      </c>
      <c r="L285" s="79">
        <v>285</v>
      </c>
      <c r="M285" s="79"/>
      <c r="N285" s="74"/>
      <c r="O285" s="81" t="s">
        <v>347</v>
      </c>
      <c r="P285" s="81">
        <v>1</v>
      </c>
      <c r="Q285" s="81" t="s">
        <v>348</v>
      </c>
      <c r="R285" s="81"/>
      <c r="S285" s="81"/>
      <c r="T285" s="80" t="str">
        <f>REPLACE(INDEX(GroupVertices[Group],MATCH(Edges[[#This Row],[Vertex 1]],GroupVertices[Vertex],0)),1,1,"")</f>
        <v>3</v>
      </c>
      <c r="U285" s="80" t="str">
        <f>REPLACE(INDEX(GroupVertices[Group],MATCH(Edges[[#This Row],[Vertex 2]],GroupVertices[Vertex],0)),1,1,"")</f>
        <v>2</v>
      </c>
      <c r="V285" s="34"/>
      <c r="W285" s="34"/>
      <c r="X285" s="34"/>
      <c r="Y285" s="34"/>
      <c r="Z285" s="34"/>
      <c r="AA285" s="34"/>
      <c r="AB285" s="34"/>
      <c r="AC285" s="34"/>
      <c r="AD285" s="34"/>
    </row>
    <row r="286" spans="1:30" ht="15">
      <c r="A286" s="66" t="s">
        <v>277</v>
      </c>
      <c r="B286" s="66" t="s">
        <v>285</v>
      </c>
      <c r="C286" s="67"/>
      <c r="D286" s="68">
        <v>1</v>
      </c>
      <c r="E286" s="69" t="s">
        <v>132</v>
      </c>
      <c r="F286" s="70"/>
      <c r="G286" s="67"/>
      <c r="H286" s="71"/>
      <c r="I286" s="72"/>
      <c r="J286" s="72"/>
      <c r="K286" s="34" t="s">
        <v>65</v>
      </c>
      <c r="L286" s="79">
        <v>286</v>
      </c>
      <c r="M286" s="79"/>
      <c r="N286" s="74"/>
      <c r="O286" s="81" t="s">
        <v>347</v>
      </c>
      <c r="P286" s="81">
        <v>1</v>
      </c>
      <c r="Q286" s="81" t="s">
        <v>348</v>
      </c>
      <c r="R286" s="81"/>
      <c r="S286" s="81"/>
      <c r="T286" s="80" t="str">
        <f>REPLACE(INDEX(GroupVertices[Group],MATCH(Edges[[#This Row],[Vertex 1]],GroupVertices[Vertex],0)),1,1,"")</f>
        <v>3</v>
      </c>
      <c r="U286" s="80" t="str">
        <f>REPLACE(INDEX(GroupVertices[Group],MATCH(Edges[[#This Row],[Vertex 2]],GroupVertices[Vertex],0)),1,1,"")</f>
        <v>3</v>
      </c>
      <c r="V286" s="34"/>
      <c r="W286" s="34"/>
      <c r="X286" s="34"/>
      <c r="Y286" s="34"/>
      <c r="Z286" s="34"/>
      <c r="AA286" s="34"/>
      <c r="AB286" s="34"/>
      <c r="AC286" s="34"/>
      <c r="AD286" s="34"/>
    </row>
    <row r="287" spans="1:30" ht="15">
      <c r="A287" s="66" t="s">
        <v>277</v>
      </c>
      <c r="B287" s="66" t="s">
        <v>258</v>
      </c>
      <c r="C287" s="67"/>
      <c r="D287" s="68">
        <v>1</v>
      </c>
      <c r="E287" s="69" t="s">
        <v>132</v>
      </c>
      <c r="F287" s="70"/>
      <c r="G287" s="67"/>
      <c r="H287" s="71"/>
      <c r="I287" s="72"/>
      <c r="J287" s="72"/>
      <c r="K287" s="34" t="s">
        <v>65</v>
      </c>
      <c r="L287" s="79">
        <v>287</v>
      </c>
      <c r="M287" s="79"/>
      <c r="N287" s="74"/>
      <c r="O287" s="81" t="s">
        <v>347</v>
      </c>
      <c r="P287" s="81">
        <v>1</v>
      </c>
      <c r="Q287" s="81" t="s">
        <v>348</v>
      </c>
      <c r="R287" s="81"/>
      <c r="S287" s="81"/>
      <c r="T287" s="80" t="str">
        <f>REPLACE(INDEX(GroupVertices[Group],MATCH(Edges[[#This Row],[Vertex 1]],GroupVertices[Vertex],0)),1,1,"")</f>
        <v>3</v>
      </c>
      <c r="U287" s="80" t="str">
        <f>REPLACE(INDEX(GroupVertices[Group],MATCH(Edges[[#This Row],[Vertex 2]],GroupVertices[Vertex],0)),1,1,"")</f>
        <v>3</v>
      </c>
      <c r="V287" s="34"/>
      <c r="W287" s="34"/>
      <c r="X287" s="34"/>
      <c r="Y287" s="34"/>
      <c r="Z287" s="34"/>
      <c r="AA287" s="34"/>
      <c r="AB287" s="34"/>
      <c r="AC287" s="34"/>
      <c r="AD287" s="34"/>
    </row>
    <row r="288" spans="1:30" ht="15">
      <c r="A288" s="66" t="s">
        <v>277</v>
      </c>
      <c r="B288" s="66" t="s">
        <v>267</v>
      </c>
      <c r="C288" s="67"/>
      <c r="D288" s="68">
        <v>1</v>
      </c>
      <c r="E288" s="69" t="s">
        <v>132</v>
      </c>
      <c r="F288" s="70"/>
      <c r="G288" s="67"/>
      <c r="H288" s="71"/>
      <c r="I288" s="72"/>
      <c r="J288" s="72"/>
      <c r="K288" s="34" t="s">
        <v>66</v>
      </c>
      <c r="L288" s="79">
        <v>288</v>
      </c>
      <c r="M288" s="79"/>
      <c r="N288" s="74"/>
      <c r="O288" s="81" t="s">
        <v>347</v>
      </c>
      <c r="P288" s="81">
        <v>1</v>
      </c>
      <c r="Q288" s="81" t="s">
        <v>348</v>
      </c>
      <c r="R288" s="81"/>
      <c r="S288" s="81"/>
      <c r="T288" s="80" t="str">
        <f>REPLACE(INDEX(GroupVertices[Group],MATCH(Edges[[#This Row],[Vertex 1]],GroupVertices[Vertex],0)),1,1,"")</f>
        <v>3</v>
      </c>
      <c r="U288" s="80" t="str">
        <f>REPLACE(INDEX(GroupVertices[Group],MATCH(Edges[[#This Row],[Vertex 2]],GroupVertices[Vertex],0)),1,1,"")</f>
        <v>3</v>
      </c>
      <c r="V288" s="34"/>
      <c r="W288" s="34"/>
      <c r="X288" s="34"/>
      <c r="Y288" s="34"/>
      <c r="Z288" s="34"/>
      <c r="AA288" s="34"/>
      <c r="AB288" s="34"/>
      <c r="AC288" s="34"/>
      <c r="AD288" s="34"/>
    </row>
    <row r="289" spans="1:30" ht="15">
      <c r="A289" s="66" t="s">
        <v>277</v>
      </c>
      <c r="B289" s="66" t="s">
        <v>342</v>
      </c>
      <c r="C289" s="67"/>
      <c r="D289" s="68">
        <v>1</v>
      </c>
      <c r="E289" s="69" t="s">
        <v>132</v>
      </c>
      <c r="F289" s="70"/>
      <c r="G289" s="67"/>
      <c r="H289" s="71"/>
      <c r="I289" s="72"/>
      <c r="J289" s="72"/>
      <c r="K289" s="34" t="s">
        <v>65</v>
      </c>
      <c r="L289" s="79">
        <v>289</v>
      </c>
      <c r="M289" s="79"/>
      <c r="N289" s="74"/>
      <c r="O289" s="81" t="s">
        <v>347</v>
      </c>
      <c r="P289" s="81">
        <v>1</v>
      </c>
      <c r="Q289" s="81" t="s">
        <v>348</v>
      </c>
      <c r="R289" s="81"/>
      <c r="S289" s="81"/>
      <c r="T289" s="80" t="str">
        <f>REPLACE(INDEX(GroupVertices[Group],MATCH(Edges[[#This Row],[Vertex 1]],GroupVertices[Vertex],0)),1,1,"")</f>
        <v>3</v>
      </c>
      <c r="U289" s="80" t="str">
        <f>REPLACE(INDEX(GroupVertices[Group],MATCH(Edges[[#This Row],[Vertex 2]],GroupVertices[Vertex],0)),1,1,"")</f>
        <v>3</v>
      </c>
      <c r="V289" s="34"/>
      <c r="W289" s="34"/>
      <c r="X289" s="34"/>
      <c r="Y289" s="34"/>
      <c r="Z289" s="34"/>
      <c r="AA289" s="34"/>
      <c r="AB289" s="34"/>
      <c r="AC289" s="34"/>
      <c r="AD289" s="34"/>
    </row>
    <row r="290" spans="1:30" ht="15">
      <c r="A290" s="66" t="s">
        <v>277</v>
      </c>
      <c r="B290" s="66" t="s">
        <v>343</v>
      </c>
      <c r="C290" s="67"/>
      <c r="D290" s="68">
        <v>1</v>
      </c>
      <c r="E290" s="69" t="s">
        <v>132</v>
      </c>
      <c r="F290" s="70"/>
      <c r="G290" s="67"/>
      <c r="H290" s="71"/>
      <c r="I290" s="72"/>
      <c r="J290" s="72"/>
      <c r="K290" s="34" t="s">
        <v>65</v>
      </c>
      <c r="L290" s="79">
        <v>290</v>
      </c>
      <c r="M290" s="79"/>
      <c r="N290" s="74"/>
      <c r="O290" s="81" t="s">
        <v>347</v>
      </c>
      <c r="P290" s="81">
        <v>1</v>
      </c>
      <c r="Q290" s="81" t="s">
        <v>348</v>
      </c>
      <c r="R290" s="81"/>
      <c r="S290" s="81"/>
      <c r="T290" s="80" t="str">
        <f>REPLACE(INDEX(GroupVertices[Group],MATCH(Edges[[#This Row],[Vertex 1]],GroupVertices[Vertex],0)),1,1,"")</f>
        <v>3</v>
      </c>
      <c r="U290" s="80" t="str">
        <f>REPLACE(INDEX(GroupVertices[Group],MATCH(Edges[[#This Row],[Vertex 2]],GroupVertices[Vertex],0)),1,1,"")</f>
        <v>3</v>
      </c>
      <c r="V290" s="34"/>
      <c r="W290" s="34"/>
      <c r="X290" s="34"/>
      <c r="Y290" s="34"/>
      <c r="Z290" s="34"/>
      <c r="AA290" s="34"/>
      <c r="AB290" s="34"/>
      <c r="AC290" s="34"/>
      <c r="AD290" s="34"/>
    </row>
    <row r="291" spans="1:30" ht="15">
      <c r="A291" s="66" t="s">
        <v>277</v>
      </c>
      <c r="B291" s="66" t="s">
        <v>276</v>
      </c>
      <c r="C291" s="67"/>
      <c r="D291" s="68">
        <v>1</v>
      </c>
      <c r="E291" s="69" t="s">
        <v>132</v>
      </c>
      <c r="F291" s="70"/>
      <c r="G291" s="67"/>
      <c r="H291" s="71"/>
      <c r="I291" s="72"/>
      <c r="J291" s="72"/>
      <c r="K291" s="34" t="s">
        <v>66</v>
      </c>
      <c r="L291" s="79">
        <v>291</v>
      </c>
      <c r="M291" s="79"/>
      <c r="N291" s="74"/>
      <c r="O291" s="81" t="s">
        <v>347</v>
      </c>
      <c r="P291" s="81">
        <v>1</v>
      </c>
      <c r="Q291" s="81" t="s">
        <v>348</v>
      </c>
      <c r="R291" s="81"/>
      <c r="S291" s="81"/>
      <c r="T291" s="80" t="str">
        <f>REPLACE(INDEX(GroupVertices[Group],MATCH(Edges[[#This Row],[Vertex 1]],GroupVertices[Vertex],0)),1,1,"")</f>
        <v>3</v>
      </c>
      <c r="U291" s="80" t="str">
        <f>REPLACE(INDEX(GroupVertices[Group],MATCH(Edges[[#This Row],[Vertex 2]],GroupVertices[Vertex],0)),1,1,"")</f>
        <v>3</v>
      </c>
      <c r="V291" s="34"/>
      <c r="W291" s="34"/>
      <c r="X291" s="34"/>
      <c r="Y291" s="34"/>
      <c r="Z291" s="34"/>
      <c r="AA291" s="34"/>
      <c r="AB291" s="34"/>
      <c r="AC291" s="34"/>
      <c r="AD291" s="34"/>
    </row>
    <row r="292" spans="1:30" ht="15">
      <c r="A292" s="66" t="s">
        <v>277</v>
      </c>
      <c r="B292" s="66" t="s">
        <v>279</v>
      </c>
      <c r="C292" s="67"/>
      <c r="D292" s="68">
        <v>1</v>
      </c>
      <c r="E292" s="69" t="s">
        <v>132</v>
      </c>
      <c r="F292" s="70"/>
      <c r="G292" s="67"/>
      <c r="H292" s="71"/>
      <c r="I292" s="72"/>
      <c r="J292" s="72"/>
      <c r="K292" s="34" t="s">
        <v>65</v>
      </c>
      <c r="L292" s="79">
        <v>292</v>
      </c>
      <c r="M292" s="79"/>
      <c r="N292" s="74"/>
      <c r="O292" s="81" t="s">
        <v>347</v>
      </c>
      <c r="P292" s="81">
        <v>1</v>
      </c>
      <c r="Q292" s="81" t="s">
        <v>348</v>
      </c>
      <c r="R292" s="81"/>
      <c r="S292" s="81"/>
      <c r="T292" s="80" t="str">
        <f>REPLACE(INDEX(GroupVertices[Group],MATCH(Edges[[#This Row],[Vertex 1]],GroupVertices[Vertex],0)),1,1,"")</f>
        <v>3</v>
      </c>
      <c r="U292" s="80" t="str">
        <f>REPLACE(INDEX(GroupVertices[Group],MATCH(Edges[[#This Row],[Vertex 2]],GroupVertices[Vertex],0)),1,1,"")</f>
        <v>3</v>
      </c>
      <c r="V292" s="34"/>
      <c r="W292" s="34"/>
      <c r="X292" s="34"/>
      <c r="Y292" s="34"/>
      <c r="Z292" s="34"/>
      <c r="AA292" s="34"/>
      <c r="AB292" s="34"/>
      <c r="AC292" s="34"/>
      <c r="AD292" s="34"/>
    </row>
    <row r="293" spans="1:30" ht="15">
      <c r="A293" s="66" t="s">
        <v>277</v>
      </c>
      <c r="B293" s="66" t="s">
        <v>292</v>
      </c>
      <c r="C293" s="67"/>
      <c r="D293" s="68">
        <v>1</v>
      </c>
      <c r="E293" s="69" t="s">
        <v>132</v>
      </c>
      <c r="F293" s="70"/>
      <c r="G293" s="67"/>
      <c r="H293" s="71"/>
      <c r="I293" s="72"/>
      <c r="J293" s="72"/>
      <c r="K293" s="34" t="s">
        <v>65</v>
      </c>
      <c r="L293" s="79">
        <v>293</v>
      </c>
      <c r="M293" s="79"/>
      <c r="N293" s="74"/>
      <c r="O293" s="81" t="s">
        <v>347</v>
      </c>
      <c r="P293" s="81">
        <v>1</v>
      </c>
      <c r="Q293" s="81" t="s">
        <v>348</v>
      </c>
      <c r="R293" s="81"/>
      <c r="S293" s="81"/>
      <c r="T293" s="80" t="str">
        <f>REPLACE(INDEX(GroupVertices[Group],MATCH(Edges[[#This Row],[Vertex 1]],GroupVertices[Vertex],0)),1,1,"")</f>
        <v>3</v>
      </c>
      <c r="U293" s="80" t="str">
        <f>REPLACE(INDEX(GroupVertices[Group],MATCH(Edges[[#This Row],[Vertex 2]],GroupVertices[Vertex],0)),1,1,"")</f>
        <v>2</v>
      </c>
      <c r="V293" s="34"/>
      <c r="W293" s="34"/>
      <c r="X293" s="34"/>
      <c r="Y293" s="34"/>
      <c r="Z293" s="34"/>
      <c r="AA293" s="34"/>
      <c r="AB293" s="34"/>
      <c r="AC293" s="34"/>
      <c r="AD293" s="34"/>
    </row>
    <row r="294" spans="1:30" ht="15">
      <c r="A294" s="66" t="s">
        <v>212</v>
      </c>
      <c r="B294" s="66" t="s">
        <v>277</v>
      </c>
      <c r="C294" s="67"/>
      <c r="D294" s="68">
        <v>1</v>
      </c>
      <c r="E294" s="69" t="s">
        <v>132</v>
      </c>
      <c r="F294" s="70"/>
      <c r="G294" s="67"/>
      <c r="H294" s="71"/>
      <c r="I294" s="72"/>
      <c r="J294" s="72"/>
      <c r="K294" s="34" t="s">
        <v>65</v>
      </c>
      <c r="L294" s="79">
        <v>294</v>
      </c>
      <c r="M294" s="79"/>
      <c r="N294" s="74"/>
      <c r="O294" s="81" t="s">
        <v>347</v>
      </c>
      <c r="P294" s="81">
        <v>1</v>
      </c>
      <c r="Q294" s="81" t="s">
        <v>348</v>
      </c>
      <c r="R294" s="81"/>
      <c r="S294" s="81"/>
      <c r="T294" s="80" t="str">
        <f>REPLACE(INDEX(GroupVertices[Group],MATCH(Edges[[#This Row],[Vertex 1]],GroupVertices[Vertex],0)),1,1,"")</f>
        <v>1</v>
      </c>
      <c r="U294" s="80" t="str">
        <f>REPLACE(INDEX(GroupVertices[Group],MATCH(Edges[[#This Row],[Vertex 2]],GroupVertices[Vertex],0)),1,1,"")</f>
        <v>3</v>
      </c>
      <c r="V294" s="34"/>
      <c r="W294" s="34"/>
      <c r="X294" s="34"/>
      <c r="Y294" s="34"/>
      <c r="Z294" s="34"/>
      <c r="AA294" s="34"/>
      <c r="AB294" s="34"/>
      <c r="AC294" s="34"/>
      <c r="AD294" s="34"/>
    </row>
    <row r="295" spans="1:30" ht="15">
      <c r="A295" s="66" t="s">
        <v>253</v>
      </c>
      <c r="B295" s="66" t="s">
        <v>277</v>
      </c>
      <c r="C295" s="67"/>
      <c r="D295" s="68">
        <v>1</v>
      </c>
      <c r="E295" s="69" t="s">
        <v>132</v>
      </c>
      <c r="F295" s="70"/>
      <c r="G295" s="67"/>
      <c r="H295" s="71"/>
      <c r="I295" s="72"/>
      <c r="J295" s="72"/>
      <c r="K295" s="34" t="s">
        <v>66</v>
      </c>
      <c r="L295" s="79">
        <v>295</v>
      </c>
      <c r="M295" s="79"/>
      <c r="N295" s="74"/>
      <c r="O295" s="81" t="s">
        <v>347</v>
      </c>
      <c r="P295" s="81">
        <v>1</v>
      </c>
      <c r="Q295" s="81" t="s">
        <v>348</v>
      </c>
      <c r="R295" s="81"/>
      <c r="S295" s="81"/>
      <c r="T295" s="80" t="str">
        <f>REPLACE(INDEX(GroupVertices[Group],MATCH(Edges[[#This Row],[Vertex 1]],GroupVertices[Vertex],0)),1,1,"")</f>
        <v>2</v>
      </c>
      <c r="U295" s="80" t="str">
        <f>REPLACE(INDEX(GroupVertices[Group],MATCH(Edges[[#This Row],[Vertex 2]],GroupVertices[Vertex],0)),1,1,"")</f>
        <v>3</v>
      </c>
      <c r="V295" s="34"/>
      <c r="W295" s="34"/>
      <c r="X295" s="34"/>
      <c r="Y295" s="34"/>
      <c r="Z295" s="34"/>
      <c r="AA295" s="34"/>
      <c r="AB295" s="34"/>
      <c r="AC295" s="34"/>
      <c r="AD295" s="34"/>
    </row>
    <row r="296" spans="1:30" ht="15">
      <c r="A296" s="66" t="s">
        <v>255</v>
      </c>
      <c r="B296" s="66" t="s">
        <v>277</v>
      </c>
      <c r="C296" s="67"/>
      <c r="D296" s="68">
        <v>1</v>
      </c>
      <c r="E296" s="69" t="s">
        <v>132</v>
      </c>
      <c r="F296" s="70"/>
      <c r="G296" s="67"/>
      <c r="H296" s="71"/>
      <c r="I296" s="72"/>
      <c r="J296" s="72"/>
      <c r="K296" s="34" t="s">
        <v>65</v>
      </c>
      <c r="L296" s="79">
        <v>296</v>
      </c>
      <c r="M296" s="79"/>
      <c r="N296" s="74"/>
      <c r="O296" s="81" t="s">
        <v>347</v>
      </c>
      <c r="P296" s="81">
        <v>1</v>
      </c>
      <c r="Q296" s="81" t="s">
        <v>348</v>
      </c>
      <c r="R296" s="81"/>
      <c r="S296" s="81"/>
      <c r="T296" s="80" t="str">
        <f>REPLACE(INDEX(GroupVertices[Group],MATCH(Edges[[#This Row],[Vertex 1]],GroupVertices[Vertex],0)),1,1,"")</f>
        <v>2</v>
      </c>
      <c r="U296" s="80" t="str">
        <f>REPLACE(INDEX(GroupVertices[Group],MATCH(Edges[[#This Row],[Vertex 2]],GroupVertices[Vertex],0)),1,1,"")</f>
        <v>3</v>
      </c>
      <c r="V296" s="34"/>
      <c r="W296" s="34"/>
      <c r="X296" s="34"/>
      <c r="Y296" s="34"/>
      <c r="Z296" s="34"/>
      <c r="AA296" s="34"/>
      <c r="AB296" s="34"/>
      <c r="AC296" s="34"/>
      <c r="AD296" s="34"/>
    </row>
    <row r="297" spans="1:30" ht="15">
      <c r="A297" s="66" t="s">
        <v>267</v>
      </c>
      <c r="B297" s="66" t="s">
        <v>277</v>
      </c>
      <c r="C297" s="67"/>
      <c r="D297" s="68">
        <v>1</v>
      </c>
      <c r="E297" s="69" t="s">
        <v>132</v>
      </c>
      <c r="F297" s="70"/>
      <c r="G297" s="67"/>
      <c r="H297" s="71"/>
      <c r="I297" s="72"/>
      <c r="J297" s="72"/>
      <c r="K297" s="34" t="s">
        <v>66</v>
      </c>
      <c r="L297" s="79">
        <v>297</v>
      </c>
      <c r="M297" s="79"/>
      <c r="N297" s="74"/>
      <c r="O297" s="81" t="s">
        <v>347</v>
      </c>
      <c r="P297" s="81">
        <v>1</v>
      </c>
      <c r="Q297" s="81" t="s">
        <v>348</v>
      </c>
      <c r="R297" s="81"/>
      <c r="S297" s="81"/>
      <c r="T297" s="80" t="str">
        <f>REPLACE(INDEX(GroupVertices[Group],MATCH(Edges[[#This Row],[Vertex 1]],GroupVertices[Vertex],0)),1,1,"")</f>
        <v>3</v>
      </c>
      <c r="U297" s="80" t="str">
        <f>REPLACE(INDEX(GroupVertices[Group],MATCH(Edges[[#This Row],[Vertex 2]],GroupVertices[Vertex],0)),1,1,"")</f>
        <v>3</v>
      </c>
      <c r="V297" s="34"/>
      <c r="W297" s="34"/>
      <c r="X297" s="34"/>
      <c r="Y297" s="34"/>
      <c r="Z297" s="34"/>
      <c r="AA297" s="34"/>
      <c r="AB297" s="34"/>
      <c r="AC297" s="34"/>
      <c r="AD297" s="34"/>
    </row>
    <row r="298" spans="1:30" ht="15">
      <c r="A298" s="66" t="s">
        <v>276</v>
      </c>
      <c r="B298" s="66" t="s">
        <v>277</v>
      </c>
      <c r="C298" s="67"/>
      <c r="D298" s="68">
        <v>1</v>
      </c>
      <c r="E298" s="69" t="s">
        <v>132</v>
      </c>
      <c r="F298" s="70"/>
      <c r="G298" s="67"/>
      <c r="H298" s="71"/>
      <c r="I298" s="72"/>
      <c r="J298" s="72"/>
      <c r="K298" s="34" t="s">
        <v>66</v>
      </c>
      <c r="L298" s="79">
        <v>298</v>
      </c>
      <c r="M298" s="79"/>
      <c r="N298" s="74"/>
      <c r="O298" s="81" t="s">
        <v>347</v>
      </c>
      <c r="P298" s="81">
        <v>1</v>
      </c>
      <c r="Q298" s="81" t="s">
        <v>348</v>
      </c>
      <c r="R298" s="81"/>
      <c r="S298" s="81"/>
      <c r="T298" s="80" t="str">
        <f>REPLACE(INDEX(GroupVertices[Group],MATCH(Edges[[#This Row],[Vertex 1]],GroupVertices[Vertex],0)),1,1,"")</f>
        <v>3</v>
      </c>
      <c r="U298" s="80" t="str">
        <f>REPLACE(INDEX(GroupVertices[Group],MATCH(Edges[[#This Row],[Vertex 2]],GroupVertices[Vertex],0)),1,1,"")</f>
        <v>3</v>
      </c>
      <c r="V298" s="34"/>
      <c r="W298" s="34"/>
      <c r="X298" s="34"/>
      <c r="Y298" s="34"/>
      <c r="Z298" s="34"/>
      <c r="AA298" s="34"/>
      <c r="AB298" s="34"/>
      <c r="AC298" s="34"/>
      <c r="AD298" s="34"/>
    </row>
    <row r="299" spans="1:30" ht="15">
      <c r="A299" s="66" t="s">
        <v>278</v>
      </c>
      <c r="B299" s="66" t="s">
        <v>296</v>
      </c>
      <c r="C299" s="67"/>
      <c r="D299" s="68">
        <v>1</v>
      </c>
      <c r="E299" s="69" t="s">
        <v>132</v>
      </c>
      <c r="F299" s="70"/>
      <c r="G299" s="67"/>
      <c r="H299" s="71"/>
      <c r="I299" s="72"/>
      <c r="J299" s="72"/>
      <c r="K299" s="34" t="s">
        <v>65</v>
      </c>
      <c r="L299" s="79">
        <v>299</v>
      </c>
      <c r="M299" s="79"/>
      <c r="N299" s="74"/>
      <c r="O299" s="81" t="s">
        <v>347</v>
      </c>
      <c r="P299" s="81">
        <v>1</v>
      </c>
      <c r="Q299" s="81" t="s">
        <v>348</v>
      </c>
      <c r="R299" s="81"/>
      <c r="S299" s="81"/>
      <c r="T299" s="80" t="str">
        <f>REPLACE(INDEX(GroupVertices[Group],MATCH(Edges[[#This Row],[Vertex 1]],GroupVertices[Vertex],0)),1,1,"")</f>
        <v>1</v>
      </c>
      <c r="U299" s="80" t="str">
        <f>REPLACE(INDEX(GroupVertices[Group],MATCH(Edges[[#This Row],[Vertex 2]],GroupVertices[Vertex],0)),1,1,"")</f>
        <v>1</v>
      </c>
      <c r="V299" s="34"/>
      <c r="W299" s="34"/>
      <c r="X299" s="34"/>
      <c r="Y299" s="34"/>
      <c r="Z299" s="34"/>
      <c r="AA299" s="34"/>
      <c r="AB299" s="34"/>
      <c r="AC299" s="34"/>
      <c r="AD299" s="34"/>
    </row>
    <row r="300" spans="1:30" ht="15">
      <c r="A300" s="66" t="s">
        <v>212</v>
      </c>
      <c r="B300" s="66" t="s">
        <v>278</v>
      </c>
      <c r="C300" s="67"/>
      <c r="D300" s="68">
        <v>1</v>
      </c>
      <c r="E300" s="69" t="s">
        <v>132</v>
      </c>
      <c r="F300" s="70"/>
      <c r="G300" s="67"/>
      <c r="H300" s="71"/>
      <c r="I300" s="72"/>
      <c r="J300" s="72"/>
      <c r="K300" s="34" t="s">
        <v>65</v>
      </c>
      <c r="L300" s="79">
        <v>300</v>
      </c>
      <c r="M300" s="79"/>
      <c r="N300" s="74"/>
      <c r="O300" s="81" t="s">
        <v>347</v>
      </c>
      <c r="P300" s="81">
        <v>1</v>
      </c>
      <c r="Q300" s="81" t="s">
        <v>348</v>
      </c>
      <c r="R300" s="81"/>
      <c r="S300" s="81"/>
      <c r="T300" s="80" t="str">
        <f>REPLACE(INDEX(GroupVertices[Group],MATCH(Edges[[#This Row],[Vertex 1]],GroupVertices[Vertex],0)),1,1,"")</f>
        <v>1</v>
      </c>
      <c r="U300" s="80" t="str">
        <f>REPLACE(INDEX(GroupVertices[Group],MATCH(Edges[[#This Row],[Vertex 2]],GroupVertices[Vertex],0)),1,1,"")</f>
        <v>1</v>
      </c>
      <c r="V300" s="34"/>
      <c r="W300" s="34"/>
      <c r="X300" s="34"/>
      <c r="Y300" s="34"/>
      <c r="Z300" s="34"/>
      <c r="AA300" s="34"/>
      <c r="AB300" s="34"/>
      <c r="AC300" s="34"/>
      <c r="AD300" s="34"/>
    </row>
    <row r="301" spans="1:30" ht="15">
      <c r="A301" s="66" t="s">
        <v>212</v>
      </c>
      <c r="B301" s="66" t="s">
        <v>296</v>
      </c>
      <c r="C301" s="67"/>
      <c r="D301" s="68">
        <v>1</v>
      </c>
      <c r="E301" s="69" t="s">
        <v>132</v>
      </c>
      <c r="F301" s="70"/>
      <c r="G301" s="67"/>
      <c r="H301" s="71"/>
      <c r="I301" s="72"/>
      <c r="J301" s="72"/>
      <c r="K301" s="34" t="s">
        <v>65</v>
      </c>
      <c r="L301" s="79">
        <v>301</v>
      </c>
      <c r="M301" s="79"/>
      <c r="N301" s="74"/>
      <c r="O301" s="81" t="s">
        <v>347</v>
      </c>
      <c r="P301" s="81">
        <v>1</v>
      </c>
      <c r="Q301" s="81" t="s">
        <v>348</v>
      </c>
      <c r="R301" s="81"/>
      <c r="S301" s="81"/>
      <c r="T301" s="80" t="str">
        <f>REPLACE(INDEX(GroupVertices[Group],MATCH(Edges[[#This Row],[Vertex 1]],GroupVertices[Vertex],0)),1,1,"")</f>
        <v>1</v>
      </c>
      <c r="U301" s="80" t="str">
        <f>REPLACE(INDEX(GroupVertices[Group],MATCH(Edges[[#This Row],[Vertex 2]],GroupVertices[Vertex],0)),1,1,"")</f>
        <v>1</v>
      </c>
      <c r="V301" s="34"/>
      <c r="W301" s="34"/>
      <c r="X301" s="34"/>
      <c r="Y301" s="34"/>
      <c r="Z301" s="34"/>
      <c r="AA301" s="34"/>
      <c r="AB301" s="34"/>
      <c r="AC301" s="34"/>
      <c r="AD301" s="34"/>
    </row>
    <row r="302" spans="1:30" ht="15">
      <c r="A302" s="66" t="s">
        <v>212</v>
      </c>
      <c r="B302" s="66" t="s">
        <v>344</v>
      </c>
      <c r="C302" s="67"/>
      <c r="D302" s="68">
        <v>1</v>
      </c>
      <c r="E302" s="69" t="s">
        <v>132</v>
      </c>
      <c r="F302" s="70"/>
      <c r="G302" s="67"/>
      <c r="H302" s="71"/>
      <c r="I302" s="72"/>
      <c r="J302" s="72"/>
      <c r="K302" s="34" t="s">
        <v>65</v>
      </c>
      <c r="L302" s="79">
        <v>302</v>
      </c>
      <c r="M302" s="79"/>
      <c r="N302" s="74"/>
      <c r="O302" s="81" t="s">
        <v>347</v>
      </c>
      <c r="P302" s="81">
        <v>1</v>
      </c>
      <c r="Q302" s="81" t="s">
        <v>348</v>
      </c>
      <c r="R302" s="81"/>
      <c r="S302" s="81"/>
      <c r="T302" s="80" t="str">
        <f>REPLACE(INDEX(GroupVertices[Group],MATCH(Edges[[#This Row],[Vertex 1]],GroupVertices[Vertex],0)),1,1,"")</f>
        <v>1</v>
      </c>
      <c r="U302" s="80" t="str">
        <f>REPLACE(INDEX(GroupVertices[Group],MATCH(Edges[[#This Row],[Vertex 2]],GroupVertices[Vertex],0)),1,1,"")</f>
        <v>1</v>
      </c>
      <c r="V302" s="34"/>
      <c r="W302" s="34"/>
      <c r="X302" s="34"/>
      <c r="Y302" s="34"/>
      <c r="Z302" s="34"/>
      <c r="AA302" s="34"/>
      <c r="AB302" s="34"/>
      <c r="AC302" s="34"/>
      <c r="AD302" s="34"/>
    </row>
    <row r="303" spans="1:30" ht="15">
      <c r="A303" s="66" t="s">
        <v>231</v>
      </c>
      <c r="B303" s="66" t="s">
        <v>239</v>
      </c>
      <c r="C303" s="67"/>
      <c r="D303" s="68">
        <v>1</v>
      </c>
      <c r="E303" s="69" t="s">
        <v>132</v>
      </c>
      <c r="F303" s="70"/>
      <c r="G303" s="67"/>
      <c r="H303" s="71"/>
      <c r="I303" s="72"/>
      <c r="J303" s="72"/>
      <c r="K303" s="34" t="s">
        <v>65</v>
      </c>
      <c r="L303" s="79">
        <v>303</v>
      </c>
      <c r="M303" s="79"/>
      <c r="N303" s="74"/>
      <c r="O303" s="81" t="s">
        <v>347</v>
      </c>
      <c r="P303" s="81">
        <v>1</v>
      </c>
      <c r="Q303" s="81" t="s">
        <v>348</v>
      </c>
      <c r="R303" s="81"/>
      <c r="S303" s="81"/>
      <c r="T303" s="80" t="str">
        <f>REPLACE(INDEX(GroupVertices[Group],MATCH(Edges[[#This Row],[Vertex 1]],GroupVertices[Vertex],0)),1,1,"")</f>
        <v>2</v>
      </c>
      <c r="U303" s="80" t="str">
        <f>REPLACE(INDEX(GroupVertices[Group],MATCH(Edges[[#This Row],[Vertex 2]],GroupVertices[Vertex],0)),1,1,"")</f>
        <v>2</v>
      </c>
      <c r="V303" s="34"/>
      <c r="W303" s="34"/>
      <c r="X303" s="34"/>
      <c r="Y303" s="34"/>
      <c r="Z303" s="34"/>
      <c r="AA303" s="34"/>
      <c r="AB303" s="34"/>
      <c r="AC303" s="34"/>
      <c r="AD303" s="34"/>
    </row>
    <row r="304" spans="1:30" ht="15">
      <c r="A304" s="66" t="s">
        <v>231</v>
      </c>
      <c r="B304" s="66" t="s">
        <v>292</v>
      </c>
      <c r="C304" s="67"/>
      <c r="D304" s="68">
        <v>1</v>
      </c>
      <c r="E304" s="69" t="s">
        <v>132</v>
      </c>
      <c r="F304" s="70"/>
      <c r="G304" s="67"/>
      <c r="H304" s="71"/>
      <c r="I304" s="72"/>
      <c r="J304" s="72"/>
      <c r="K304" s="34" t="s">
        <v>65</v>
      </c>
      <c r="L304" s="79">
        <v>304</v>
      </c>
      <c r="M304" s="79"/>
      <c r="N304" s="74"/>
      <c r="O304" s="81" t="s">
        <v>347</v>
      </c>
      <c r="P304" s="81">
        <v>1</v>
      </c>
      <c r="Q304" s="81" t="s">
        <v>348</v>
      </c>
      <c r="R304" s="81"/>
      <c r="S304" s="81"/>
      <c r="T304" s="80" t="str">
        <f>REPLACE(INDEX(GroupVertices[Group],MATCH(Edges[[#This Row],[Vertex 1]],GroupVertices[Vertex],0)),1,1,"")</f>
        <v>2</v>
      </c>
      <c r="U304" s="80" t="str">
        <f>REPLACE(INDEX(GroupVertices[Group],MATCH(Edges[[#This Row],[Vertex 2]],GroupVertices[Vertex],0)),1,1,"")</f>
        <v>2</v>
      </c>
      <c r="V304" s="34"/>
      <c r="W304" s="34"/>
      <c r="X304" s="34"/>
      <c r="Y304" s="34"/>
      <c r="Z304" s="34"/>
      <c r="AA304" s="34"/>
      <c r="AB304" s="34"/>
      <c r="AC304" s="34"/>
      <c r="AD304" s="34"/>
    </row>
    <row r="305" spans="1:30" ht="15">
      <c r="A305" s="66" t="s">
        <v>212</v>
      </c>
      <c r="B305" s="66" t="s">
        <v>231</v>
      </c>
      <c r="C305" s="67"/>
      <c r="D305" s="68">
        <v>1</v>
      </c>
      <c r="E305" s="69" t="s">
        <v>132</v>
      </c>
      <c r="F305" s="70"/>
      <c r="G305" s="67"/>
      <c r="H305" s="71"/>
      <c r="I305" s="72"/>
      <c r="J305" s="72"/>
      <c r="K305" s="34" t="s">
        <v>65</v>
      </c>
      <c r="L305" s="79">
        <v>305</v>
      </c>
      <c r="M305" s="79"/>
      <c r="N305" s="74"/>
      <c r="O305" s="81" t="s">
        <v>347</v>
      </c>
      <c r="P305" s="81">
        <v>1</v>
      </c>
      <c r="Q305" s="81" t="s">
        <v>348</v>
      </c>
      <c r="R305" s="81"/>
      <c r="S305" s="81"/>
      <c r="T305" s="80" t="str">
        <f>REPLACE(INDEX(GroupVertices[Group],MATCH(Edges[[#This Row],[Vertex 1]],GroupVertices[Vertex],0)),1,1,"")</f>
        <v>1</v>
      </c>
      <c r="U305" s="80" t="str">
        <f>REPLACE(INDEX(GroupVertices[Group],MATCH(Edges[[#This Row],[Vertex 2]],GroupVertices[Vertex],0)),1,1,"")</f>
        <v>2</v>
      </c>
      <c r="V305" s="34"/>
      <c r="W305" s="34"/>
      <c r="X305" s="34"/>
      <c r="Y305" s="34"/>
      <c r="Z305" s="34"/>
      <c r="AA305" s="34"/>
      <c r="AB305" s="34"/>
      <c r="AC305" s="34"/>
      <c r="AD305" s="34"/>
    </row>
    <row r="306" spans="1:30" ht="15">
      <c r="A306" s="66" t="s">
        <v>260</v>
      </c>
      <c r="B306" s="66" t="s">
        <v>231</v>
      </c>
      <c r="C306" s="67"/>
      <c r="D306" s="68">
        <v>1</v>
      </c>
      <c r="E306" s="69" t="s">
        <v>132</v>
      </c>
      <c r="F306" s="70"/>
      <c r="G306" s="67"/>
      <c r="H306" s="71"/>
      <c r="I306" s="72"/>
      <c r="J306" s="72"/>
      <c r="K306" s="34" t="s">
        <v>65</v>
      </c>
      <c r="L306" s="79">
        <v>306</v>
      </c>
      <c r="M306" s="79"/>
      <c r="N306" s="74"/>
      <c r="O306" s="81" t="s">
        <v>347</v>
      </c>
      <c r="P306" s="81">
        <v>1</v>
      </c>
      <c r="Q306" s="81" t="s">
        <v>348</v>
      </c>
      <c r="R306" s="81"/>
      <c r="S306" s="81"/>
      <c r="T306" s="80" t="str">
        <f>REPLACE(INDEX(GroupVertices[Group],MATCH(Edges[[#This Row],[Vertex 1]],GroupVertices[Vertex],0)),1,1,"")</f>
        <v>2</v>
      </c>
      <c r="U306" s="80" t="str">
        <f>REPLACE(INDEX(GroupVertices[Group],MATCH(Edges[[#This Row],[Vertex 2]],GroupVertices[Vertex],0)),1,1,"")</f>
        <v>2</v>
      </c>
      <c r="V306" s="34"/>
      <c r="W306" s="34"/>
      <c r="X306" s="34"/>
      <c r="Y306" s="34"/>
      <c r="Z306" s="34"/>
      <c r="AA306" s="34"/>
      <c r="AB306" s="34"/>
      <c r="AC306" s="34"/>
      <c r="AD306" s="34"/>
    </row>
    <row r="307" spans="1:30" ht="15">
      <c r="A307" s="66" t="s">
        <v>279</v>
      </c>
      <c r="B307" s="66" t="s">
        <v>231</v>
      </c>
      <c r="C307" s="67"/>
      <c r="D307" s="68">
        <v>1</v>
      </c>
      <c r="E307" s="69" t="s">
        <v>132</v>
      </c>
      <c r="F307" s="70"/>
      <c r="G307" s="67"/>
      <c r="H307" s="71"/>
      <c r="I307" s="72"/>
      <c r="J307" s="72"/>
      <c r="K307" s="34" t="s">
        <v>65</v>
      </c>
      <c r="L307" s="79">
        <v>307</v>
      </c>
      <c r="M307" s="79"/>
      <c r="N307" s="74"/>
      <c r="O307" s="81" t="s">
        <v>347</v>
      </c>
      <c r="P307" s="81">
        <v>1</v>
      </c>
      <c r="Q307" s="81" t="s">
        <v>348</v>
      </c>
      <c r="R307" s="81"/>
      <c r="S307" s="81"/>
      <c r="T307" s="80" t="str">
        <f>REPLACE(INDEX(GroupVertices[Group],MATCH(Edges[[#This Row],[Vertex 1]],GroupVertices[Vertex],0)),1,1,"")</f>
        <v>3</v>
      </c>
      <c r="U307" s="80" t="str">
        <f>REPLACE(INDEX(GroupVertices[Group],MATCH(Edges[[#This Row],[Vertex 2]],GroupVertices[Vertex],0)),1,1,"")</f>
        <v>2</v>
      </c>
      <c r="V307" s="34"/>
      <c r="W307" s="34"/>
      <c r="X307" s="34"/>
      <c r="Y307" s="34"/>
      <c r="Z307" s="34"/>
      <c r="AA307" s="34"/>
      <c r="AB307" s="34"/>
      <c r="AC307" s="34"/>
      <c r="AD307" s="34"/>
    </row>
    <row r="308" spans="1:30" ht="15">
      <c r="A308" s="66" t="s">
        <v>272</v>
      </c>
      <c r="B308" s="66" t="s">
        <v>345</v>
      </c>
      <c r="C308" s="67"/>
      <c r="D308" s="68">
        <v>1</v>
      </c>
      <c r="E308" s="69" t="s">
        <v>132</v>
      </c>
      <c r="F308" s="70"/>
      <c r="G308" s="67"/>
      <c r="H308" s="71"/>
      <c r="I308" s="72"/>
      <c r="J308" s="72"/>
      <c r="K308" s="34" t="s">
        <v>65</v>
      </c>
      <c r="L308" s="79">
        <v>308</v>
      </c>
      <c r="M308" s="79"/>
      <c r="N308" s="74"/>
      <c r="O308" s="81" t="s">
        <v>347</v>
      </c>
      <c r="P308" s="81">
        <v>1</v>
      </c>
      <c r="Q308" s="81" t="s">
        <v>348</v>
      </c>
      <c r="R308" s="81"/>
      <c r="S308" s="81"/>
      <c r="T308" s="80" t="str">
        <f>REPLACE(INDEX(GroupVertices[Group],MATCH(Edges[[#This Row],[Vertex 1]],GroupVertices[Vertex],0)),1,1,"")</f>
        <v>3</v>
      </c>
      <c r="U308" s="80" t="str">
        <f>REPLACE(INDEX(GroupVertices[Group],MATCH(Edges[[#This Row],[Vertex 2]],GroupVertices[Vertex],0)),1,1,"")</f>
        <v>3</v>
      </c>
      <c r="V308" s="34"/>
      <c r="W308" s="34"/>
      <c r="X308" s="34"/>
      <c r="Y308" s="34"/>
      <c r="Z308" s="34"/>
      <c r="AA308" s="34"/>
      <c r="AB308" s="34"/>
      <c r="AC308" s="34"/>
      <c r="AD308" s="34"/>
    </row>
    <row r="309" spans="1:30" ht="15">
      <c r="A309" s="66" t="s">
        <v>242</v>
      </c>
      <c r="B309" s="66" t="s">
        <v>345</v>
      </c>
      <c r="C309" s="67"/>
      <c r="D309" s="68">
        <v>1</v>
      </c>
      <c r="E309" s="69" t="s">
        <v>132</v>
      </c>
      <c r="F309" s="70"/>
      <c r="G309" s="67"/>
      <c r="H309" s="71"/>
      <c r="I309" s="72"/>
      <c r="J309" s="72"/>
      <c r="K309" s="34" t="s">
        <v>65</v>
      </c>
      <c r="L309" s="79">
        <v>309</v>
      </c>
      <c r="M309" s="79"/>
      <c r="N309" s="74"/>
      <c r="O309" s="81" t="s">
        <v>347</v>
      </c>
      <c r="P309" s="81">
        <v>1</v>
      </c>
      <c r="Q309" s="81" t="s">
        <v>348</v>
      </c>
      <c r="R309" s="81"/>
      <c r="S309" s="81"/>
      <c r="T309" s="80" t="str">
        <f>REPLACE(INDEX(GroupVertices[Group],MATCH(Edges[[#This Row],[Vertex 1]],GroupVertices[Vertex],0)),1,1,"")</f>
        <v>3</v>
      </c>
      <c r="U309" s="80" t="str">
        <f>REPLACE(INDEX(GroupVertices[Group],MATCH(Edges[[#This Row],[Vertex 2]],GroupVertices[Vertex],0)),1,1,"")</f>
        <v>3</v>
      </c>
      <c r="V309" s="34"/>
      <c r="W309" s="34"/>
      <c r="X309" s="34"/>
      <c r="Y309" s="34"/>
      <c r="Z309" s="34"/>
      <c r="AA309" s="34"/>
      <c r="AB309" s="34"/>
      <c r="AC309" s="34"/>
      <c r="AD309" s="34"/>
    </row>
    <row r="310" spans="1:30" ht="15">
      <c r="A310" s="66" t="s">
        <v>212</v>
      </c>
      <c r="B310" s="66" t="s">
        <v>345</v>
      </c>
      <c r="C310" s="67"/>
      <c r="D310" s="68">
        <v>1</v>
      </c>
      <c r="E310" s="69" t="s">
        <v>132</v>
      </c>
      <c r="F310" s="70"/>
      <c r="G310" s="67"/>
      <c r="H310" s="71"/>
      <c r="I310" s="72"/>
      <c r="J310" s="72"/>
      <c r="K310" s="34" t="s">
        <v>65</v>
      </c>
      <c r="L310" s="79">
        <v>310</v>
      </c>
      <c r="M310" s="79"/>
      <c r="N310" s="74"/>
      <c r="O310" s="81" t="s">
        <v>347</v>
      </c>
      <c r="P310" s="81">
        <v>1</v>
      </c>
      <c r="Q310" s="81" t="s">
        <v>348</v>
      </c>
      <c r="R310" s="81"/>
      <c r="S310" s="81"/>
      <c r="T310" s="80" t="str">
        <f>REPLACE(INDEX(GroupVertices[Group],MATCH(Edges[[#This Row],[Vertex 1]],GroupVertices[Vertex],0)),1,1,"")</f>
        <v>1</v>
      </c>
      <c r="U310" s="80" t="str">
        <f>REPLACE(INDEX(GroupVertices[Group],MATCH(Edges[[#This Row],[Vertex 2]],GroupVertices[Vertex],0)),1,1,"")</f>
        <v>3</v>
      </c>
      <c r="V310" s="34"/>
      <c r="W310" s="34"/>
      <c r="X310" s="34"/>
      <c r="Y310" s="34"/>
      <c r="Z310" s="34"/>
      <c r="AA310" s="34"/>
      <c r="AB310" s="34"/>
      <c r="AC310" s="34"/>
      <c r="AD310" s="34"/>
    </row>
    <row r="311" spans="1:30" ht="15">
      <c r="A311" s="66" t="s">
        <v>275</v>
      </c>
      <c r="B311" s="66" t="s">
        <v>345</v>
      </c>
      <c r="C311" s="67"/>
      <c r="D311" s="68">
        <v>1</v>
      </c>
      <c r="E311" s="69" t="s">
        <v>132</v>
      </c>
      <c r="F311" s="70"/>
      <c r="G311" s="67"/>
      <c r="H311" s="71"/>
      <c r="I311" s="72"/>
      <c r="J311" s="72"/>
      <c r="K311" s="34" t="s">
        <v>65</v>
      </c>
      <c r="L311" s="79">
        <v>311</v>
      </c>
      <c r="M311" s="79"/>
      <c r="N311" s="74"/>
      <c r="O311" s="81" t="s">
        <v>347</v>
      </c>
      <c r="P311" s="81">
        <v>1</v>
      </c>
      <c r="Q311" s="81" t="s">
        <v>348</v>
      </c>
      <c r="R311" s="81"/>
      <c r="S311" s="81"/>
      <c r="T311" s="80" t="str">
        <f>REPLACE(INDEX(GroupVertices[Group],MATCH(Edges[[#This Row],[Vertex 1]],GroupVertices[Vertex],0)),1,1,"")</f>
        <v>3</v>
      </c>
      <c r="U311" s="80" t="str">
        <f>REPLACE(INDEX(GroupVertices[Group],MATCH(Edges[[#This Row],[Vertex 2]],GroupVertices[Vertex],0)),1,1,"")</f>
        <v>3</v>
      </c>
      <c r="V311" s="34"/>
      <c r="W311" s="34"/>
      <c r="X311" s="34"/>
      <c r="Y311" s="34"/>
      <c r="Z311" s="34"/>
      <c r="AA311" s="34"/>
      <c r="AB311" s="34"/>
      <c r="AC311" s="34"/>
      <c r="AD311" s="34"/>
    </row>
    <row r="312" spans="1:30" ht="15">
      <c r="A312" s="66" t="s">
        <v>279</v>
      </c>
      <c r="B312" s="66" t="s">
        <v>345</v>
      </c>
      <c r="C312" s="67"/>
      <c r="D312" s="68">
        <v>1</v>
      </c>
      <c r="E312" s="69" t="s">
        <v>132</v>
      </c>
      <c r="F312" s="70"/>
      <c r="G312" s="67"/>
      <c r="H312" s="71"/>
      <c r="I312" s="72"/>
      <c r="J312" s="72"/>
      <c r="K312" s="34" t="s">
        <v>65</v>
      </c>
      <c r="L312" s="79">
        <v>312</v>
      </c>
      <c r="M312" s="79"/>
      <c r="N312" s="74"/>
      <c r="O312" s="81" t="s">
        <v>347</v>
      </c>
      <c r="P312" s="81">
        <v>1</v>
      </c>
      <c r="Q312" s="81" t="s">
        <v>348</v>
      </c>
      <c r="R312" s="81"/>
      <c r="S312" s="81"/>
      <c r="T312" s="80" t="str">
        <f>REPLACE(INDEX(GroupVertices[Group],MATCH(Edges[[#This Row],[Vertex 1]],GroupVertices[Vertex],0)),1,1,"")</f>
        <v>3</v>
      </c>
      <c r="U312" s="80" t="str">
        <f>REPLACE(INDEX(GroupVertices[Group],MATCH(Edges[[#This Row],[Vertex 2]],GroupVertices[Vertex],0)),1,1,"")</f>
        <v>3</v>
      </c>
      <c r="V312" s="34"/>
      <c r="W312" s="34"/>
      <c r="X312" s="34"/>
      <c r="Y312" s="34"/>
      <c r="Z312" s="34"/>
      <c r="AA312" s="34"/>
      <c r="AB312" s="34"/>
      <c r="AC312" s="34"/>
      <c r="AD312" s="34"/>
    </row>
    <row r="313" spans="1:30" ht="15">
      <c r="A313" s="66" t="s">
        <v>274</v>
      </c>
      <c r="B313" s="66" t="s">
        <v>279</v>
      </c>
      <c r="C313" s="67"/>
      <c r="D313" s="68">
        <v>1</v>
      </c>
      <c r="E313" s="69" t="s">
        <v>132</v>
      </c>
      <c r="F313" s="70"/>
      <c r="G313" s="67"/>
      <c r="H313" s="71"/>
      <c r="I313" s="72"/>
      <c r="J313" s="72"/>
      <c r="K313" s="34" t="s">
        <v>66</v>
      </c>
      <c r="L313" s="79">
        <v>313</v>
      </c>
      <c r="M313" s="79"/>
      <c r="N313" s="74"/>
      <c r="O313" s="81" t="s">
        <v>347</v>
      </c>
      <c r="P313" s="81">
        <v>1</v>
      </c>
      <c r="Q313" s="81" t="s">
        <v>348</v>
      </c>
      <c r="R313" s="81"/>
      <c r="S313" s="81"/>
      <c r="T313" s="80" t="str">
        <f>REPLACE(INDEX(GroupVertices[Group],MATCH(Edges[[#This Row],[Vertex 1]],GroupVertices[Vertex],0)),1,1,"")</f>
        <v>4</v>
      </c>
      <c r="U313" s="80" t="str">
        <f>REPLACE(INDEX(GroupVertices[Group],MATCH(Edges[[#This Row],[Vertex 2]],GroupVertices[Vertex],0)),1,1,"")</f>
        <v>3</v>
      </c>
      <c r="V313" s="34"/>
      <c r="W313" s="34"/>
      <c r="X313" s="34"/>
      <c r="Y313" s="34"/>
      <c r="Z313" s="34"/>
      <c r="AA313" s="34"/>
      <c r="AB313" s="34"/>
      <c r="AC313" s="34"/>
      <c r="AD313" s="34"/>
    </row>
    <row r="314" spans="1:30" ht="15">
      <c r="A314" s="66" t="s">
        <v>212</v>
      </c>
      <c r="B314" s="66" t="s">
        <v>274</v>
      </c>
      <c r="C314" s="67"/>
      <c r="D314" s="68">
        <v>1</v>
      </c>
      <c r="E314" s="69" t="s">
        <v>132</v>
      </c>
      <c r="F314" s="70"/>
      <c r="G314" s="67"/>
      <c r="H314" s="71"/>
      <c r="I314" s="72"/>
      <c r="J314" s="72"/>
      <c r="K314" s="34" t="s">
        <v>65</v>
      </c>
      <c r="L314" s="79">
        <v>314</v>
      </c>
      <c r="M314" s="79"/>
      <c r="N314" s="74"/>
      <c r="O314" s="81" t="s">
        <v>347</v>
      </c>
      <c r="P314" s="81">
        <v>1</v>
      </c>
      <c r="Q314" s="81" t="s">
        <v>348</v>
      </c>
      <c r="R314" s="81"/>
      <c r="S314" s="81"/>
      <c r="T314" s="80" t="str">
        <f>REPLACE(INDEX(GroupVertices[Group],MATCH(Edges[[#This Row],[Vertex 1]],GroupVertices[Vertex],0)),1,1,"")</f>
        <v>1</v>
      </c>
      <c r="U314" s="80" t="str">
        <f>REPLACE(INDEX(GroupVertices[Group],MATCH(Edges[[#This Row],[Vertex 2]],GroupVertices[Vertex],0)),1,1,"")</f>
        <v>4</v>
      </c>
      <c r="V314" s="34"/>
      <c r="W314" s="34"/>
      <c r="X314" s="34"/>
      <c r="Y314" s="34"/>
      <c r="Z314" s="34"/>
      <c r="AA314" s="34"/>
      <c r="AB314" s="34"/>
      <c r="AC314" s="34"/>
      <c r="AD314" s="34"/>
    </row>
    <row r="315" spans="1:30" ht="15">
      <c r="A315" s="66" t="s">
        <v>279</v>
      </c>
      <c r="B315" s="66" t="s">
        <v>274</v>
      </c>
      <c r="C315" s="67"/>
      <c r="D315" s="68">
        <v>1</v>
      </c>
      <c r="E315" s="69" t="s">
        <v>132</v>
      </c>
      <c r="F315" s="70"/>
      <c r="G315" s="67"/>
      <c r="H315" s="71"/>
      <c r="I315" s="72"/>
      <c r="J315" s="72"/>
      <c r="K315" s="34" t="s">
        <v>66</v>
      </c>
      <c r="L315" s="79">
        <v>315</v>
      </c>
      <c r="M315" s="79"/>
      <c r="N315" s="74"/>
      <c r="O315" s="81" t="s">
        <v>347</v>
      </c>
      <c r="P315" s="81">
        <v>1</v>
      </c>
      <c r="Q315" s="81" t="s">
        <v>348</v>
      </c>
      <c r="R315" s="81"/>
      <c r="S315" s="81"/>
      <c r="T315" s="80" t="str">
        <f>REPLACE(INDEX(GroupVertices[Group],MATCH(Edges[[#This Row],[Vertex 1]],GroupVertices[Vertex],0)),1,1,"")</f>
        <v>3</v>
      </c>
      <c r="U315" s="80" t="str">
        <f>REPLACE(INDEX(GroupVertices[Group],MATCH(Edges[[#This Row],[Vertex 2]],GroupVertices[Vertex],0)),1,1,"")</f>
        <v>4</v>
      </c>
      <c r="V315" s="34"/>
      <c r="W315" s="34"/>
      <c r="X315" s="34"/>
      <c r="Y315" s="34"/>
      <c r="Z315" s="34"/>
      <c r="AA315" s="34"/>
      <c r="AB315" s="34"/>
      <c r="AC315" s="34"/>
      <c r="AD315" s="34"/>
    </row>
    <row r="316" spans="1:30" ht="15">
      <c r="A316" s="66" t="s">
        <v>280</v>
      </c>
      <c r="B316" s="66" t="s">
        <v>275</v>
      </c>
      <c r="C316" s="67"/>
      <c r="D316" s="68">
        <v>1</v>
      </c>
      <c r="E316" s="69" t="s">
        <v>132</v>
      </c>
      <c r="F316" s="70"/>
      <c r="G316" s="67"/>
      <c r="H316" s="71"/>
      <c r="I316" s="72"/>
      <c r="J316" s="72"/>
      <c r="K316" s="34" t="s">
        <v>66</v>
      </c>
      <c r="L316" s="79">
        <v>316</v>
      </c>
      <c r="M316" s="79"/>
      <c r="N316" s="74"/>
      <c r="O316" s="81" t="s">
        <v>347</v>
      </c>
      <c r="P316" s="81">
        <v>1</v>
      </c>
      <c r="Q316" s="81" t="s">
        <v>348</v>
      </c>
      <c r="R316" s="81"/>
      <c r="S316" s="81"/>
      <c r="T316" s="80" t="str">
        <f>REPLACE(INDEX(GroupVertices[Group],MATCH(Edges[[#This Row],[Vertex 1]],GroupVertices[Vertex],0)),1,1,"")</f>
        <v>3</v>
      </c>
      <c r="U316" s="80" t="str">
        <f>REPLACE(INDEX(GroupVertices[Group],MATCH(Edges[[#This Row],[Vertex 2]],GroupVertices[Vertex],0)),1,1,"")</f>
        <v>3</v>
      </c>
      <c r="V316" s="34"/>
      <c r="W316" s="34"/>
      <c r="X316" s="34"/>
      <c r="Y316" s="34"/>
      <c r="Z316" s="34"/>
      <c r="AA316" s="34"/>
      <c r="AB316" s="34"/>
      <c r="AC316" s="34"/>
      <c r="AD316" s="34"/>
    </row>
    <row r="317" spans="1:30" ht="15">
      <c r="A317" s="66" t="s">
        <v>280</v>
      </c>
      <c r="B317" s="66" t="s">
        <v>279</v>
      </c>
      <c r="C317" s="67"/>
      <c r="D317" s="68">
        <v>1</v>
      </c>
      <c r="E317" s="69" t="s">
        <v>132</v>
      </c>
      <c r="F317" s="70"/>
      <c r="G317" s="67"/>
      <c r="H317" s="71"/>
      <c r="I317" s="72"/>
      <c r="J317" s="72"/>
      <c r="K317" s="34" t="s">
        <v>66</v>
      </c>
      <c r="L317" s="79">
        <v>317</v>
      </c>
      <c r="M317" s="79"/>
      <c r="N317" s="74"/>
      <c r="O317" s="81" t="s">
        <v>347</v>
      </c>
      <c r="P317" s="81">
        <v>1</v>
      </c>
      <c r="Q317" s="81" t="s">
        <v>348</v>
      </c>
      <c r="R317" s="81"/>
      <c r="S317" s="81"/>
      <c r="T317" s="80" t="str">
        <f>REPLACE(INDEX(GroupVertices[Group],MATCH(Edges[[#This Row],[Vertex 1]],GroupVertices[Vertex],0)),1,1,"")</f>
        <v>3</v>
      </c>
      <c r="U317" s="80" t="str">
        <f>REPLACE(INDEX(GroupVertices[Group],MATCH(Edges[[#This Row],[Vertex 2]],GroupVertices[Vertex],0)),1,1,"")</f>
        <v>3</v>
      </c>
      <c r="V317" s="34"/>
      <c r="W317" s="34"/>
      <c r="X317" s="34"/>
      <c r="Y317" s="34"/>
      <c r="Z317" s="34"/>
      <c r="AA317" s="34"/>
      <c r="AB317" s="34"/>
      <c r="AC317" s="34"/>
      <c r="AD317" s="34"/>
    </row>
    <row r="318" spans="1:30" ht="15">
      <c r="A318" s="66" t="s">
        <v>212</v>
      </c>
      <c r="B318" s="66" t="s">
        <v>280</v>
      </c>
      <c r="C318" s="67"/>
      <c r="D318" s="68">
        <v>1</v>
      </c>
      <c r="E318" s="69" t="s">
        <v>132</v>
      </c>
      <c r="F318" s="70"/>
      <c r="G318" s="67"/>
      <c r="H318" s="71"/>
      <c r="I318" s="72"/>
      <c r="J318" s="72"/>
      <c r="K318" s="34" t="s">
        <v>65</v>
      </c>
      <c r="L318" s="79">
        <v>318</v>
      </c>
      <c r="M318" s="79"/>
      <c r="N318" s="74"/>
      <c r="O318" s="81" t="s">
        <v>347</v>
      </c>
      <c r="P318" s="81">
        <v>1</v>
      </c>
      <c r="Q318" s="81" t="s">
        <v>348</v>
      </c>
      <c r="R318" s="81"/>
      <c r="S318" s="81"/>
      <c r="T318" s="80" t="str">
        <f>REPLACE(INDEX(GroupVertices[Group],MATCH(Edges[[#This Row],[Vertex 1]],GroupVertices[Vertex],0)),1,1,"")</f>
        <v>1</v>
      </c>
      <c r="U318" s="80" t="str">
        <f>REPLACE(INDEX(GroupVertices[Group],MATCH(Edges[[#This Row],[Vertex 2]],GroupVertices[Vertex],0)),1,1,"")</f>
        <v>3</v>
      </c>
      <c r="V318" s="34"/>
      <c r="W318" s="34"/>
      <c r="X318" s="34"/>
      <c r="Y318" s="34"/>
      <c r="Z318" s="34"/>
      <c r="AA318" s="34"/>
      <c r="AB318" s="34"/>
      <c r="AC318" s="34"/>
      <c r="AD318" s="34"/>
    </row>
    <row r="319" spans="1:30" ht="15">
      <c r="A319" s="66" t="s">
        <v>275</v>
      </c>
      <c r="B319" s="66" t="s">
        <v>280</v>
      </c>
      <c r="C319" s="67"/>
      <c r="D319" s="68">
        <v>1</v>
      </c>
      <c r="E319" s="69" t="s">
        <v>132</v>
      </c>
      <c r="F319" s="70"/>
      <c r="G319" s="67"/>
      <c r="H319" s="71"/>
      <c r="I319" s="72"/>
      <c r="J319" s="72"/>
      <c r="K319" s="34" t="s">
        <v>66</v>
      </c>
      <c r="L319" s="79">
        <v>319</v>
      </c>
      <c r="M319" s="79"/>
      <c r="N319" s="74"/>
      <c r="O319" s="81" t="s">
        <v>347</v>
      </c>
      <c r="P319" s="81">
        <v>1</v>
      </c>
      <c r="Q319" s="81" t="s">
        <v>348</v>
      </c>
      <c r="R319" s="81"/>
      <c r="S319" s="81"/>
      <c r="T319" s="80" t="str">
        <f>REPLACE(INDEX(GroupVertices[Group],MATCH(Edges[[#This Row],[Vertex 1]],GroupVertices[Vertex],0)),1,1,"")</f>
        <v>3</v>
      </c>
      <c r="U319" s="80" t="str">
        <f>REPLACE(INDEX(GroupVertices[Group],MATCH(Edges[[#This Row],[Vertex 2]],GroupVertices[Vertex],0)),1,1,"")</f>
        <v>3</v>
      </c>
      <c r="V319" s="34"/>
      <c r="W319" s="34"/>
      <c r="X319" s="34"/>
      <c r="Y319" s="34"/>
      <c r="Z319" s="34"/>
      <c r="AA319" s="34"/>
      <c r="AB319" s="34"/>
      <c r="AC319" s="34"/>
      <c r="AD319" s="34"/>
    </row>
    <row r="320" spans="1:30" ht="15">
      <c r="A320" s="66" t="s">
        <v>279</v>
      </c>
      <c r="B320" s="66" t="s">
        <v>280</v>
      </c>
      <c r="C320" s="67"/>
      <c r="D320" s="68">
        <v>1</v>
      </c>
      <c r="E320" s="69" t="s">
        <v>132</v>
      </c>
      <c r="F320" s="70"/>
      <c r="G320" s="67"/>
      <c r="H320" s="71"/>
      <c r="I320" s="72"/>
      <c r="J320" s="72"/>
      <c r="K320" s="34" t="s">
        <v>66</v>
      </c>
      <c r="L320" s="79">
        <v>320</v>
      </c>
      <c r="M320" s="79"/>
      <c r="N320" s="74"/>
      <c r="O320" s="81" t="s">
        <v>347</v>
      </c>
      <c r="P320" s="81">
        <v>1</v>
      </c>
      <c r="Q320" s="81" t="s">
        <v>348</v>
      </c>
      <c r="R320" s="81"/>
      <c r="S320" s="81"/>
      <c r="T320" s="80" t="str">
        <f>REPLACE(INDEX(GroupVertices[Group],MATCH(Edges[[#This Row],[Vertex 1]],GroupVertices[Vertex],0)),1,1,"")</f>
        <v>3</v>
      </c>
      <c r="U320" s="80" t="str">
        <f>REPLACE(INDEX(GroupVertices[Group],MATCH(Edges[[#This Row],[Vertex 2]],GroupVertices[Vertex],0)),1,1,"")</f>
        <v>3</v>
      </c>
      <c r="V320" s="34"/>
      <c r="W320" s="34"/>
      <c r="X320" s="34"/>
      <c r="Y320" s="34"/>
      <c r="Z320" s="34"/>
      <c r="AA320" s="34"/>
      <c r="AB320" s="34"/>
      <c r="AC320" s="34"/>
      <c r="AD320" s="34"/>
    </row>
    <row r="321" spans="1:30" ht="15">
      <c r="A321" s="66" t="s">
        <v>275</v>
      </c>
      <c r="B321" s="66" t="s">
        <v>279</v>
      </c>
      <c r="C321" s="67"/>
      <c r="D321" s="68">
        <v>1</v>
      </c>
      <c r="E321" s="69" t="s">
        <v>132</v>
      </c>
      <c r="F321" s="70"/>
      <c r="G321" s="67"/>
      <c r="H321" s="71"/>
      <c r="I321" s="72"/>
      <c r="J321" s="72"/>
      <c r="K321" s="34" t="s">
        <v>66</v>
      </c>
      <c r="L321" s="79">
        <v>321</v>
      </c>
      <c r="M321" s="79"/>
      <c r="N321" s="74"/>
      <c r="O321" s="81" t="s">
        <v>347</v>
      </c>
      <c r="P321" s="81">
        <v>1</v>
      </c>
      <c r="Q321" s="81" t="s">
        <v>348</v>
      </c>
      <c r="R321" s="81"/>
      <c r="S321" s="81"/>
      <c r="T321" s="80" t="str">
        <f>REPLACE(INDEX(GroupVertices[Group],MATCH(Edges[[#This Row],[Vertex 1]],GroupVertices[Vertex],0)),1,1,"")</f>
        <v>3</v>
      </c>
      <c r="U321" s="80" t="str">
        <f>REPLACE(INDEX(GroupVertices[Group],MATCH(Edges[[#This Row],[Vertex 2]],GroupVertices[Vertex],0)),1,1,"")</f>
        <v>3</v>
      </c>
      <c r="V321" s="34"/>
      <c r="W321" s="34"/>
      <c r="X321" s="34"/>
      <c r="Y321" s="34"/>
      <c r="Z321" s="34"/>
      <c r="AA321" s="34"/>
      <c r="AB321" s="34"/>
      <c r="AC321" s="34"/>
      <c r="AD321" s="34"/>
    </row>
    <row r="322" spans="1:30" ht="15">
      <c r="A322" s="66" t="s">
        <v>212</v>
      </c>
      <c r="B322" s="66" t="s">
        <v>275</v>
      </c>
      <c r="C322" s="67"/>
      <c r="D322" s="68">
        <v>1</v>
      </c>
      <c r="E322" s="69" t="s">
        <v>132</v>
      </c>
      <c r="F322" s="70"/>
      <c r="G322" s="67"/>
      <c r="H322" s="71"/>
      <c r="I322" s="72"/>
      <c r="J322" s="72"/>
      <c r="K322" s="34" t="s">
        <v>65</v>
      </c>
      <c r="L322" s="79">
        <v>322</v>
      </c>
      <c r="M322" s="79"/>
      <c r="N322" s="74"/>
      <c r="O322" s="81" t="s">
        <v>347</v>
      </c>
      <c r="P322" s="81">
        <v>1</v>
      </c>
      <c r="Q322" s="81" t="s">
        <v>348</v>
      </c>
      <c r="R322" s="81"/>
      <c r="S322" s="81"/>
      <c r="T322" s="80" t="str">
        <f>REPLACE(INDEX(GroupVertices[Group],MATCH(Edges[[#This Row],[Vertex 1]],GroupVertices[Vertex],0)),1,1,"")</f>
        <v>1</v>
      </c>
      <c r="U322" s="80" t="str">
        <f>REPLACE(INDEX(GroupVertices[Group],MATCH(Edges[[#This Row],[Vertex 2]],GroupVertices[Vertex],0)),1,1,"")</f>
        <v>3</v>
      </c>
      <c r="V322" s="34"/>
      <c r="W322" s="34"/>
      <c r="X322" s="34"/>
      <c r="Y322" s="34"/>
      <c r="Z322" s="34"/>
      <c r="AA322" s="34"/>
      <c r="AB322" s="34"/>
      <c r="AC322" s="34"/>
      <c r="AD322" s="34"/>
    </row>
    <row r="323" spans="1:30" ht="15">
      <c r="A323" s="66" t="s">
        <v>279</v>
      </c>
      <c r="B323" s="66" t="s">
        <v>275</v>
      </c>
      <c r="C323" s="67"/>
      <c r="D323" s="68">
        <v>1</v>
      </c>
      <c r="E323" s="69" t="s">
        <v>132</v>
      </c>
      <c r="F323" s="70"/>
      <c r="G323" s="67"/>
      <c r="H323" s="71"/>
      <c r="I323" s="72"/>
      <c r="J323" s="72"/>
      <c r="K323" s="34" t="s">
        <v>66</v>
      </c>
      <c r="L323" s="79">
        <v>323</v>
      </c>
      <c r="M323" s="79"/>
      <c r="N323" s="74"/>
      <c r="O323" s="81" t="s">
        <v>347</v>
      </c>
      <c r="P323" s="81">
        <v>1</v>
      </c>
      <c r="Q323" s="81" t="s">
        <v>348</v>
      </c>
      <c r="R323" s="81"/>
      <c r="S323" s="81"/>
      <c r="T323" s="80" t="str">
        <f>REPLACE(INDEX(GroupVertices[Group],MATCH(Edges[[#This Row],[Vertex 1]],GroupVertices[Vertex],0)),1,1,"")</f>
        <v>3</v>
      </c>
      <c r="U323" s="80" t="str">
        <f>REPLACE(INDEX(GroupVertices[Group],MATCH(Edges[[#This Row],[Vertex 2]],GroupVertices[Vertex],0)),1,1,"")</f>
        <v>3</v>
      </c>
      <c r="V323" s="34"/>
      <c r="W323" s="34"/>
      <c r="X323" s="34"/>
      <c r="Y323" s="34"/>
      <c r="Z323" s="34"/>
      <c r="AA323" s="34"/>
      <c r="AB323" s="34"/>
      <c r="AC323" s="34"/>
      <c r="AD323" s="34"/>
    </row>
    <row r="324" spans="1:30" ht="15">
      <c r="A324" s="66" t="s">
        <v>281</v>
      </c>
      <c r="B324" s="66" t="s">
        <v>290</v>
      </c>
      <c r="C324" s="67"/>
      <c r="D324" s="68">
        <v>1</v>
      </c>
      <c r="E324" s="69" t="s">
        <v>132</v>
      </c>
      <c r="F324" s="70"/>
      <c r="G324" s="67"/>
      <c r="H324" s="71"/>
      <c r="I324" s="72"/>
      <c r="J324" s="72"/>
      <c r="K324" s="34" t="s">
        <v>65</v>
      </c>
      <c r="L324" s="79">
        <v>324</v>
      </c>
      <c r="M324" s="79"/>
      <c r="N324" s="74"/>
      <c r="O324" s="81" t="s">
        <v>347</v>
      </c>
      <c r="P324" s="81">
        <v>1</v>
      </c>
      <c r="Q324" s="81" t="s">
        <v>348</v>
      </c>
      <c r="R324" s="81"/>
      <c r="S324" s="81"/>
      <c r="T324" s="80" t="str">
        <f>REPLACE(INDEX(GroupVertices[Group],MATCH(Edges[[#This Row],[Vertex 1]],GroupVertices[Vertex],0)),1,1,"")</f>
        <v>3</v>
      </c>
      <c r="U324" s="80" t="str">
        <f>REPLACE(INDEX(GroupVertices[Group],MATCH(Edges[[#This Row],[Vertex 2]],GroupVertices[Vertex],0)),1,1,"")</f>
        <v>3</v>
      </c>
      <c r="V324" s="34"/>
      <c r="W324" s="34"/>
      <c r="X324" s="34"/>
      <c r="Y324" s="34"/>
      <c r="Z324" s="34"/>
      <c r="AA324" s="34"/>
      <c r="AB324" s="34"/>
      <c r="AC324" s="34"/>
      <c r="AD324" s="34"/>
    </row>
    <row r="325" spans="1:30" ht="15">
      <c r="A325" s="66" t="s">
        <v>212</v>
      </c>
      <c r="B325" s="66" t="s">
        <v>281</v>
      </c>
      <c r="C325" s="67"/>
      <c r="D325" s="68">
        <v>1</v>
      </c>
      <c r="E325" s="69" t="s">
        <v>132</v>
      </c>
      <c r="F325" s="70"/>
      <c r="G325" s="67"/>
      <c r="H325" s="71"/>
      <c r="I325" s="72"/>
      <c r="J325" s="72"/>
      <c r="K325" s="34" t="s">
        <v>65</v>
      </c>
      <c r="L325" s="79">
        <v>325</v>
      </c>
      <c r="M325" s="79"/>
      <c r="N325" s="74"/>
      <c r="O325" s="81" t="s">
        <v>347</v>
      </c>
      <c r="P325" s="81">
        <v>1</v>
      </c>
      <c r="Q325" s="81" t="s">
        <v>348</v>
      </c>
      <c r="R325" s="81"/>
      <c r="S325" s="81"/>
      <c r="T325" s="80" t="str">
        <f>REPLACE(INDEX(GroupVertices[Group],MATCH(Edges[[#This Row],[Vertex 1]],GroupVertices[Vertex],0)),1,1,"")</f>
        <v>1</v>
      </c>
      <c r="U325" s="80" t="str">
        <f>REPLACE(INDEX(GroupVertices[Group],MATCH(Edges[[#This Row],[Vertex 2]],GroupVertices[Vertex],0)),1,1,"")</f>
        <v>3</v>
      </c>
      <c r="V325" s="34"/>
      <c r="W325" s="34"/>
      <c r="X325" s="34"/>
      <c r="Y325" s="34"/>
      <c r="Z325" s="34"/>
      <c r="AA325" s="34"/>
      <c r="AB325" s="34"/>
      <c r="AC325" s="34"/>
      <c r="AD325" s="34"/>
    </row>
    <row r="326" spans="1:30" ht="15">
      <c r="A326" s="66" t="s">
        <v>282</v>
      </c>
      <c r="B326" s="66" t="s">
        <v>281</v>
      </c>
      <c r="C326" s="67"/>
      <c r="D326" s="68">
        <v>1</v>
      </c>
      <c r="E326" s="69" t="s">
        <v>132</v>
      </c>
      <c r="F326" s="70"/>
      <c r="G326" s="67"/>
      <c r="H326" s="71"/>
      <c r="I326" s="72"/>
      <c r="J326" s="72"/>
      <c r="K326" s="34" t="s">
        <v>65</v>
      </c>
      <c r="L326" s="79">
        <v>326</v>
      </c>
      <c r="M326" s="79"/>
      <c r="N326" s="74"/>
      <c r="O326" s="81" t="s">
        <v>347</v>
      </c>
      <c r="P326" s="81">
        <v>1</v>
      </c>
      <c r="Q326" s="81" t="s">
        <v>348</v>
      </c>
      <c r="R326" s="81"/>
      <c r="S326" s="81"/>
      <c r="T326" s="80" t="str">
        <f>REPLACE(INDEX(GroupVertices[Group],MATCH(Edges[[#This Row],[Vertex 1]],GroupVertices[Vertex],0)),1,1,"")</f>
        <v>3</v>
      </c>
      <c r="U326" s="80" t="str">
        <f>REPLACE(INDEX(GroupVertices[Group],MATCH(Edges[[#This Row],[Vertex 2]],GroupVertices[Vertex],0)),1,1,"")</f>
        <v>3</v>
      </c>
      <c r="V326" s="34"/>
      <c r="W326" s="34"/>
      <c r="X326" s="34"/>
      <c r="Y326" s="34"/>
      <c r="Z326" s="34"/>
      <c r="AA326" s="34"/>
      <c r="AB326" s="34"/>
      <c r="AC326" s="34"/>
      <c r="AD326" s="34"/>
    </row>
    <row r="327" spans="1:30" ht="15">
      <c r="A327" s="66" t="s">
        <v>212</v>
      </c>
      <c r="B327" s="66" t="s">
        <v>341</v>
      </c>
      <c r="C327" s="67"/>
      <c r="D327" s="68">
        <v>1</v>
      </c>
      <c r="E327" s="69" t="s">
        <v>132</v>
      </c>
      <c r="F327" s="70"/>
      <c r="G327" s="67"/>
      <c r="H327" s="71"/>
      <c r="I327" s="72"/>
      <c r="J327" s="72"/>
      <c r="K327" s="34" t="s">
        <v>65</v>
      </c>
      <c r="L327" s="79">
        <v>327</v>
      </c>
      <c r="M327" s="79"/>
      <c r="N327" s="74"/>
      <c r="O327" s="81" t="s">
        <v>347</v>
      </c>
      <c r="P327" s="81">
        <v>1</v>
      </c>
      <c r="Q327" s="81" t="s">
        <v>348</v>
      </c>
      <c r="R327" s="81"/>
      <c r="S327" s="81"/>
      <c r="T327" s="80" t="str">
        <f>REPLACE(INDEX(GroupVertices[Group],MATCH(Edges[[#This Row],[Vertex 1]],GroupVertices[Vertex],0)),1,1,"")</f>
        <v>1</v>
      </c>
      <c r="U327" s="80" t="str">
        <f>REPLACE(INDEX(GroupVertices[Group],MATCH(Edges[[#This Row],[Vertex 2]],GroupVertices[Vertex],0)),1,1,"")</f>
        <v>3</v>
      </c>
      <c r="V327" s="34"/>
      <c r="W327" s="34"/>
      <c r="X327" s="34"/>
      <c r="Y327" s="34"/>
      <c r="Z327" s="34"/>
      <c r="AA327" s="34"/>
      <c r="AB327" s="34"/>
      <c r="AC327" s="34"/>
      <c r="AD327" s="34"/>
    </row>
    <row r="328" spans="1:30" ht="15">
      <c r="A328" s="66" t="s">
        <v>282</v>
      </c>
      <c r="B328" s="66" t="s">
        <v>341</v>
      </c>
      <c r="C328" s="67"/>
      <c r="D328" s="68">
        <v>1</v>
      </c>
      <c r="E328" s="69" t="s">
        <v>132</v>
      </c>
      <c r="F328" s="70"/>
      <c r="G328" s="67"/>
      <c r="H328" s="71"/>
      <c r="I328" s="72"/>
      <c r="J328" s="72"/>
      <c r="K328" s="34" t="s">
        <v>65</v>
      </c>
      <c r="L328" s="79">
        <v>328</v>
      </c>
      <c r="M328" s="79"/>
      <c r="N328" s="74"/>
      <c r="O328" s="81" t="s">
        <v>347</v>
      </c>
      <c r="P328" s="81">
        <v>1</v>
      </c>
      <c r="Q328" s="81" t="s">
        <v>348</v>
      </c>
      <c r="R328" s="81"/>
      <c r="S328" s="81"/>
      <c r="T328" s="80" t="str">
        <f>REPLACE(INDEX(GroupVertices[Group],MATCH(Edges[[#This Row],[Vertex 1]],GroupVertices[Vertex],0)),1,1,"")</f>
        <v>3</v>
      </c>
      <c r="U328" s="80" t="str">
        <f>REPLACE(INDEX(GroupVertices[Group],MATCH(Edges[[#This Row],[Vertex 2]],GroupVertices[Vertex],0)),1,1,"")</f>
        <v>3</v>
      </c>
      <c r="V328" s="34"/>
      <c r="W328" s="34"/>
      <c r="X328" s="34"/>
      <c r="Y328" s="34"/>
      <c r="Z328" s="34"/>
      <c r="AA328" s="34"/>
      <c r="AB328" s="34"/>
      <c r="AC328" s="34"/>
      <c r="AD328" s="34"/>
    </row>
    <row r="329" spans="1:30" ht="15">
      <c r="A329" s="66" t="s">
        <v>283</v>
      </c>
      <c r="B329" s="66" t="s">
        <v>253</v>
      </c>
      <c r="C329" s="67"/>
      <c r="D329" s="68">
        <v>1</v>
      </c>
      <c r="E329" s="69" t="s">
        <v>132</v>
      </c>
      <c r="F329" s="70"/>
      <c r="G329" s="67"/>
      <c r="H329" s="71"/>
      <c r="I329" s="72"/>
      <c r="J329" s="72"/>
      <c r="K329" s="34" t="s">
        <v>65</v>
      </c>
      <c r="L329" s="79">
        <v>329</v>
      </c>
      <c r="M329" s="79"/>
      <c r="N329" s="74"/>
      <c r="O329" s="81" t="s">
        <v>347</v>
      </c>
      <c r="P329" s="81">
        <v>1</v>
      </c>
      <c r="Q329" s="81" t="s">
        <v>348</v>
      </c>
      <c r="R329" s="81"/>
      <c r="S329" s="81"/>
      <c r="T329" s="80" t="str">
        <f>REPLACE(INDEX(GroupVertices[Group],MATCH(Edges[[#This Row],[Vertex 1]],GroupVertices[Vertex],0)),1,1,"")</f>
        <v>2</v>
      </c>
      <c r="U329" s="80" t="str">
        <f>REPLACE(INDEX(GroupVertices[Group],MATCH(Edges[[#This Row],[Vertex 2]],GroupVertices[Vertex],0)),1,1,"")</f>
        <v>2</v>
      </c>
      <c r="V329" s="34"/>
      <c r="W329" s="34"/>
      <c r="X329" s="34"/>
      <c r="Y329" s="34"/>
      <c r="Z329" s="34"/>
      <c r="AA329" s="34"/>
      <c r="AB329" s="34"/>
      <c r="AC329" s="34"/>
      <c r="AD329" s="34"/>
    </row>
    <row r="330" spans="1:30" ht="15">
      <c r="A330" s="66" t="s">
        <v>262</v>
      </c>
      <c r="B330" s="66" t="s">
        <v>253</v>
      </c>
      <c r="C330" s="67"/>
      <c r="D330" s="68">
        <v>1</v>
      </c>
      <c r="E330" s="69" t="s">
        <v>132</v>
      </c>
      <c r="F330" s="70"/>
      <c r="G330" s="67"/>
      <c r="H330" s="71"/>
      <c r="I330" s="72"/>
      <c r="J330" s="72"/>
      <c r="K330" s="34" t="s">
        <v>65</v>
      </c>
      <c r="L330" s="79">
        <v>330</v>
      </c>
      <c r="M330" s="79"/>
      <c r="N330" s="74"/>
      <c r="O330" s="81" t="s">
        <v>347</v>
      </c>
      <c r="P330" s="81">
        <v>1</v>
      </c>
      <c r="Q330" s="81" t="s">
        <v>348</v>
      </c>
      <c r="R330" s="81"/>
      <c r="S330" s="81"/>
      <c r="T330" s="80" t="str">
        <f>REPLACE(INDEX(GroupVertices[Group],MATCH(Edges[[#This Row],[Vertex 1]],GroupVertices[Vertex],0)),1,1,"")</f>
        <v>2</v>
      </c>
      <c r="U330" s="80" t="str">
        <f>REPLACE(INDEX(GroupVertices[Group],MATCH(Edges[[#This Row],[Vertex 2]],GroupVertices[Vertex],0)),1,1,"")</f>
        <v>2</v>
      </c>
      <c r="V330" s="34"/>
      <c r="W330" s="34"/>
      <c r="X330" s="34"/>
      <c r="Y330" s="34"/>
      <c r="Z330" s="34"/>
      <c r="AA330" s="34"/>
      <c r="AB330" s="34"/>
      <c r="AC330" s="34"/>
      <c r="AD330" s="34"/>
    </row>
    <row r="331" spans="1:30" ht="15">
      <c r="A331" s="66" t="s">
        <v>284</v>
      </c>
      <c r="B331" s="66" t="s">
        <v>253</v>
      </c>
      <c r="C331" s="67"/>
      <c r="D331" s="68">
        <v>1</v>
      </c>
      <c r="E331" s="69" t="s">
        <v>132</v>
      </c>
      <c r="F331" s="70"/>
      <c r="G331" s="67"/>
      <c r="H331" s="71"/>
      <c r="I331" s="72"/>
      <c r="J331" s="72"/>
      <c r="K331" s="34" t="s">
        <v>65</v>
      </c>
      <c r="L331" s="79">
        <v>331</v>
      </c>
      <c r="M331" s="79"/>
      <c r="N331" s="74"/>
      <c r="O331" s="81" t="s">
        <v>347</v>
      </c>
      <c r="P331" s="81">
        <v>1</v>
      </c>
      <c r="Q331" s="81" t="s">
        <v>348</v>
      </c>
      <c r="R331" s="81"/>
      <c r="S331" s="81"/>
      <c r="T331" s="80" t="str">
        <f>REPLACE(INDEX(GroupVertices[Group],MATCH(Edges[[#This Row],[Vertex 1]],GroupVertices[Vertex],0)),1,1,"")</f>
        <v>3</v>
      </c>
      <c r="U331" s="80" t="str">
        <f>REPLACE(INDEX(GroupVertices[Group],MATCH(Edges[[#This Row],[Vertex 2]],GroupVertices[Vertex],0)),1,1,"")</f>
        <v>2</v>
      </c>
      <c r="V331" s="34"/>
      <c r="W331" s="34"/>
      <c r="X331" s="34"/>
      <c r="Y331" s="34"/>
      <c r="Z331" s="34"/>
      <c r="AA331" s="34"/>
      <c r="AB331" s="34"/>
      <c r="AC331" s="34"/>
      <c r="AD331" s="34"/>
    </row>
    <row r="332" spans="1:30" ht="15">
      <c r="A332" s="66" t="s">
        <v>253</v>
      </c>
      <c r="B332" s="66" t="s">
        <v>245</v>
      </c>
      <c r="C332" s="67"/>
      <c r="D332" s="68">
        <v>1</v>
      </c>
      <c r="E332" s="69" t="s">
        <v>132</v>
      </c>
      <c r="F332" s="70"/>
      <c r="G332" s="67"/>
      <c r="H332" s="71"/>
      <c r="I332" s="72"/>
      <c r="J332" s="72"/>
      <c r="K332" s="34" t="s">
        <v>65</v>
      </c>
      <c r="L332" s="79">
        <v>332</v>
      </c>
      <c r="M332" s="79"/>
      <c r="N332" s="74"/>
      <c r="O332" s="81" t="s">
        <v>347</v>
      </c>
      <c r="P332" s="81">
        <v>1</v>
      </c>
      <c r="Q332" s="81" t="s">
        <v>348</v>
      </c>
      <c r="R332" s="81"/>
      <c r="S332" s="81"/>
      <c r="T332" s="80" t="str">
        <f>REPLACE(INDEX(GroupVertices[Group],MATCH(Edges[[#This Row],[Vertex 1]],GroupVertices[Vertex],0)),1,1,"")</f>
        <v>2</v>
      </c>
      <c r="U332" s="80" t="str">
        <f>REPLACE(INDEX(GroupVertices[Group],MATCH(Edges[[#This Row],[Vertex 2]],GroupVertices[Vertex],0)),1,1,"")</f>
        <v>2</v>
      </c>
      <c r="V332" s="34"/>
      <c r="W332" s="34"/>
      <c r="X332" s="34"/>
      <c r="Y332" s="34"/>
      <c r="Z332" s="34"/>
      <c r="AA332" s="34"/>
      <c r="AB332" s="34"/>
      <c r="AC332" s="34"/>
      <c r="AD332" s="34"/>
    </row>
    <row r="333" spans="1:30" ht="15">
      <c r="A333" s="66" t="s">
        <v>253</v>
      </c>
      <c r="B333" s="66" t="s">
        <v>260</v>
      </c>
      <c r="C333" s="67"/>
      <c r="D333" s="68">
        <v>1</v>
      </c>
      <c r="E333" s="69" t="s">
        <v>132</v>
      </c>
      <c r="F333" s="70"/>
      <c r="G333" s="67"/>
      <c r="H333" s="71"/>
      <c r="I333" s="72"/>
      <c r="J333" s="72"/>
      <c r="K333" s="34" t="s">
        <v>65</v>
      </c>
      <c r="L333" s="79">
        <v>333</v>
      </c>
      <c r="M333" s="79"/>
      <c r="N333" s="74"/>
      <c r="O333" s="81" t="s">
        <v>347</v>
      </c>
      <c r="P333" s="81">
        <v>1</v>
      </c>
      <c r="Q333" s="81" t="s">
        <v>348</v>
      </c>
      <c r="R333" s="81"/>
      <c r="S333" s="81"/>
      <c r="T333" s="80" t="str">
        <f>REPLACE(INDEX(GroupVertices[Group],MATCH(Edges[[#This Row],[Vertex 1]],GroupVertices[Vertex],0)),1,1,"")</f>
        <v>2</v>
      </c>
      <c r="U333" s="80" t="str">
        <f>REPLACE(INDEX(GroupVertices[Group],MATCH(Edges[[#This Row],[Vertex 2]],GroupVertices[Vertex],0)),1,1,"")</f>
        <v>2</v>
      </c>
      <c r="V333" s="34"/>
      <c r="W333" s="34"/>
      <c r="X333" s="34"/>
      <c r="Y333" s="34"/>
      <c r="Z333" s="34"/>
      <c r="AA333" s="34"/>
      <c r="AB333" s="34"/>
      <c r="AC333" s="34"/>
      <c r="AD333" s="34"/>
    </row>
    <row r="334" spans="1:30" ht="15">
      <c r="A334" s="66" t="s">
        <v>253</v>
      </c>
      <c r="B334" s="66" t="s">
        <v>285</v>
      </c>
      <c r="C334" s="67"/>
      <c r="D334" s="68">
        <v>1</v>
      </c>
      <c r="E334" s="69" t="s">
        <v>132</v>
      </c>
      <c r="F334" s="70"/>
      <c r="G334" s="67"/>
      <c r="H334" s="71"/>
      <c r="I334" s="72"/>
      <c r="J334" s="72"/>
      <c r="K334" s="34" t="s">
        <v>66</v>
      </c>
      <c r="L334" s="79">
        <v>334</v>
      </c>
      <c r="M334" s="79"/>
      <c r="N334" s="74"/>
      <c r="O334" s="81" t="s">
        <v>347</v>
      </c>
      <c r="P334" s="81">
        <v>1</v>
      </c>
      <c r="Q334" s="81" t="s">
        <v>348</v>
      </c>
      <c r="R334" s="81"/>
      <c r="S334" s="81"/>
      <c r="T334" s="80" t="str">
        <f>REPLACE(INDEX(GroupVertices[Group],MATCH(Edges[[#This Row],[Vertex 1]],GroupVertices[Vertex],0)),1,1,"")</f>
        <v>2</v>
      </c>
      <c r="U334" s="80" t="str">
        <f>REPLACE(INDEX(GroupVertices[Group],MATCH(Edges[[#This Row],[Vertex 2]],GroupVertices[Vertex],0)),1,1,"")</f>
        <v>3</v>
      </c>
      <c r="V334" s="34"/>
      <c r="W334" s="34"/>
      <c r="X334" s="34"/>
      <c r="Y334" s="34"/>
      <c r="Z334" s="34"/>
      <c r="AA334" s="34"/>
      <c r="AB334" s="34"/>
      <c r="AC334" s="34"/>
      <c r="AD334" s="34"/>
    </row>
    <row r="335" spans="1:30" ht="15">
      <c r="A335" s="66" t="s">
        <v>253</v>
      </c>
      <c r="B335" s="66" t="s">
        <v>291</v>
      </c>
      <c r="C335" s="67"/>
      <c r="D335" s="68">
        <v>1</v>
      </c>
      <c r="E335" s="69" t="s">
        <v>132</v>
      </c>
      <c r="F335" s="70"/>
      <c r="G335" s="67"/>
      <c r="H335" s="71"/>
      <c r="I335" s="72"/>
      <c r="J335" s="72"/>
      <c r="K335" s="34" t="s">
        <v>65</v>
      </c>
      <c r="L335" s="79">
        <v>335</v>
      </c>
      <c r="M335" s="79"/>
      <c r="N335" s="74"/>
      <c r="O335" s="81" t="s">
        <v>347</v>
      </c>
      <c r="P335" s="81">
        <v>1</v>
      </c>
      <c r="Q335" s="81" t="s">
        <v>348</v>
      </c>
      <c r="R335" s="81"/>
      <c r="S335" s="81"/>
      <c r="T335" s="80" t="str">
        <f>REPLACE(INDEX(GroupVertices[Group],MATCH(Edges[[#This Row],[Vertex 1]],GroupVertices[Vertex],0)),1,1,"")</f>
        <v>2</v>
      </c>
      <c r="U335" s="80" t="str">
        <f>REPLACE(INDEX(GroupVertices[Group],MATCH(Edges[[#This Row],[Vertex 2]],GroupVertices[Vertex],0)),1,1,"")</f>
        <v>2</v>
      </c>
      <c r="V335" s="34"/>
      <c r="W335" s="34"/>
      <c r="X335" s="34"/>
      <c r="Y335" s="34"/>
      <c r="Z335" s="34"/>
      <c r="AA335" s="34"/>
      <c r="AB335" s="34"/>
      <c r="AC335" s="34"/>
      <c r="AD335" s="34"/>
    </row>
    <row r="336" spans="1:30" ht="15">
      <c r="A336" s="66" t="s">
        <v>212</v>
      </c>
      <c r="B336" s="66" t="s">
        <v>253</v>
      </c>
      <c r="C336" s="67"/>
      <c r="D336" s="68">
        <v>1</v>
      </c>
      <c r="E336" s="69" t="s">
        <v>132</v>
      </c>
      <c r="F336" s="70"/>
      <c r="G336" s="67"/>
      <c r="H336" s="71"/>
      <c r="I336" s="72"/>
      <c r="J336" s="72"/>
      <c r="K336" s="34" t="s">
        <v>65</v>
      </c>
      <c r="L336" s="79">
        <v>336</v>
      </c>
      <c r="M336" s="79"/>
      <c r="N336" s="74"/>
      <c r="O336" s="81" t="s">
        <v>347</v>
      </c>
      <c r="P336" s="81">
        <v>1</v>
      </c>
      <c r="Q336" s="81" t="s">
        <v>348</v>
      </c>
      <c r="R336" s="81"/>
      <c r="S336" s="81"/>
      <c r="T336" s="80" t="str">
        <f>REPLACE(INDEX(GroupVertices[Group],MATCH(Edges[[#This Row],[Vertex 1]],GroupVertices[Vertex],0)),1,1,"")</f>
        <v>1</v>
      </c>
      <c r="U336" s="80" t="str">
        <f>REPLACE(INDEX(GroupVertices[Group],MATCH(Edges[[#This Row],[Vertex 2]],GroupVertices[Vertex],0)),1,1,"")</f>
        <v>2</v>
      </c>
      <c r="V336" s="34"/>
      <c r="W336" s="34"/>
      <c r="X336" s="34"/>
      <c r="Y336" s="34"/>
      <c r="Z336" s="34"/>
      <c r="AA336" s="34"/>
      <c r="AB336" s="34"/>
      <c r="AC336" s="34"/>
      <c r="AD336" s="34"/>
    </row>
    <row r="337" spans="1:30" ht="15">
      <c r="A337" s="66" t="s">
        <v>285</v>
      </c>
      <c r="B337" s="66" t="s">
        <v>253</v>
      </c>
      <c r="C337" s="67"/>
      <c r="D337" s="68">
        <v>1</v>
      </c>
      <c r="E337" s="69" t="s">
        <v>132</v>
      </c>
      <c r="F337" s="70"/>
      <c r="G337" s="67"/>
      <c r="H337" s="71"/>
      <c r="I337" s="72"/>
      <c r="J337" s="72"/>
      <c r="K337" s="34" t="s">
        <v>66</v>
      </c>
      <c r="L337" s="79">
        <v>337</v>
      </c>
      <c r="M337" s="79"/>
      <c r="N337" s="74"/>
      <c r="O337" s="81" t="s">
        <v>347</v>
      </c>
      <c r="P337" s="81">
        <v>1</v>
      </c>
      <c r="Q337" s="81" t="s">
        <v>348</v>
      </c>
      <c r="R337" s="81"/>
      <c r="S337" s="81"/>
      <c r="T337" s="80" t="str">
        <f>REPLACE(INDEX(GroupVertices[Group],MATCH(Edges[[#This Row],[Vertex 1]],GroupVertices[Vertex],0)),1,1,"")</f>
        <v>3</v>
      </c>
      <c r="U337" s="80" t="str">
        <f>REPLACE(INDEX(GroupVertices[Group],MATCH(Edges[[#This Row],[Vertex 2]],GroupVertices[Vertex],0)),1,1,"")</f>
        <v>2</v>
      </c>
      <c r="V337" s="34"/>
      <c r="W337" s="34"/>
      <c r="X337" s="34"/>
      <c r="Y337" s="34"/>
      <c r="Z337" s="34"/>
      <c r="AA337" s="34"/>
      <c r="AB337" s="34"/>
      <c r="AC337" s="34"/>
      <c r="AD337" s="34"/>
    </row>
    <row r="338" spans="1:30" ht="15">
      <c r="A338" s="66" t="s">
        <v>282</v>
      </c>
      <c r="B338" s="66" t="s">
        <v>253</v>
      </c>
      <c r="C338" s="67"/>
      <c r="D338" s="68">
        <v>1</v>
      </c>
      <c r="E338" s="69" t="s">
        <v>132</v>
      </c>
      <c r="F338" s="70"/>
      <c r="G338" s="67"/>
      <c r="H338" s="71"/>
      <c r="I338" s="72"/>
      <c r="J338" s="72"/>
      <c r="K338" s="34" t="s">
        <v>65</v>
      </c>
      <c r="L338" s="79">
        <v>338</v>
      </c>
      <c r="M338" s="79"/>
      <c r="N338" s="74"/>
      <c r="O338" s="81" t="s">
        <v>347</v>
      </c>
      <c r="P338" s="81">
        <v>1</v>
      </c>
      <c r="Q338" s="81" t="s">
        <v>348</v>
      </c>
      <c r="R338" s="81"/>
      <c r="S338" s="81"/>
      <c r="T338" s="80" t="str">
        <f>REPLACE(INDEX(GroupVertices[Group],MATCH(Edges[[#This Row],[Vertex 1]],GroupVertices[Vertex],0)),1,1,"")</f>
        <v>3</v>
      </c>
      <c r="U338" s="80" t="str">
        <f>REPLACE(INDEX(GroupVertices[Group],MATCH(Edges[[#This Row],[Vertex 2]],GroupVertices[Vertex],0)),1,1,"")</f>
        <v>2</v>
      </c>
      <c r="V338" s="34"/>
      <c r="W338" s="34"/>
      <c r="X338" s="34"/>
      <c r="Y338" s="34"/>
      <c r="Z338" s="34"/>
      <c r="AA338" s="34"/>
      <c r="AB338" s="34"/>
      <c r="AC338" s="34"/>
      <c r="AD338" s="34"/>
    </row>
    <row r="339" spans="1:30" ht="15">
      <c r="A339" s="66" t="s">
        <v>272</v>
      </c>
      <c r="B339" s="66" t="s">
        <v>285</v>
      </c>
      <c r="C339" s="67"/>
      <c r="D339" s="68">
        <v>1</v>
      </c>
      <c r="E339" s="69" t="s">
        <v>132</v>
      </c>
      <c r="F339" s="70"/>
      <c r="G339" s="67"/>
      <c r="H339" s="71"/>
      <c r="I339" s="72"/>
      <c r="J339" s="72"/>
      <c r="K339" s="34" t="s">
        <v>65</v>
      </c>
      <c r="L339" s="79">
        <v>339</v>
      </c>
      <c r="M339" s="79"/>
      <c r="N339" s="74"/>
      <c r="O339" s="81" t="s">
        <v>347</v>
      </c>
      <c r="P339" s="81">
        <v>1</v>
      </c>
      <c r="Q339" s="81" t="s">
        <v>348</v>
      </c>
      <c r="R339" s="81"/>
      <c r="S339" s="81"/>
      <c r="T339" s="80" t="str">
        <f>REPLACE(INDEX(GroupVertices[Group],MATCH(Edges[[#This Row],[Vertex 1]],GroupVertices[Vertex],0)),1,1,"")</f>
        <v>3</v>
      </c>
      <c r="U339" s="80" t="str">
        <f>REPLACE(INDEX(GroupVertices[Group],MATCH(Edges[[#This Row],[Vertex 2]],GroupVertices[Vertex],0)),1,1,"")</f>
        <v>3</v>
      </c>
      <c r="V339" s="34"/>
      <c r="W339" s="34"/>
      <c r="X339" s="34"/>
      <c r="Y339" s="34"/>
      <c r="Z339" s="34"/>
      <c r="AA339" s="34"/>
      <c r="AB339" s="34"/>
      <c r="AC339" s="34"/>
      <c r="AD339" s="34"/>
    </row>
    <row r="340" spans="1:30" ht="15">
      <c r="A340" s="66" t="s">
        <v>242</v>
      </c>
      <c r="B340" s="66" t="s">
        <v>285</v>
      </c>
      <c r="C340" s="67"/>
      <c r="D340" s="68">
        <v>1</v>
      </c>
      <c r="E340" s="69" t="s">
        <v>132</v>
      </c>
      <c r="F340" s="70"/>
      <c r="G340" s="67"/>
      <c r="H340" s="71"/>
      <c r="I340" s="72"/>
      <c r="J340" s="72"/>
      <c r="K340" s="34" t="s">
        <v>66</v>
      </c>
      <c r="L340" s="79">
        <v>340</v>
      </c>
      <c r="M340" s="79"/>
      <c r="N340" s="74"/>
      <c r="O340" s="81" t="s">
        <v>347</v>
      </c>
      <c r="P340" s="81">
        <v>1</v>
      </c>
      <c r="Q340" s="81" t="s">
        <v>348</v>
      </c>
      <c r="R340" s="81"/>
      <c r="S340" s="81"/>
      <c r="T340" s="80" t="str">
        <f>REPLACE(INDEX(GroupVertices[Group],MATCH(Edges[[#This Row],[Vertex 1]],GroupVertices[Vertex],0)),1,1,"")</f>
        <v>3</v>
      </c>
      <c r="U340" s="80" t="str">
        <f>REPLACE(INDEX(GroupVertices[Group],MATCH(Edges[[#This Row],[Vertex 2]],GroupVertices[Vertex],0)),1,1,"")</f>
        <v>3</v>
      </c>
      <c r="V340" s="34"/>
      <c r="W340" s="34"/>
      <c r="X340" s="34"/>
      <c r="Y340" s="34"/>
      <c r="Z340" s="34"/>
      <c r="AA340" s="34"/>
      <c r="AB340" s="34"/>
      <c r="AC340" s="34"/>
      <c r="AD340" s="34"/>
    </row>
    <row r="341" spans="1:30" ht="15">
      <c r="A341" s="66" t="s">
        <v>245</v>
      </c>
      <c r="B341" s="66" t="s">
        <v>285</v>
      </c>
      <c r="C341" s="67"/>
      <c r="D341" s="68">
        <v>1</v>
      </c>
      <c r="E341" s="69" t="s">
        <v>132</v>
      </c>
      <c r="F341" s="70"/>
      <c r="G341" s="67"/>
      <c r="H341" s="71"/>
      <c r="I341" s="72"/>
      <c r="J341" s="72"/>
      <c r="K341" s="34" t="s">
        <v>66</v>
      </c>
      <c r="L341" s="79">
        <v>341</v>
      </c>
      <c r="M341" s="79"/>
      <c r="N341" s="74"/>
      <c r="O341" s="81" t="s">
        <v>347</v>
      </c>
      <c r="P341" s="81">
        <v>1</v>
      </c>
      <c r="Q341" s="81" t="s">
        <v>348</v>
      </c>
      <c r="R341" s="81"/>
      <c r="S341" s="81"/>
      <c r="T341" s="80" t="str">
        <f>REPLACE(INDEX(GroupVertices[Group],MATCH(Edges[[#This Row],[Vertex 1]],GroupVertices[Vertex],0)),1,1,"")</f>
        <v>2</v>
      </c>
      <c r="U341" s="80" t="str">
        <f>REPLACE(INDEX(GroupVertices[Group],MATCH(Edges[[#This Row],[Vertex 2]],GroupVertices[Vertex],0)),1,1,"")</f>
        <v>3</v>
      </c>
      <c r="V341" s="34"/>
      <c r="W341" s="34"/>
      <c r="X341" s="34"/>
      <c r="Y341" s="34"/>
      <c r="Z341" s="34"/>
      <c r="AA341" s="34"/>
      <c r="AB341" s="34"/>
      <c r="AC341" s="34"/>
      <c r="AD341" s="34"/>
    </row>
    <row r="342" spans="1:30" ht="15">
      <c r="A342" s="66" t="s">
        <v>285</v>
      </c>
      <c r="B342" s="66" t="s">
        <v>242</v>
      </c>
      <c r="C342" s="67"/>
      <c r="D342" s="68">
        <v>1</v>
      </c>
      <c r="E342" s="69" t="s">
        <v>132</v>
      </c>
      <c r="F342" s="70"/>
      <c r="G342" s="67"/>
      <c r="H342" s="71"/>
      <c r="I342" s="72"/>
      <c r="J342" s="72"/>
      <c r="K342" s="34" t="s">
        <v>66</v>
      </c>
      <c r="L342" s="79">
        <v>342</v>
      </c>
      <c r="M342" s="79"/>
      <c r="N342" s="74"/>
      <c r="O342" s="81" t="s">
        <v>347</v>
      </c>
      <c r="P342" s="81">
        <v>1</v>
      </c>
      <c r="Q342" s="81" t="s">
        <v>348</v>
      </c>
      <c r="R342" s="81"/>
      <c r="S342" s="81"/>
      <c r="T342" s="80" t="str">
        <f>REPLACE(INDEX(GroupVertices[Group],MATCH(Edges[[#This Row],[Vertex 1]],GroupVertices[Vertex],0)),1,1,"")</f>
        <v>3</v>
      </c>
      <c r="U342" s="80" t="str">
        <f>REPLACE(INDEX(GroupVertices[Group],MATCH(Edges[[#This Row],[Vertex 2]],GroupVertices[Vertex],0)),1,1,"")</f>
        <v>3</v>
      </c>
      <c r="V342" s="34"/>
      <c r="W342" s="34"/>
      <c r="X342" s="34"/>
      <c r="Y342" s="34"/>
      <c r="Z342" s="34"/>
      <c r="AA342" s="34"/>
      <c r="AB342" s="34"/>
      <c r="AC342" s="34"/>
      <c r="AD342" s="34"/>
    </row>
    <row r="343" spans="1:30" ht="15">
      <c r="A343" s="66" t="s">
        <v>285</v>
      </c>
      <c r="B343" s="66" t="s">
        <v>245</v>
      </c>
      <c r="C343" s="67"/>
      <c r="D343" s="68">
        <v>1</v>
      </c>
      <c r="E343" s="69" t="s">
        <v>132</v>
      </c>
      <c r="F343" s="70"/>
      <c r="G343" s="67"/>
      <c r="H343" s="71"/>
      <c r="I343" s="72"/>
      <c r="J343" s="72"/>
      <c r="K343" s="34" t="s">
        <v>66</v>
      </c>
      <c r="L343" s="79">
        <v>343</v>
      </c>
      <c r="M343" s="79"/>
      <c r="N343" s="74"/>
      <c r="O343" s="81" t="s">
        <v>347</v>
      </c>
      <c r="P343" s="81">
        <v>1</v>
      </c>
      <c r="Q343" s="81" t="s">
        <v>348</v>
      </c>
      <c r="R343" s="81"/>
      <c r="S343" s="81"/>
      <c r="T343" s="80" t="str">
        <f>REPLACE(INDEX(GroupVertices[Group],MATCH(Edges[[#This Row],[Vertex 1]],GroupVertices[Vertex],0)),1,1,"")</f>
        <v>3</v>
      </c>
      <c r="U343" s="80" t="str">
        <f>REPLACE(INDEX(GroupVertices[Group],MATCH(Edges[[#This Row],[Vertex 2]],GroupVertices[Vertex],0)),1,1,"")</f>
        <v>2</v>
      </c>
      <c r="V343" s="34"/>
      <c r="W343" s="34"/>
      <c r="X343" s="34"/>
      <c r="Y343" s="34"/>
      <c r="Z343" s="34"/>
      <c r="AA343" s="34"/>
      <c r="AB343" s="34"/>
      <c r="AC343" s="34"/>
      <c r="AD343" s="34"/>
    </row>
    <row r="344" spans="1:30" ht="15">
      <c r="A344" s="66" t="s">
        <v>212</v>
      </c>
      <c r="B344" s="66" t="s">
        <v>285</v>
      </c>
      <c r="C344" s="67"/>
      <c r="D344" s="68">
        <v>1</v>
      </c>
      <c r="E344" s="69" t="s">
        <v>132</v>
      </c>
      <c r="F344" s="70"/>
      <c r="G344" s="67"/>
      <c r="H344" s="71"/>
      <c r="I344" s="72"/>
      <c r="J344" s="72"/>
      <c r="K344" s="34" t="s">
        <v>65</v>
      </c>
      <c r="L344" s="79">
        <v>344</v>
      </c>
      <c r="M344" s="79"/>
      <c r="N344" s="74"/>
      <c r="O344" s="81" t="s">
        <v>347</v>
      </c>
      <c r="P344" s="81">
        <v>1</v>
      </c>
      <c r="Q344" s="81" t="s">
        <v>348</v>
      </c>
      <c r="R344" s="81"/>
      <c r="S344" s="81"/>
      <c r="T344" s="80" t="str">
        <f>REPLACE(INDEX(GroupVertices[Group],MATCH(Edges[[#This Row],[Vertex 1]],GroupVertices[Vertex],0)),1,1,"")</f>
        <v>1</v>
      </c>
      <c r="U344" s="80" t="str">
        <f>REPLACE(INDEX(GroupVertices[Group],MATCH(Edges[[#This Row],[Vertex 2]],GroupVertices[Vertex],0)),1,1,"")</f>
        <v>3</v>
      </c>
      <c r="V344" s="34"/>
      <c r="W344" s="34"/>
      <c r="X344" s="34"/>
      <c r="Y344" s="34"/>
      <c r="Z344" s="34"/>
      <c r="AA344" s="34"/>
      <c r="AB344" s="34"/>
      <c r="AC344" s="34"/>
      <c r="AD344" s="34"/>
    </row>
    <row r="345" spans="1:30" ht="15">
      <c r="A345" s="66" t="s">
        <v>282</v>
      </c>
      <c r="B345" s="66" t="s">
        <v>285</v>
      </c>
      <c r="C345" s="67"/>
      <c r="D345" s="68">
        <v>1</v>
      </c>
      <c r="E345" s="69" t="s">
        <v>132</v>
      </c>
      <c r="F345" s="70"/>
      <c r="G345" s="67"/>
      <c r="H345" s="71"/>
      <c r="I345" s="72"/>
      <c r="J345" s="72"/>
      <c r="K345" s="34" t="s">
        <v>65</v>
      </c>
      <c r="L345" s="79">
        <v>345</v>
      </c>
      <c r="M345" s="79"/>
      <c r="N345" s="74"/>
      <c r="O345" s="81" t="s">
        <v>347</v>
      </c>
      <c r="P345" s="81">
        <v>1</v>
      </c>
      <c r="Q345" s="81" t="s">
        <v>348</v>
      </c>
      <c r="R345" s="81"/>
      <c r="S345" s="81"/>
      <c r="T345" s="80" t="str">
        <f>REPLACE(INDEX(GroupVertices[Group],MATCH(Edges[[#This Row],[Vertex 1]],GroupVertices[Vertex],0)),1,1,"")</f>
        <v>3</v>
      </c>
      <c r="U345" s="80" t="str">
        <f>REPLACE(INDEX(GroupVertices[Group],MATCH(Edges[[#This Row],[Vertex 2]],GroupVertices[Vertex],0)),1,1,"")</f>
        <v>3</v>
      </c>
      <c r="V345" s="34"/>
      <c r="W345" s="34"/>
      <c r="X345" s="34"/>
      <c r="Y345" s="34"/>
      <c r="Z345" s="34"/>
      <c r="AA345" s="34"/>
      <c r="AB345" s="34"/>
      <c r="AC345" s="34"/>
      <c r="AD345" s="34"/>
    </row>
    <row r="346" spans="1:30" ht="15">
      <c r="A346" s="66" t="s">
        <v>258</v>
      </c>
      <c r="B346" s="66" t="s">
        <v>267</v>
      </c>
      <c r="C346" s="67"/>
      <c r="D346" s="68">
        <v>1</v>
      </c>
      <c r="E346" s="69" t="s">
        <v>132</v>
      </c>
      <c r="F346" s="70"/>
      <c r="G346" s="67"/>
      <c r="H346" s="71"/>
      <c r="I346" s="72"/>
      <c r="J346" s="72"/>
      <c r="K346" s="34" t="s">
        <v>65</v>
      </c>
      <c r="L346" s="79">
        <v>346</v>
      </c>
      <c r="M346" s="79"/>
      <c r="N346" s="74"/>
      <c r="O346" s="81" t="s">
        <v>347</v>
      </c>
      <c r="P346" s="81">
        <v>1</v>
      </c>
      <c r="Q346" s="81" t="s">
        <v>348</v>
      </c>
      <c r="R346" s="81"/>
      <c r="S346" s="81"/>
      <c r="T346" s="80" t="str">
        <f>REPLACE(INDEX(GroupVertices[Group],MATCH(Edges[[#This Row],[Vertex 1]],GroupVertices[Vertex],0)),1,1,"")</f>
        <v>3</v>
      </c>
      <c r="U346" s="80" t="str">
        <f>REPLACE(INDEX(GroupVertices[Group],MATCH(Edges[[#This Row],[Vertex 2]],GroupVertices[Vertex],0)),1,1,"")</f>
        <v>3</v>
      </c>
      <c r="V346" s="34"/>
      <c r="W346" s="34"/>
      <c r="X346" s="34"/>
      <c r="Y346" s="34"/>
      <c r="Z346" s="34"/>
      <c r="AA346" s="34"/>
      <c r="AB346" s="34"/>
      <c r="AC346" s="34"/>
      <c r="AD346" s="34"/>
    </row>
    <row r="347" spans="1:30" ht="15">
      <c r="A347" s="66" t="s">
        <v>212</v>
      </c>
      <c r="B347" s="66" t="s">
        <v>258</v>
      </c>
      <c r="C347" s="67"/>
      <c r="D347" s="68">
        <v>1</v>
      </c>
      <c r="E347" s="69" t="s">
        <v>132</v>
      </c>
      <c r="F347" s="70"/>
      <c r="G347" s="67"/>
      <c r="H347" s="71"/>
      <c r="I347" s="72"/>
      <c r="J347" s="72"/>
      <c r="K347" s="34" t="s">
        <v>65</v>
      </c>
      <c r="L347" s="79">
        <v>347</v>
      </c>
      <c r="M347" s="79"/>
      <c r="N347" s="74"/>
      <c r="O347" s="81" t="s">
        <v>347</v>
      </c>
      <c r="P347" s="81">
        <v>1</v>
      </c>
      <c r="Q347" s="81" t="s">
        <v>348</v>
      </c>
      <c r="R347" s="81"/>
      <c r="S347" s="81"/>
      <c r="T347" s="80" t="str">
        <f>REPLACE(INDEX(GroupVertices[Group],MATCH(Edges[[#This Row],[Vertex 1]],GroupVertices[Vertex],0)),1,1,"")</f>
        <v>1</v>
      </c>
      <c r="U347" s="80" t="str">
        <f>REPLACE(INDEX(GroupVertices[Group],MATCH(Edges[[#This Row],[Vertex 2]],GroupVertices[Vertex],0)),1,1,"")</f>
        <v>3</v>
      </c>
      <c r="V347" s="34"/>
      <c r="W347" s="34"/>
      <c r="X347" s="34"/>
      <c r="Y347" s="34"/>
      <c r="Z347" s="34"/>
      <c r="AA347" s="34"/>
      <c r="AB347" s="34"/>
      <c r="AC347" s="34"/>
      <c r="AD347" s="34"/>
    </row>
    <row r="348" spans="1:30" ht="15">
      <c r="A348" s="66" t="s">
        <v>282</v>
      </c>
      <c r="B348" s="66" t="s">
        <v>258</v>
      </c>
      <c r="C348" s="67"/>
      <c r="D348" s="68">
        <v>1</v>
      </c>
      <c r="E348" s="69" t="s">
        <v>132</v>
      </c>
      <c r="F348" s="70"/>
      <c r="G348" s="67"/>
      <c r="H348" s="71"/>
      <c r="I348" s="72"/>
      <c r="J348" s="72"/>
      <c r="K348" s="34" t="s">
        <v>65</v>
      </c>
      <c r="L348" s="79">
        <v>348</v>
      </c>
      <c r="M348" s="79"/>
      <c r="N348" s="74"/>
      <c r="O348" s="81" t="s">
        <v>347</v>
      </c>
      <c r="P348" s="81">
        <v>1</v>
      </c>
      <c r="Q348" s="81" t="s">
        <v>348</v>
      </c>
      <c r="R348" s="81"/>
      <c r="S348" s="81"/>
      <c r="T348" s="80" t="str">
        <f>REPLACE(INDEX(GroupVertices[Group],MATCH(Edges[[#This Row],[Vertex 1]],GroupVertices[Vertex],0)),1,1,"")</f>
        <v>3</v>
      </c>
      <c r="U348" s="80" t="str">
        <f>REPLACE(INDEX(GroupVertices[Group],MATCH(Edges[[#This Row],[Vertex 2]],GroupVertices[Vertex],0)),1,1,"")</f>
        <v>3</v>
      </c>
      <c r="V348" s="34"/>
      <c r="W348" s="34"/>
      <c r="X348" s="34"/>
      <c r="Y348" s="34"/>
      <c r="Z348" s="34"/>
      <c r="AA348" s="34"/>
      <c r="AB348" s="34"/>
      <c r="AC348" s="34"/>
      <c r="AD348" s="34"/>
    </row>
    <row r="349" spans="1:30" ht="15">
      <c r="A349" s="66" t="s">
        <v>236</v>
      </c>
      <c r="B349" s="66" t="s">
        <v>267</v>
      </c>
      <c r="C349" s="67"/>
      <c r="D349" s="68">
        <v>1</v>
      </c>
      <c r="E349" s="69" t="s">
        <v>132</v>
      </c>
      <c r="F349" s="70"/>
      <c r="G349" s="67"/>
      <c r="H349" s="71"/>
      <c r="I349" s="72"/>
      <c r="J349" s="72"/>
      <c r="K349" s="34" t="s">
        <v>65</v>
      </c>
      <c r="L349" s="79">
        <v>349</v>
      </c>
      <c r="M349" s="79"/>
      <c r="N349" s="74"/>
      <c r="O349" s="81" t="s">
        <v>347</v>
      </c>
      <c r="P349" s="81">
        <v>1</v>
      </c>
      <c r="Q349" s="81" t="s">
        <v>348</v>
      </c>
      <c r="R349" s="81"/>
      <c r="S349" s="81"/>
      <c r="T349" s="80" t="str">
        <f>REPLACE(INDEX(GroupVertices[Group],MATCH(Edges[[#This Row],[Vertex 1]],GroupVertices[Vertex],0)),1,1,"")</f>
        <v>4</v>
      </c>
      <c r="U349" s="80" t="str">
        <f>REPLACE(INDEX(GroupVertices[Group],MATCH(Edges[[#This Row],[Vertex 2]],GroupVertices[Vertex],0)),1,1,"")</f>
        <v>3</v>
      </c>
      <c r="V349" s="34"/>
      <c r="W349" s="34"/>
      <c r="X349" s="34"/>
      <c r="Y349" s="34"/>
      <c r="Z349" s="34"/>
      <c r="AA349" s="34"/>
      <c r="AB349" s="34"/>
      <c r="AC349" s="34"/>
      <c r="AD349" s="34"/>
    </row>
    <row r="350" spans="1:30" ht="15">
      <c r="A350" s="66" t="s">
        <v>257</v>
      </c>
      <c r="B350" s="66" t="s">
        <v>267</v>
      </c>
      <c r="C350" s="67"/>
      <c r="D350" s="68">
        <v>1</v>
      </c>
      <c r="E350" s="69" t="s">
        <v>132</v>
      </c>
      <c r="F350" s="70"/>
      <c r="G350" s="67"/>
      <c r="H350" s="71"/>
      <c r="I350" s="72"/>
      <c r="J350" s="72"/>
      <c r="K350" s="34" t="s">
        <v>66</v>
      </c>
      <c r="L350" s="79">
        <v>350</v>
      </c>
      <c r="M350" s="79"/>
      <c r="N350" s="74"/>
      <c r="O350" s="81" t="s">
        <v>347</v>
      </c>
      <c r="P350" s="81">
        <v>1</v>
      </c>
      <c r="Q350" s="81" t="s">
        <v>348</v>
      </c>
      <c r="R350" s="81"/>
      <c r="S350" s="81"/>
      <c r="T350" s="80" t="str">
        <f>REPLACE(INDEX(GroupVertices[Group],MATCH(Edges[[#This Row],[Vertex 1]],GroupVertices[Vertex],0)),1,1,"")</f>
        <v>3</v>
      </c>
      <c r="U350" s="80" t="str">
        <f>REPLACE(INDEX(GroupVertices[Group],MATCH(Edges[[#This Row],[Vertex 2]],GroupVertices[Vertex],0)),1,1,"")</f>
        <v>3</v>
      </c>
      <c r="V350" s="34"/>
      <c r="W350" s="34"/>
      <c r="X350" s="34"/>
      <c r="Y350" s="34"/>
      <c r="Z350" s="34"/>
      <c r="AA350" s="34"/>
      <c r="AB350" s="34"/>
      <c r="AC350" s="34"/>
      <c r="AD350" s="34"/>
    </row>
    <row r="351" spans="1:30" ht="15">
      <c r="A351" s="66" t="s">
        <v>286</v>
      </c>
      <c r="B351" s="66" t="s">
        <v>267</v>
      </c>
      <c r="C351" s="67"/>
      <c r="D351" s="68">
        <v>1</v>
      </c>
      <c r="E351" s="69" t="s">
        <v>132</v>
      </c>
      <c r="F351" s="70"/>
      <c r="G351" s="67"/>
      <c r="H351" s="71"/>
      <c r="I351" s="72"/>
      <c r="J351" s="72"/>
      <c r="K351" s="34" t="s">
        <v>65</v>
      </c>
      <c r="L351" s="79">
        <v>351</v>
      </c>
      <c r="M351" s="79"/>
      <c r="N351" s="74"/>
      <c r="O351" s="81" t="s">
        <v>347</v>
      </c>
      <c r="P351" s="81">
        <v>1</v>
      </c>
      <c r="Q351" s="81" t="s">
        <v>348</v>
      </c>
      <c r="R351" s="81"/>
      <c r="S351" s="81"/>
      <c r="T351" s="80" t="str">
        <f>REPLACE(INDEX(GroupVertices[Group],MATCH(Edges[[#This Row],[Vertex 1]],GroupVertices[Vertex],0)),1,1,"")</f>
        <v>1</v>
      </c>
      <c r="U351" s="80" t="str">
        <f>REPLACE(INDEX(GroupVertices[Group],MATCH(Edges[[#This Row],[Vertex 2]],GroupVertices[Vertex],0)),1,1,"")</f>
        <v>3</v>
      </c>
      <c r="V351" s="34"/>
      <c r="W351" s="34"/>
      <c r="X351" s="34"/>
      <c r="Y351" s="34"/>
      <c r="Z351" s="34"/>
      <c r="AA351" s="34"/>
      <c r="AB351" s="34"/>
      <c r="AC351" s="34"/>
      <c r="AD351" s="34"/>
    </row>
    <row r="352" spans="1:30" ht="15">
      <c r="A352" s="66" t="s">
        <v>267</v>
      </c>
      <c r="B352" s="66" t="s">
        <v>257</v>
      </c>
      <c r="C352" s="67"/>
      <c r="D352" s="68">
        <v>1</v>
      </c>
      <c r="E352" s="69" t="s">
        <v>132</v>
      </c>
      <c r="F352" s="70"/>
      <c r="G352" s="67"/>
      <c r="H352" s="71"/>
      <c r="I352" s="72"/>
      <c r="J352" s="72"/>
      <c r="K352" s="34" t="s">
        <v>66</v>
      </c>
      <c r="L352" s="79">
        <v>352</v>
      </c>
      <c r="M352" s="79"/>
      <c r="N352" s="74"/>
      <c r="O352" s="81" t="s">
        <v>347</v>
      </c>
      <c r="P352" s="81">
        <v>1</v>
      </c>
      <c r="Q352" s="81" t="s">
        <v>348</v>
      </c>
      <c r="R352" s="81"/>
      <c r="S352" s="81"/>
      <c r="T352" s="80" t="str">
        <f>REPLACE(INDEX(GroupVertices[Group],MATCH(Edges[[#This Row],[Vertex 1]],GroupVertices[Vertex],0)),1,1,"")</f>
        <v>3</v>
      </c>
      <c r="U352" s="80" t="str">
        <f>REPLACE(INDEX(GroupVertices[Group],MATCH(Edges[[#This Row],[Vertex 2]],GroupVertices[Vertex],0)),1,1,"")</f>
        <v>3</v>
      </c>
      <c r="V352" s="34"/>
      <c r="W352" s="34"/>
      <c r="X352" s="34"/>
      <c r="Y352" s="34"/>
      <c r="Z352" s="34"/>
      <c r="AA352" s="34"/>
      <c r="AB352" s="34"/>
      <c r="AC352" s="34"/>
      <c r="AD352" s="34"/>
    </row>
    <row r="353" spans="1:30" ht="15">
      <c r="A353" s="66" t="s">
        <v>267</v>
      </c>
      <c r="B353" s="66" t="s">
        <v>287</v>
      </c>
      <c r="C353" s="67"/>
      <c r="D353" s="68">
        <v>1</v>
      </c>
      <c r="E353" s="69" t="s">
        <v>132</v>
      </c>
      <c r="F353" s="70"/>
      <c r="G353" s="67"/>
      <c r="H353" s="71"/>
      <c r="I353" s="72"/>
      <c r="J353" s="72"/>
      <c r="K353" s="34" t="s">
        <v>65</v>
      </c>
      <c r="L353" s="79">
        <v>353</v>
      </c>
      <c r="M353" s="79"/>
      <c r="N353" s="74"/>
      <c r="O353" s="81" t="s">
        <v>347</v>
      </c>
      <c r="P353" s="81">
        <v>1</v>
      </c>
      <c r="Q353" s="81" t="s">
        <v>348</v>
      </c>
      <c r="R353" s="81"/>
      <c r="S353" s="81"/>
      <c r="T353" s="80" t="str">
        <f>REPLACE(INDEX(GroupVertices[Group],MATCH(Edges[[#This Row],[Vertex 1]],GroupVertices[Vertex],0)),1,1,"")</f>
        <v>3</v>
      </c>
      <c r="U353" s="80" t="str">
        <f>REPLACE(INDEX(GroupVertices[Group],MATCH(Edges[[#This Row],[Vertex 2]],GroupVertices[Vertex],0)),1,1,"")</f>
        <v>3</v>
      </c>
      <c r="V353" s="34"/>
      <c r="W353" s="34"/>
      <c r="X353" s="34"/>
      <c r="Y353" s="34"/>
      <c r="Z353" s="34"/>
      <c r="AA353" s="34"/>
      <c r="AB353" s="34"/>
      <c r="AC353" s="34"/>
      <c r="AD353" s="34"/>
    </row>
    <row r="354" spans="1:30" ht="15">
      <c r="A354" s="66" t="s">
        <v>267</v>
      </c>
      <c r="B354" s="66" t="s">
        <v>284</v>
      </c>
      <c r="C354" s="67"/>
      <c r="D354" s="68">
        <v>1</v>
      </c>
      <c r="E354" s="69" t="s">
        <v>132</v>
      </c>
      <c r="F354" s="70"/>
      <c r="G354" s="67"/>
      <c r="H354" s="71"/>
      <c r="I354" s="72"/>
      <c r="J354" s="72"/>
      <c r="K354" s="34" t="s">
        <v>65</v>
      </c>
      <c r="L354" s="79">
        <v>354</v>
      </c>
      <c r="M354" s="79"/>
      <c r="N354" s="74"/>
      <c r="O354" s="81" t="s">
        <v>347</v>
      </c>
      <c r="P354" s="81">
        <v>1</v>
      </c>
      <c r="Q354" s="81" t="s">
        <v>348</v>
      </c>
      <c r="R354" s="81"/>
      <c r="S354" s="81"/>
      <c r="T354" s="80" t="str">
        <f>REPLACE(INDEX(GroupVertices[Group],MATCH(Edges[[#This Row],[Vertex 1]],GroupVertices[Vertex],0)),1,1,"")</f>
        <v>3</v>
      </c>
      <c r="U354" s="80" t="str">
        <f>REPLACE(INDEX(GroupVertices[Group],MATCH(Edges[[#This Row],[Vertex 2]],GroupVertices[Vertex],0)),1,1,"")</f>
        <v>3</v>
      </c>
      <c r="V354" s="34"/>
      <c r="W354" s="34"/>
      <c r="X354" s="34"/>
      <c r="Y354" s="34"/>
      <c r="Z354" s="34"/>
      <c r="AA354" s="34"/>
      <c r="AB354" s="34"/>
      <c r="AC354" s="34"/>
      <c r="AD354" s="34"/>
    </row>
    <row r="355" spans="1:30" ht="15">
      <c r="A355" s="66" t="s">
        <v>267</v>
      </c>
      <c r="B355" s="66" t="s">
        <v>342</v>
      </c>
      <c r="C355" s="67"/>
      <c r="D355" s="68">
        <v>1</v>
      </c>
      <c r="E355" s="69" t="s">
        <v>132</v>
      </c>
      <c r="F355" s="70"/>
      <c r="G355" s="67"/>
      <c r="H355" s="71"/>
      <c r="I355" s="72"/>
      <c r="J355" s="72"/>
      <c r="K355" s="34" t="s">
        <v>65</v>
      </c>
      <c r="L355" s="79">
        <v>355</v>
      </c>
      <c r="M355" s="79"/>
      <c r="N355" s="74"/>
      <c r="O355" s="81" t="s">
        <v>347</v>
      </c>
      <c r="P355" s="81">
        <v>1</v>
      </c>
      <c r="Q355" s="81" t="s">
        <v>348</v>
      </c>
      <c r="R355" s="81"/>
      <c r="S355" s="81"/>
      <c r="T355" s="80" t="str">
        <f>REPLACE(INDEX(GroupVertices[Group],MATCH(Edges[[#This Row],[Vertex 1]],GroupVertices[Vertex],0)),1,1,"")</f>
        <v>3</v>
      </c>
      <c r="U355" s="80" t="str">
        <f>REPLACE(INDEX(GroupVertices[Group],MATCH(Edges[[#This Row],[Vertex 2]],GroupVertices[Vertex],0)),1,1,"")</f>
        <v>3</v>
      </c>
      <c r="V355" s="34"/>
      <c r="W355" s="34"/>
      <c r="X355" s="34"/>
      <c r="Y355" s="34"/>
      <c r="Z355" s="34"/>
      <c r="AA355" s="34"/>
      <c r="AB355" s="34"/>
      <c r="AC355" s="34"/>
      <c r="AD355" s="34"/>
    </row>
    <row r="356" spans="1:30" ht="15">
      <c r="A356" s="66" t="s">
        <v>267</v>
      </c>
      <c r="B356" s="66" t="s">
        <v>343</v>
      </c>
      <c r="C356" s="67"/>
      <c r="D356" s="68">
        <v>1</v>
      </c>
      <c r="E356" s="69" t="s">
        <v>132</v>
      </c>
      <c r="F356" s="70"/>
      <c r="G356" s="67"/>
      <c r="H356" s="71"/>
      <c r="I356" s="72"/>
      <c r="J356" s="72"/>
      <c r="K356" s="34" t="s">
        <v>65</v>
      </c>
      <c r="L356" s="79">
        <v>356</v>
      </c>
      <c r="M356" s="79"/>
      <c r="N356" s="74"/>
      <c r="O356" s="81" t="s">
        <v>347</v>
      </c>
      <c r="P356" s="81">
        <v>1</v>
      </c>
      <c r="Q356" s="81" t="s">
        <v>348</v>
      </c>
      <c r="R356" s="81"/>
      <c r="S356" s="81"/>
      <c r="T356" s="80" t="str">
        <f>REPLACE(INDEX(GroupVertices[Group],MATCH(Edges[[#This Row],[Vertex 1]],GroupVertices[Vertex],0)),1,1,"")</f>
        <v>3</v>
      </c>
      <c r="U356" s="80" t="str">
        <f>REPLACE(INDEX(GroupVertices[Group],MATCH(Edges[[#This Row],[Vertex 2]],GroupVertices[Vertex],0)),1,1,"")</f>
        <v>3</v>
      </c>
      <c r="V356" s="34"/>
      <c r="W356" s="34"/>
      <c r="X356" s="34"/>
      <c r="Y356" s="34"/>
      <c r="Z356" s="34"/>
      <c r="AA356" s="34"/>
      <c r="AB356" s="34"/>
      <c r="AC356" s="34"/>
      <c r="AD356" s="34"/>
    </row>
    <row r="357" spans="1:30" ht="15">
      <c r="A357" s="66" t="s">
        <v>267</v>
      </c>
      <c r="B357" s="66" t="s">
        <v>279</v>
      </c>
      <c r="C357" s="67"/>
      <c r="D357" s="68">
        <v>1</v>
      </c>
      <c r="E357" s="69" t="s">
        <v>132</v>
      </c>
      <c r="F357" s="70"/>
      <c r="G357" s="67"/>
      <c r="H357" s="71"/>
      <c r="I357" s="72"/>
      <c r="J357" s="72"/>
      <c r="K357" s="34" t="s">
        <v>66</v>
      </c>
      <c r="L357" s="79">
        <v>357</v>
      </c>
      <c r="M357" s="79"/>
      <c r="N357" s="74"/>
      <c r="O357" s="81" t="s">
        <v>347</v>
      </c>
      <c r="P357" s="81">
        <v>1</v>
      </c>
      <c r="Q357" s="81" t="s">
        <v>348</v>
      </c>
      <c r="R357" s="81"/>
      <c r="S357" s="81"/>
      <c r="T357" s="80" t="str">
        <f>REPLACE(INDEX(GroupVertices[Group],MATCH(Edges[[#This Row],[Vertex 1]],GroupVertices[Vertex],0)),1,1,"")</f>
        <v>3</v>
      </c>
      <c r="U357" s="80" t="str">
        <f>REPLACE(INDEX(GroupVertices[Group],MATCH(Edges[[#This Row],[Vertex 2]],GroupVertices[Vertex],0)),1,1,"")</f>
        <v>3</v>
      </c>
      <c r="V357" s="34"/>
      <c r="W357" s="34"/>
      <c r="X357" s="34"/>
      <c r="Y357" s="34"/>
      <c r="Z357" s="34"/>
      <c r="AA357" s="34"/>
      <c r="AB357" s="34"/>
      <c r="AC357" s="34"/>
      <c r="AD357" s="34"/>
    </row>
    <row r="358" spans="1:30" ht="15">
      <c r="A358" s="66" t="s">
        <v>267</v>
      </c>
      <c r="B358" s="66" t="s">
        <v>282</v>
      </c>
      <c r="C358" s="67"/>
      <c r="D358" s="68">
        <v>1</v>
      </c>
      <c r="E358" s="69" t="s">
        <v>132</v>
      </c>
      <c r="F358" s="70"/>
      <c r="G358" s="67"/>
      <c r="H358" s="71"/>
      <c r="I358" s="72"/>
      <c r="J358" s="72"/>
      <c r="K358" s="34" t="s">
        <v>66</v>
      </c>
      <c r="L358" s="79">
        <v>358</v>
      </c>
      <c r="M358" s="79"/>
      <c r="N358" s="74"/>
      <c r="O358" s="81" t="s">
        <v>347</v>
      </c>
      <c r="P358" s="81">
        <v>1</v>
      </c>
      <c r="Q358" s="81" t="s">
        <v>348</v>
      </c>
      <c r="R358" s="81"/>
      <c r="S358" s="81"/>
      <c r="T358" s="80" t="str">
        <f>REPLACE(INDEX(GroupVertices[Group],MATCH(Edges[[#This Row],[Vertex 1]],GroupVertices[Vertex],0)),1,1,"")</f>
        <v>3</v>
      </c>
      <c r="U358" s="80" t="str">
        <f>REPLACE(INDEX(GroupVertices[Group],MATCH(Edges[[#This Row],[Vertex 2]],GroupVertices[Vertex],0)),1,1,"")</f>
        <v>3</v>
      </c>
      <c r="V358" s="34"/>
      <c r="W358" s="34"/>
      <c r="X358" s="34"/>
      <c r="Y358" s="34"/>
      <c r="Z358" s="34"/>
      <c r="AA358" s="34"/>
      <c r="AB358" s="34"/>
      <c r="AC358" s="34"/>
      <c r="AD358" s="34"/>
    </row>
    <row r="359" spans="1:30" ht="15">
      <c r="A359" s="66" t="s">
        <v>212</v>
      </c>
      <c r="B359" s="66" t="s">
        <v>267</v>
      </c>
      <c r="C359" s="67"/>
      <c r="D359" s="68">
        <v>1</v>
      </c>
      <c r="E359" s="69" t="s">
        <v>132</v>
      </c>
      <c r="F359" s="70"/>
      <c r="G359" s="67"/>
      <c r="H359" s="71"/>
      <c r="I359" s="72"/>
      <c r="J359" s="72"/>
      <c r="K359" s="34" t="s">
        <v>65</v>
      </c>
      <c r="L359" s="79">
        <v>359</v>
      </c>
      <c r="M359" s="79"/>
      <c r="N359" s="74"/>
      <c r="O359" s="81" t="s">
        <v>347</v>
      </c>
      <c r="P359" s="81">
        <v>1</v>
      </c>
      <c r="Q359" s="81" t="s">
        <v>348</v>
      </c>
      <c r="R359" s="81"/>
      <c r="S359" s="81"/>
      <c r="T359" s="80" t="str">
        <f>REPLACE(INDEX(GroupVertices[Group],MATCH(Edges[[#This Row],[Vertex 1]],GroupVertices[Vertex],0)),1,1,"")</f>
        <v>1</v>
      </c>
      <c r="U359" s="80" t="str">
        <f>REPLACE(INDEX(GroupVertices[Group],MATCH(Edges[[#This Row],[Vertex 2]],GroupVertices[Vertex],0)),1,1,"")</f>
        <v>3</v>
      </c>
      <c r="V359" s="34"/>
      <c r="W359" s="34"/>
      <c r="X359" s="34"/>
      <c r="Y359" s="34"/>
      <c r="Z359" s="34"/>
      <c r="AA359" s="34"/>
      <c r="AB359" s="34"/>
      <c r="AC359" s="34"/>
      <c r="AD359" s="34"/>
    </row>
    <row r="360" spans="1:30" ht="15">
      <c r="A360" s="66" t="s">
        <v>279</v>
      </c>
      <c r="B360" s="66" t="s">
        <v>267</v>
      </c>
      <c r="C360" s="67"/>
      <c r="D360" s="68">
        <v>1</v>
      </c>
      <c r="E360" s="69" t="s">
        <v>132</v>
      </c>
      <c r="F360" s="70"/>
      <c r="G360" s="67"/>
      <c r="H360" s="71"/>
      <c r="I360" s="72"/>
      <c r="J360" s="72"/>
      <c r="K360" s="34" t="s">
        <v>66</v>
      </c>
      <c r="L360" s="79">
        <v>360</v>
      </c>
      <c r="M360" s="79"/>
      <c r="N360" s="74"/>
      <c r="O360" s="81" t="s">
        <v>347</v>
      </c>
      <c r="P360" s="81">
        <v>1</v>
      </c>
      <c r="Q360" s="81" t="s">
        <v>348</v>
      </c>
      <c r="R360" s="81"/>
      <c r="S360" s="81"/>
      <c r="T360" s="80" t="str">
        <f>REPLACE(INDEX(GroupVertices[Group],MATCH(Edges[[#This Row],[Vertex 1]],GroupVertices[Vertex],0)),1,1,"")</f>
        <v>3</v>
      </c>
      <c r="U360" s="80" t="str">
        <f>REPLACE(INDEX(GroupVertices[Group],MATCH(Edges[[#This Row],[Vertex 2]],GroupVertices[Vertex],0)),1,1,"")</f>
        <v>3</v>
      </c>
      <c r="V360" s="34"/>
      <c r="W360" s="34"/>
      <c r="X360" s="34"/>
      <c r="Y360" s="34"/>
      <c r="Z360" s="34"/>
      <c r="AA360" s="34"/>
      <c r="AB360" s="34"/>
      <c r="AC360" s="34"/>
      <c r="AD360" s="34"/>
    </row>
    <row r="361" spans="1:30" ht="15">
      <c r="A361" s="66" t="s">
        <v>282</v>
      </c>
      <c r="B361" s="66" t="s">
        <v>267</v>
      </c>
      <c r="C361" s="67"/>
      <c r="D361" s="68">
        <v>1</v>
      </c>
      <c r="E361" s="69" t="s">
        <v>132</v>
      </c>
      <c r="F361" s="70"/>
      <c r="G361" s="67"/>
      <c r="H361" s="71"/>
      <c r="I361" s="72"/>
      <c r="J361" s="72"/>
      <c r="K361" s="34" t="s">
        <v>66</v>
      </c>
      <c r="L361" s="79">
        <v>361</v>
      </c>
      <c r="M361" s="79"/>
      <c r="N361" s="74"/>
      <c r="O361" s="81" t="s">
        <v>347</v>
      </c>
      <c r="P361" s="81">
        <v>1</v>
      </c>
      <c r="Q361" s="81" t="s">
        <v>348</v>
      </c>
      <c r="R361" s="81"/>
      <c r="S361" s="81"/>
      <c r="T361" s="80" t="str">
        <f>REPLACE(INDEX(GroupVertices[Group],MATCH(Edges[[#This Row],[Vertex 1]],GroupVertices[Vertex],0)),1,1,"")</f>
        <v>3</v>
      </c>
      <c r="U361" s="80" t="str">
        <f>REPLACE(INDEX(GroupVertices[Group],MATCH(Edges[[#This Row],[Vertex 2]],GroupVertices[Vertex],0)),1,1,"")</f>
        <v>3</v>
      </c>
      <c r="V361" s="34"/>
      <c r="W361" s="34"/>
      <c r="X361" s="34"/>
      <c r="Y361" s="34"/>
      <c r="Z361" s="34"/>
      <c r="AA361" s="34"/>
      <c r="AB361" s="34"/>
      <c r="AC361" s="34"/>
      <c r="AD361" s="34"/>
    </row>
    <row r="362" spans="1:30" ht="15">
      <c r="A362" s="66" t="s">
        <v>212</v>
      </c>
      <c r="B362" s="66" t="s">
        <v>342</v>
      </c>
      <c r="C362" s="67"/>
      <c r="D362" s="68">
        <v>1</v>
      </c>
      <c r="E362" s="69" t="s">
        <v>132</v>
      </c>
      <c r="F362" s="70"/>
      <c r="G362" s="67"/>
      <c r="H362" s="71"/>
      <c r="I362" s="72"/>
      <c r="J362" s="72"/>
      <c r="K362" s="34" t="s">
        <v>65</v>
      </c>
      <c r="L362" s="79">
        <v>362</v>
      </c>
      <c r="M362" s="79"/>
      <c r="N362" s="74"/>
      <c r="O362" s="81" t="s">
        <v>347</v>
      </c>
      <c r="P362" s="81">
        <v>1</v>
      </c>
      <c r="Q362" s="81" t="s">
        <v>348</v>
      </c>
      <c r="R362" s="81"/>
      <c r="S362" s="81"/>
      <c r="T362" s="80" t="str">
        <f>REPLACE(INDEX(GroupVertices[Group],MATCH(Edges[[#This Row],[Vertex 1]],GroupVertices[Vertex],0)),1,1,"")</f>
        <v>1</v>
      </c>
      <c r="U362" s="80" t="str">
        <f>REPLACE(INDEX(GroupVertices[Group],MATCH(Edges[[#This Row],[Vertex 2]],GroupVertices[Vertex],0)),1,1,"")</f>
        <v>3</v>
      </c>
      <c r="V362" s="34"/>
      <c r="W362" s="34"/>
      <c r="X362" s="34"/>
      <c r="Y362" s="34"/>
      <c r="Z362" s="34"/>
      <c r="AA362" s="34"/>
      <c r="AB362" s="34"/>
      <c r="AC362" s="34"/>
      <c r="AD362" s="34"/>
    </row>
    <row r="363" spans="1:30" ht="15">
      <c r="A363" s="66" t="s">
        <v>282</v>
      </c>
      <c r="B363" s="66" t="s">
        <v>342</v>
      </c>
      <c r="C363" s="67"/>
      <c r="D363" s="68">
        <v>1</v>
      </c>
      <c r="E363" s="69" t="s">
        <v>132</v>
      </c>
      <c r="F363" s="70"/>
      <c r="G363" s="67"/>
      <c r="H363" s="71"/>
      <c r="I363" s="72"/>
      <c r="J363" s="72"/>
      <c r="K363" s="34" t="s">
        <v>65</v>
      </c>
      <c r="L363" s="79">
        <v>363</v>
      </c>
      <c r="M363" s="79"/>
      <c r="N363" s="74"/>
      <c r="O363" s="81" t="s">
        <v>347</v>
      </c>
      <c r="P363" s="81">
        <v>1</v>
      </c>
      <c r="Q363" s="81" t="s">
        <v>348</v>
      </c>
      <c r="R363" s="81"/>
      <c r="S363" s="81"/>
      <c r="T363" s="80" t="str">
        <f>REPLACE(INDEX(GroupVertices[Group],MATCH(Edges[[#This Row],[Vertex 1]],GroupVertices[Vertex],0)),1,1,"")</f>
        <v>3</v>
      </c>
      <c r="U363" s="80" t="str">
        <f>REPLACE(INDEX(GroupVertices[Group],MATCH(Edges[[#This Row],[Vertex 2]],GroupVertices[Vertex],0)),1,1,"")</f>
        <v>3</v>
      </c>
      <c r="V363" s="34"/>
      <c r="W363" s="34"/>
      <c r="X363" s="34"/>
      <c r="Y363" s="34"/>
      <c r="Z363" s="34"/>
      <c r="AA363" s="34"/>
      <c r="AB363" s="34"/>
      <c r="AC363" s="34"/>
      <c r="AD363" s="34"/>
    </row>
    <row r="364" spans="1:30" ht="15">
      <c r="A364" s="66" t="s">
        <v>212</v>
      </c>
      <c r="B364" s="66" t="s">
        <v>343</v>
      </c>
      <c r="C364" s="67"/>
      <c r="D364" s="68">
        <v>1</v>
      </c>
      <c r="E364" s="69" t="s">
        <v>132</v>
      </c>
      <c r="F364" s="70"/>
      <c r="G364" s="67"/>
      <c r="H364" s="71"/>
      <c r="I364" s="72"/>
      <c r="J364" s="72"/>
      <c r="K364" s="34" t="s">
        <v>65</v>
      </c>
      <c r="L364" s="79">
        <v>364</v>
      </c>
      <c r="M364" s="79"/>
      <c r="N364" s="74"/>
      <c r="O364" s="81" t="s">
        <v>347</v>
      </c>
      <c r="P364" s="81">
        <v>1</v>
      </c>
      <c r="Q364" s="81" t="s">
        <v>348</v>
      </c>
      <c r="R364" s="81"/>
      <c r="S364" s="81"/>
      <c r="T364" s="80" t="str">
        <f>REPLACE(INDEX(GroupVertices[Group],MATCH(Edges[[#This Row],[Vertex 1]],GroupVertices[Vertex],0)),1,1,"")</f>
        <v>1</v>
      </c>
      <c r="U364" s="80" t="str">
        <f>REPLACE(INDEX(GroupVertices[Group],MATCH(Edges[[#This Row],[Vertex 2]],GroupVertices[Vertex],0)),1,1,"")</f>
        <v>3</v>
      </c>
      <c r="V364" s="34"/>
      <c r="W364" s="34"/>
      <c r="X364" s="34"/>
      <c r="Y364" s="34"/>
      <c r="Z364" s="34"/>
      <c r="AA364" s="34"/>
      <c r="AB364" s="34"/>
      <c r="AC364" s="34"/>
      <c r="AD364" s="34"/>
    </row>
    <row r="365" spans="1:30" ht="15">
      <c r="A365" s="66" t="s">
        <v>282</v>
      </c>
      <c r="B365" s="66" t="s">
        <v>343</v>
      </c>
      <c r="C365" s="67"/>
      <c r="D365" s="68">
        <v>1</v>
      </c>
      <c r="E365" s="69" t="s">
        <v>132</v>
      </c>
      <c r="F365" s="70"/>
      <c r="G365" s="67"/>
      <c r="H365" s="71"/>
      <c r="I365" s="72"/>
      <c r="J365" s="72"/>
      <c r="K365" s="34" t="s">
        <v>65</v>
      </c>
      <c r="L365" s="79">
        <v>365</v>
      </c>
      <c r="M365" s="79"/>
      <c r="N365" s="74"/>
      <c r="O365" s="81" t="s">
        <v>347</v>
      </c>
      <c r="P365" s="81">
        <v>1</v>
      </c>
      <c r="Q365" s="81" t="s">
        <v>348</v>
      </c>
      <c r="R365" s="81"/>
      <c r="S365" s="81"/>
      <c r="T365" s="80" t="str">
        <f>REPLACE(INDEX(GroupVertices[Group],MATCH(Edges[[#This Row],[Vertex 1]],GroupVertices[Vertex],0)),1,1,"")</f>
        <v>3</v>
      </c>
      <c r="U365" s="80" t="str">
        <f>REPLACE(INDEX(GroupVertices[Group],MATCH(Edges[[#This Row],[Vertex 2]],GroupVertices[Vertex],0)),1,1,"")</f>
        <v>3</v>
      </c>
      <c r="V365" s="34"/>
      <c r="W365" s="34"/>
      <c r="X365" s="34"/>
      <c r="Y365" s="34"/>
      <c r="Z365" s="34"/>
      <c r="AA365" s="34"/>
      <c r="AB365" s="34"/>
      <c r="AC365" s="34"/>
      <c r="AD365" s="34"/>
    </row>
    <row r="366" spans="1:30" ht="15">
      <c r="A366" s="66" t="s">
        <v>287</v>
      </c>
      <c r="B366" s="66" t="s">
        <v>276</v>
      </c>
      <c r="C366" s="67"/>
      <c r="D366" s="68">
        <v>1</v>
      </c>
      <c r="E366" s="69" t="s">
        <v>132</v>
      </c>
      <c r="F366" s="70"/>
      <c r="G366" s="67"/>
      <c r="H366" s="71"/>
      <c r="I366" s="72"/>
      <c r="J366" s="72"/>
      <c r="K366" s="34" t="s">
        <v>65</v>
      </c>
      <c r="L366" s="79">
        <v>366</v>
      </c>
      <c r="M366" s="79"/>
      <c r="N366" s="74"/>
      <c r="O366" s="81" t="s">
        <v>347</v>
      </c>
      <c r="P366" s="81">
        <v>1</v>
      </c>
      <c r="Q366" s="81" t="s">
        <v>348</v>
      </c>
      <c r="R366" s="81"/>
      <c r="S366" s="81"/>
      <c r="T366" s="80" t="str">
        <f>REPLACE(INDEX(GroupVertices[Group],MATCH(Edges[[#This Row],[Vertex 1]],GroupVertices[Vertex],0)),1,1,"")</f>
        <v>3</v>
      </c>
      <c r="U366" s="80" t="str">
        <f>REPLACE(INDEX(GroupVertices[Group],MATCH(Edges[[#This Row],[Vertex 2]],GroupVertices[Vertex],0)),1,1,"")</f>
        <v>3</v>
      </c>
      <c r="V366" s="34"/>
      <c r="W366" s="34"/>
      <c r="X366" s="34"/>
      <c r="Y366" s="34"/>
      <c r="Z366" s="34"/>
      <c r="AA366" s="34"/>
      <c r="AB366" s="34"/>
      <c r="AC366" s="34"/>
      <c r="AD366" s="34"/>
    </row>
    <row r="367" spans="1:30" ht="15">
      <c r="A367" s="66" t="s">
        <v>276</v>
      </c>
      <c r="B367" s="66" t="s">
        <v>282</v>
      </c>
      <c r="C367" s="67"/>
      <c r="D367" s="68">
        <v>1</v>
      </c>
      <c r="E367" s="69" t="s">
        <v>132</v>
      </c>
      <c r="F367" s="70"/>
      <c r="G367" s="67"/>
      <c r="H367" s="71"/>
      <c r="I367" s="72"/>
      <c r="J367" s="72"/>
      <c r="K367" s="34" t="s">
        <v>66</v>
      </c>
      <c r="L367" s="79">
        <v>367</v>
      </c>
      <c r="M367" s="79"/>
      <c r="N367" s="74"/>
      <c r="O367" s="81" t="s">
        <v>347</v>
      </c>
      <c r="P367" s="81">
        <v>1</v>
      </c>
      <c r="Q367" s="81" t="s">
        <v>348</v>
      </c>
      <c r="R367" s="81"/>
      <c r="S367" s="81"/>
      <c r="T367" s="80" t="str">
        <f>REPLACE(INDEX(GroupVertices[Group],MATCH(Edges[[#This Row],[Vertex 1]],GroupVertices[Vertex],0)),1,1,"")</f>
        <v>3</v>
      </c>
      <c r="U367" s="80" t="str">
        <f>REPLACE(INDEX(GroupVertices[Group],MATCH(Edges[[#This Row],[Vertex 2]],GroupVertices[Vertex],0)),1,1,"")</f>
        <v>3</v>
      </c>
      <c r="V367" s="34"/>
      <c r="W367" s="34"/>
      <c r="X367" s="34"/>
      <c r="Y367" s="34"/>
      <c r="Z367" s="34"/>
      <c r="AA367" s="34"/>
      <c r="AB367" s="34"/>
      <c r="AC367" s="34"/>
      <c r="AD367" s="34"/>
    </row>
    <row r="368" spans="1:30" ht="15">
      <c r="A368" s="66" t="s">
        <v>212</v>
      </c>
      <c r="B368" s="66" t="s">
        <v>276</v>
      </c>
      <c r="C368" s="67"/>
      <c r="D368" s="68">
        <v>1</v>
      </c>
      <c r="E368" s="69" t="s">
        <v>132</v>
      </c>
      <c r="F368" s="70"/>
      <c r="G368" s="67"/>
      <c r="H368" s="71"/>
      <c r="I368" s="72"/>
      <c r="J368" s="72"/>
      <c r="K368" s="34" t="s">
        <v>65</v>
      </c>
      <c r="L368" s="79">
        <v>368</v>
      </c>
      <c r="M368" s="79"/>
      <c r="N368" s="74"/>
      <c r="O368" s="81" t="s">
        <v>347</v>
      </c>
      <c r="P368" s="81">
        <v>1</v>
      </c>
      <c r="Q368" s="81" t="s">
        <v>348</v>
      </c>
      <c r="R368" s="81"/>
      <c r="S368" s="81"/>
      <c r="T368" s="80" t="str">
        <f>REPLACE(INDEX(GroupVertices[Group],MATCH(Edges[[#This Row],[Vertex 1]],GroupVertices[Vertex],0)),1,1,"")</f>
        <v>1</v>
      </c>
      <c r="U368" s="80" t="str">
        <f>REPLACE(INDEX(GroupVertices[Group],MATCH(Edges[[#This Row],[Vertex 2]],GroupVertices[Vertex],0)),1,1,"")</f>
        <v>3</v>
      </c>
      <c r="V368" s="34"/>
      <c r="W368" s="34"/>
      <c r="X368" s="34"/>
      <c r="Y368" s="34"/>
      <c r="Z368" s="34"/>
      <c r="AA368" s="34"/>
      <c r="AB368" s="34"/>
      <c r="AC368" s="34"/>
      <c r="AD368" s="34"/>
    </row>
    <row r="369" spans="1:30" ht="15">
      <c r="A369" s="66" t="s">
        <v>282</v>
      </c>
      <c r="B369" s="66" t="s">
        <v>276</v>
      </c>
      <c r="C369" s="67"/>
      <c r="D369" s="68">
        <v>1</v>
      </c>
      <c r="E369" s="69" t="s">
        <v>132</v>
      </c>
      <c r="F369" s="70"/>
      <c r="G369" s="67"/>
      <c r="H369" s="71"/>
      <c r="I369" s="72"/>
      <c r="J369" s="72"/>
      <c r="K369" s="34" t="s">
        <v>66</v>
      </c>
      <c r="L369" s="79">
        <v>369</v>
      </c>
      <c r="M369" s="79"/>
      <c r="N369" s="74"/>
      <c r="O369" s="81" t="s">
        <v>347</v>
      </c>
      <c r="P369" s="81">
        <v>1</v>
      </c>
      <c r="Q369" s="81" t="s">
        <v>348</v>
      </c>
      <c r="R369" s="81"/>
      <c r="S369" s="81"/>
      <c r="T369" s="80" t="str">
        <f>REPLACE(INDEX(GroupVertices[Group],MATCH(Edges[[#This Row],[Vertex 1]],GroupVertices[Vertex],0)),1,1,"")</f>
        <v>3</v>
      </c>
      <c r="U369" s="80" t="str">
        <f>REPLACE(INDEX(GroupVertices[Group],MATCH(Edges[[#This Row],[Vertex 2]],GroupVertices[Vertex],0)),1,1,"")</f>
        <v>3</v>
      </c>
      <c r="V369" s="34"/>
      <c r="W369" s="34"/>
      <c r="X369" s="34"/>
      <c r="Y369" s="34"/>
      <c r="Z369" s="34"/>
      <c r="AA369" s="34"/>
      <c r="AB369" s="34"/>
      <c r="AC369" s="34"/>
      <c r="AD369" s="34"/>
    </row>
    <row r="370" spans="1:30" ht="15">
      <c r="A370" s="66" t="s">
        <v>288</v>
      </c>
      <c r="B370" s="66" t="s">
        <v>279</v>
      </c>
      <c r="C370" s="67"/>
      <c r="D370" s="68">
        <v>1</v>
      </c>
      <c r="E370" s="69" t="s">
        <v>132</v>
      </c>
      <c r="F370" s="70"/>
      <c r="G370" s="67"/>
      <c r="H370" s="71"/>
      <c r="I370" s="72"/>
      <c r="J370" s="72"/>
      <c r="K370" s="34" t="s">
        <v>65</v>
      </c>
      <c r="L370" s="79">
        <v>370</v>
      </c>
      <c r="M370" s="79"/>
      <c r="N370" s="74"/>
      <c r="O370" s="81" t="s">
        <v>347</v>
      </c>
      <c r="P370" s="81">
        <v>1</v>
      </c>
      <c r="Q370" s="81" t="s">
        <v>348</v>
      </c>
      <c r="R370" s="81"/>
      <c r="S370" s="81"/>
      <c r="T370" s="80" t="str">
        <f>REPLACE(INDEX(GroupVertices[Group],MATCH(Edges[[#This Row],[Vertex 1]],GroupVertices[Vertex],0)),1,1,"")</f>
        <v>3</v>
      </c>
      <c r="U370" s="80" t="str">
        <f>REPLACE(INDEX(GroupVertices[Group],MATCH(Edges[[#This Row],[Vertex 2]],GroupVertices[Vertex],0)),1,1,"")</f>
        <v>3</v>
      </c>
      <c r="V370" s="34"/>
      <c r="W370" s="34"/>
      <c r="X370" s="34"/>
      <c r="Y370" s="34"/>
      <c r="Z370" s="34"/>
      <c r="AA370" s="34"/>
      <c r="AB370" s="34"/>
      <c r="AC370" s="34"/>
      <c r="AD370" s="34"/>
    </row>
    <row r="371" spans="1:30" ht="15">
      <c r="A371" s="66" t="s">
        <v>262</v>
      </c>
      <c r="B371" s="66" t="s">
        <v>279</v>
      </c>
      <c r="C371" s="67"/>
      <c r="D371" s="68">
        <v>1</v>
      </c>
      <c r="E371" s="69" t="s">
        <v>132</v>
      </c>
      <c r="F371" s="70"/>
      <c r="G371" s="67"/>
      <c r="H371" s="71"/>
      <c r="I371" s="72"/>
      <c r="J371" s="72"/>
      <c r="K371" s="34" t="s">
        <v>66</v>
      </c>
      <c r="L371" s="79">
        <v>371</v>
      </c>
      <c r="M371" s="79"/>
      <c r="N371" s="74"/>
      <c r="O371" s="81" t="s">
        <v>347</v>
      </c>
      <c r="P371" s="81">
        <v>1</v>
      </c>
      <c r="Q371" s="81" t="s">
        <v>348</v>
      </c>
      <c r="R371" s="81"/>
      <c r="S371" s="81"/>
      <c r="T371" s="80" t="str">
        <f>REPLACE(INDEX(GroupVertices[Group],MATCH(Edges[[#This Row],[Vertex 1]],GroupVertices[Vertex],0)),1,1,"")</f>
        <v>2</v>
      </c>
      <c r="U371" s="80" t="str">
        <f>REPLACE(INDEX(GroupVertices[Group],MATCH(Edges[[#This Row],[Vertex 2]],GroupVertices[Vertex],0)),1,1,"")</f>
        <v>3</v>
      </c>
      <c r="V371" s="34"/>
      <c r="W371" s="34"/>
      <c r="X371" s="34"/>
      <c r="Y371" s="34"/>
      <c r="Z371" s="34"/>
      <c r="AA371" s="34"/>
      <c r="AB371" s="34"/>
      <c r="AC371" s="34"/>
      <c r="AD371" s="34"/>
    </row>
    <row r="372" spans="1:30" ht="15">
      <c r="A372" s="66" t="s">
        <v>236</v>
      </c>
      <c r="B372" s="66" t="s">
        <v>279</v>
      </c>
      <c r="C372" s="67"/>
      <c r="D372" s="68">
        <v>1</v>
      </c>
      <c r="E372" s="69" t="s">
        <v>132</v>
      </c>
      <c r="F372" s="70"/>
      <c r="G372" s="67"/>
      <c r="H372" s="71"/>
      <c r="I372" s="72"/>
      <c r="J372" s="72"/>
      <c r="K372" s="34" t="s">
        <v>65</v>
      </c>
      <c r="L372" s="79">
        <v>372</v>
      </c>
      <c r="M372" s="79"/>
      <c r="N372" s="74"/>
      <c r="O372" s="81" t="s">
        <v>347</v>
      </c>
      <c r="P372" s="81">
        <v>1</v>
      </c>
      <c r="Q372" s="81" t="s">
        <v>348</v>
      </c>
      <c r="R372" s="81"/>
      <c r="S372" s="81"/>
      <c r="T372" s="80" t="str">
        <f>REPLACE(INDEX(GroupVertices[Group],MATCH(Edges[[#This Row],[Vertex 1]],GroupVertices[Vertex],0)),1,1,"")</f>
        <v>4</v>
      </c>
      <c r="U372" s="80" t="str">
        <f>REPLACE(INDEX(GroupVertices[Group],MATCH(Edges[[#This Row],[Vertex 2]],GroupVertices[Vertex],0)),1,1,"")</f>
        <v>3</v>
      </c>
      <c r="V372" s="34"/>
      <c r="W372" s="34"/>
      <c r="X372" s="34"/>
      <c r="Y372" s="34"/>
      <c r="Z372" s="34"/>
      <c r="AA372" s="34"/>
      <c r="AB372" s="34"/>
      <c r="AC372" s="34"/>
      <c r="AD372" s="34"/>
    </row>
    <row r="373" spans="1:30" ht="15">
      <c r="A373" s="66" t="s">
        <v>272</v>
      </c>
      <c r="B373" s="66" t="s">
        <v>279</v>
      </c>
      <c r="C373" s="67"/>
      <c r="D373" s="68">
        <v>1</v>
      </c>
      <c r="E373" s="69" t="s">
        <v>132</v>
      </c>
      <c r="F373" s="70"/>
      <c r="G373" s="67"/>
      <c r="H373" s="71"/>
      <c r="I373" s="72"/>
      <c r="J373" s="72"/>
      <c r="K373" s="34" t="s">
        <v>65</v>
      </c>
      <c r="L373" s="79">
        <v>373</v>
      </c>
      <c r="M373" s="79"/>
      <c r="N373" s="74"/>
      <c r="O373" s="81" t="s">
        <v>347</v>
      </c>
      <c r="P373" s="81">
        <v>1</v>
      </c>
      <c r="Q373" s="81" t="s">
        <v>348</v>
      </c>
      <c r="R373" s="81"/>
      <c r="S373" s="81"/>
      <c r="T373" s="80" t="str">
        <f>REPLACE(INDEX(GroupVertices[Group],MATCH(Edges[[#This Row],[Vertex 1]],GroupVertices[Vertex],0)),1,1,"")</f>
        <v>3</v>
      </c>
      <c r="U373" s="80" t="str">
        <f>REPLACE(INDEX(GroupVertices[Group],MATCH(Edges[[#This Row],[Vertex 2]],GroupVertices[Vertex],0)),1,1,"")</f>
        <v>3</v>
      </c>
      <c r="V373" s="34"/>
      <c r="W373" s="34"/>
      <c r="X373" s="34"/>
      <c r="Y373" s="34"/>
      <c r="Z373" s="34"/>
      <c r="AA373" s="34"/>
      <c r="AB373" s="34"/>
      <c r="AC373" s="34"/>
      <c r="AD373" s="34"/>
    </row>
    <row r="374" spans="1:30" ht="15">
      <c r="A374" s="66" t="s">
        <v>260</v>
      </c>
      <c r="B374" s="66" t="s">
        <v>279</v>
      </c>
      <c r="C374" s="67"/>
      <c r="D374" s="68">
        <v>1</v>
      </c>
      <c r="E374" s="69" t="s">
        <v>132</v>
      </c>
      <c r="F374" s="70"/>
      <c r="G374" s="67"/>
      <c r="H374" s="71"/>
      <c r="I374" s="72"/>
      <c r="J374" s="72"/>
      <c r="K374" s="34" t="s">
        <v>65</v>
      </c>
      <c r="L374" s="79">
        <v>374</v>
      </c>
      <c r="M374" s="79"/>
      <c r="N374" s="74"/>
      <c r="O374" s="81" t="s">
        <v>347</v>
      </c>
      <c r="P374" s="81">
        <v>1</v>
      </c>
      <c r="Q374" s="81" t="s">
        <v>348</v>
      </c>
      <c r="R374" s="81"/>
      <c r="S374" s="81"/>
      <c r="T374" s="80" t="str">
        <f>REPLACE(INDEX(GroupVertices[Group],MATCH(Edges[[#This Row],[Vertex 1]],GroupVertices[Vertex],0)),1,1,"")</f>
        <v>2</v>
      </c>
      <c r="U374" s="80" t="str">
        <f>REPLACE(INDEX(GroupVertices[Group],MATCH(Edges[[#This Row],[Vertex 2]],GroupVertices[Vertex],0)),1,1,"")</f>
        <v>3</v>
      </c>
      <c r="V374" s="34"/>
      <c r="W374" s="34"/>
      <c r="X374" s="34"/>
      <c r="Y374" s="34"/>
      <c r="Z374" s="34"/>
      <c r="AA374" s="34"/>
      <c r="AB374" s="34"/>
      <c r="AC374" s="34"/>
      <c r="AD374" s="34"/>
    </row>
    <row r="375" spans="1:30" ht="15">
      <c r="A375" s="66" t="s">
        <v>284</v>
      </c>
      <c r="B375" s="66" t="s">
        <v>279</v>
      </c>
      <c r="C375" s="67"/>
      <c r="D375" s="68">
        <v>1</v>
      </c>
      <c r="E375" s="69" t="s">
        <v>132</v>
      </c>
      <c r="F375" s="70"/>
      <c r="G375" s="67"/>
      <c r="H375" s="71"/>
      <c r="I375" s="72"/>
      <c r="J375" s="72"/>
      <c r="K375" s="34" t="s">
        <v>65</v>
      </c>
      <c r="L375" s="79">
        <v>375</v>
      </c>
      <c r="M375" s="79"/>
      <c r="N375" s="74"/>
      <c r="O375" s="81" t="s">
        <v>347</v>
      </c>
      <c r="P375" s="81">
        <v>1</v>
      </c>
      <c r="Q375" s="81" t="s">
        <v>348</v>
      </c>
      <c r="R375" s="81"/>
      <c r="S375" s="81"/>
      <c r="T375" s="80" t="str">
        <f>REPLACE(INDEX(GroupVertices[Group],MATCH(Edges[[#This Row],[Vertex 1]],GroupVertices[Vertex],0)),1,1,"")</f>
        <v>3</v>
      </c>
      <c r="U375" s="80" t="str">
        <f>REPLACE(INDEX(GroupVertices[Group],MATCH(Edges[[#This Row],[Vertex 2]],GroupVertices[Vertex],0)),1,1,"")</f>
        <v>3</v>
      </c>
      <c r="V375" s="34"/>
      <c r="W375" s="34"/>
      <c r="X375" s="34"/>
      <c r="Y375" s="34"/>
      <c r="Z375" s="34"/>
      <c r="AA375" s="34"/>
      <c r="AB375" s="34"/>
      <c r="AC375" s="34"/>
      <c r="AD375" s="34"/>
    </row>
    <row r="376" spans="1:30" ht="15">
      <c r="A376" s="66" t="s">
        <v>279</v>
      </c>
      <c r="B376" s="66" t="s">
        <v>262</v>
      </c>
      <c r="C376" s="67"/>
      <c r="D376" s="68">
        <v>1</v>
      </c>
      <c r="E376" s="69" t="s">
        <v>132</v>
      </c>
      <c r="F376" s="70"/>
      <c r="G376" s="67"/>
      <c r="H376" s="71"/>
      <c r="I376" s="72"/>
      <c r="J376" s="72"/>
      <c r="K376" s="34" t="s">
        <v>66</v>
      </c>
      <c r="L376" s="79">
        <v>376</v>
      </c>
      <c r="M376" s="79"/>
      <c r="N376" s="74"/>
      <c r="O376" s="81" t="s">
        <v>347</v>
      </c>
      <c r="P376" s="81">
        <v>1</v>
      </c>
      <c r="Q376" s="81" t="s">
        <v>348</v>
      </c>
      <c r="R376" s="81"/>
      <c r="S376" s="81"/>
      <c r="T376" s="80" t="str">
        <f>REPLACE(INDEX(GroupVertices[Group],MATCH(Edges[[#This Row],[Vertex 1]],GroupVertices[Vertex],0)),1,1,"")</f>
        <v>3</v>
      </c>
      <c r="U376" s="80" t="str">
        <f>REPLACE(INDEX(GroupVertices[Group],MATCH(Edges[[#This Row],[Vertex 2]],GroupVertices[Vertex],0)),1,1,"")</f>
        <v>2</v>
      </c>
      <c r="V376" s="34"/>
      <c r="W376" s="34"/>
      <c r="X376" s="34"/>
      <c r="Y376" s="34"/>
      <c r="Z376" s="34"/>
      <c r="AA376" s="34"/>
      <c r="AB376" s="34"/>
      <c r="AC376" s="34"/>
      <c r="AD376" s="34"/>
    </row>
    <row r="377" spans="1:30" ht="15">
      <c r="A377" s="66" t="s">
        <v>279</v>
      </c>
      <c r="B377" s="66" t="s">
        <v>287</v>
      </c>
      <c r="C377" s="67"/>
      <c r="D377" s="68">
        <v>1</v>
      </c>
      <c r="E377" s="69" t="s">
        <v>132</v>
      </c>
      <c r="F377" s="70"/>
      <c r="G377" s="67"/>
      <c r="H377" s="71"/>
      <c r="I377" s="72"/>
      <c r="J377" s="72"/>
      <c r="K377" s="34" t="s">
        <v>65</v>
      </c>
      <c r="L377" s="79">
        <v>377</v>
      </c>
      <c r="M377" s="79"/>
      <c r="N377" s="74"/>
      <c r="O377" s="81" t="s">
        <v>347</v>
      </c>
      <c r="P377" s="81">
        <v>1</v>
      </c>
      <c r="Q377" s="81" t="s">
        <v>348</v>
      </c>
      <c r="R377" s="81"/>
      <c r="S377" s="81"/>
      <c r="T377" s="80" t="str">
        <f>REPLACE(INDEX(GroupVertices[Group],MATCH(Edges[[#This Row],[Vertex 1]],GroupVertices[Vertex],0)),1,1,"")</f>
        <v>3</v>
      </c>
      <c r="U377" s="80" t="str">
        <f>REPLACE(INDEX(GroupVertices[Group],MATCH(Edges[[#This Row],[Vertex 2]],GroupVertices[Vertex],0)),1,1,"")</f>
        <v>3</v>
      </c>
      <c r="V377" s="34"/>
      <c r="W377" s="34"/>
      <c r="X377" s="34"/>
      <c r="Y377" s="34"/>
      <c r="Z377" s="34"/>
      <c r="AA377" s="34"/>
      <c r="AB377" s="34"/>
      <c r="AC377" s="34"/>
      <c r="AD377" s="34"/>
    </row>
    <row r="378" spans="1:30" ht="15">
      <c r="A378" s="66" t="s">
        <v>279</v>
      </c>
      <c r="B378" s="66" t="s">
        <v>289</v>
      </c>
      <c r="C378" s="67"/>
      <c r="D378" s="68">
        <v>1</v>
      </c>
      <c r="E378" s="69" t="s">
        <v>132</v>
      </c>
      <c r="F378" s="70"/>
      <c r="G378" s="67"/>
      <c r="H378" s="71"/>
      <c r="I378" s="72"/>
      <c r="J378" s="72"/>
      <c r="K378" s="34" t="s">
        <v>65</v>
      </c>
      <c r="L378" s="79">
        <v>378</v>
      </c>
      <c r="M378" s="79"/>
      <c r="N378" s="74"/>
      <c r="O378" s="81" t="s">
        <v>347</v>
      </c>
      <c r="P378" s="81">
        <v>1</v>
      </c>
      <c r="Q378" s="81" t="s">
        <v>348</v>
      </c>
      <c r="R378" s="81"/>
      <c r="S378" s="81"/>
      <c r="T378" s="80" t="str">
        <f>REPLACE(INDEX(GroupVertices[Group],MATCH(Edges[[#This Row],[Vertex 1]],GroupVertices[Vertex],0)),1,1,"")</f>
        <v>3</v>
      </c>
      <c r="U378" s="80" t="str">
        <f>REPLACE(INDEX(GroupVertices[Group],MATCH(Edges[[#This Row],[Vertex 2]],GroupVertices[Vertex],0)),1,1,"")</f>
        <v>4</v>
      </c>
      <c r="V378" s="34"/>
      <c r="W378" s="34"/>
      <c r="X378" s="34"/>
      <c r="Y378" s="34"/>
      <c r="Z378" s="34"/>
      <c r="AA378" s="34"/>
      <c r="AB378" s="34"/>
      <c r="AC378" s="34"/>
      <c r="AD378" s="34"/>
    </row>
    <row r="379" spans="1:30" ht="15">
      <c r="A379" s="66" t="s">
        <v>212</v>
      </c>
      <c r="B379" s="66" t="s">
        <v>279</v>
      </c>
      <c r="C379" s="67"/>
      <c r="D379" s="68">
        <v>1</v>
      </c>
      <c r="E379" s="69" t="s">
        <v>132</v>
      </c>
      <c r="F379" s="70"/>
      <c r="G379" s="67"/>
      <c r="H379" s="71"/>
      <c r="I379" s="72"/>
      <c r="J379" s="72"/>
      <c r="K379" s="34" t="s">
        <v>65</v>
      </c>
      <c r="L379" s="79">
        <v>379</v>
      </c>
      <c r="M379" s="79"/>
      <c r="N379" s="74"/>
      <c r="O379" s="81" t="s">
        <v>347</v>
      </c>
      <c r="P379" s="81">
        <v>1</v>
      </c>
      <c r="Q379" s="81" t="s">
        <v>348</v>
      </c>
      <c r="R379" s="81"/>
      <c r="S379" s="81"/>
      <c r="T379" s="80" t="str">
        <f>REPLACE(INDEX(GroupVertices[Group],MATCH(Edges[[#This Row],[Vertex 1]],GroupVertices[Vertex],0)),1,1,"")</f>
        <v>1</v>
      </c>
      <c r="U379" s="80" t="str">
        <f>REPLACE(INDEX(GroupVertices[Group],MATCH(Edges[[#This Row],[Vertex 2]],GroupVertices[Vertex],0)),1,1,"")</f>
        <v>3</v>
      </c>
      <c r="V379" s="34"/>
      <c r="W379" s="34"/>
      <c r="X379" s="34"/>
      <c r="Y379" s="34"/>
      <c r="Z379" s="34"/>
      <c r="AA379" s="34"/>
      <c r="AB379" s="34"/>
      <c r="AC379" s="34"/>
      <c r="AD379" s="34"/>
    </row>
    <row r="380" spans="1:30" ht="15">
      <c r="A380" s="66" t="s">
        <v>282</v>
      </c>
      <c r="B380" s="66" t="s">
        <v>279</v>
      </c>
      <c r="C380" s="67"/>
      <c r="D380" s="68">
        <v>1</v>
      </c>
      <c r="E380" s="69" t="s">
        <v>132</v>
      </c>
      <c r="F380" s="70"/>
      <c r="G380" s="67"/>
      <c r="H380" s="71"/>
      <c r="I380" s="72"/>
      <c r="J380" s="72"/>
      <c r="K380" s="34" t="s">
        <v>65</v>
      </c>
      <c r="L380" s="79">
        <v>380</v>
      </c>
      <c r="M380" s="79"/>
      <c r="N380" s="74"/>
      <c r="O380" s="81" t="s">
        <v>347</v>
      </c>
      <c r="P380" s="81">
        <v>1</v>
      </c>
      <c r="Q380" s="81" t="s">
        <v>348</v>
      </c>
      <c r="R380" s="81"/>
      <c r="S380" s="81"/>
      <c r="T380" s="80" t="str">
        <f>REPLACE(INDEX(GroupVertices[Group],MATCH(Edges[[#This Row],[Vertex 1]],GroupVertices[Vertex],0)),1,1,"")</f>
        <v>3</v>
      </c>
      <c r="U380" s="80" t="str">
        <f>REPLACE(INDEX(GroupVertices[Group],MATCH(Edges[[#This Row],[Vertex 2]],GroupVertices[Vertex],0)),1,1,"")</f>
        <v>3</v>
      </c>
      <c r="V380" s="34"/>
      <c r="W380" s="34"/>
      <c r="X380" s="34"/>
      <c r="Y380" s="34"/>
      <c r="Z380" s="34"/>
      <c r="AA380" s="34"/>
      <c r="AB380" s="34"/>
      <c r="AC380" s="34"/>
      <c r="AD380" s="34"/>
    </row>
    <row r="381" spans="1:30" ht="15">
      <c r="A381" s="66" t="s">
        <v>236</v>
      </c>
      <c r="B381" s="66" t="s">
        <v>237</v>
      </c>
      <c r="C381" s="67"/>
      <c r="D381" s="68">
        <v>1</v>
      </c>
      <c r="E381" s="69" t="s">
        <v>132</v>
      </c>
      <c r="F381" s="70"/>
      <c r="G381" s="67"/>
      <c r="H381" s="71"/>
      <c r="I381" s="72"/>
      <c r="J381" s="72"/>
      <c r="K381" s="34" t="s">
        <v>65</v>
      </c>
      <c r="L381" s="79">
        <v>381</v>
      </c>
      <c r="M381" s="79"/>
      <c r="N381" s="74"/>
      <c r="O381" s="81" t="s">
        <v>347</v>
      </c>
      <c r="P381" s="81">
        <v>1</v>
      </c>
      <c r="Q381" s="81" t="s">
        <v>348</v>
      </c>
      <c r="R381" s="81"/>
      <c r="S381" s="81"/>
      <c r="T381" s="80" t="str">
        <f>REPLACE(INDEX(GroupVertices[Group],MATCH(Edges[[#This Row],[Vertex 1]],GroupVertices[Vertex],0)),1,1,"")</f>
        <v>4</v>
      </c>
      <c r="U381" s="80" t="str">
        <f>REPLACE(INDEX(GroupVertices[Group],MATCH(Edges[[#This Row],[Vertex 2]],GroupVertices[Vertex],0)),1,1,"")</f>
        <v>4</v>
      </c>
      <c r="V381" s="34"/>
      <c r="W381" s="34"/>
      <c r="X381" s="34"/>
      <c r="Y381" s="34"/>
      <c r="Z381" s="34"/>
      <c r="AA381" s="34"/>
      <c r="AB381" s="34"/>
      <c r="AC381" s="34"/>
      <c r="AD381" s="34"/>
    </row>
    <row r="382" spans="1:30" ht="15">
      <c r="A382" s="66" t="s">
        <v>212</v>
      </c>
      <c r="B382" s="66" t="s">
        <v>237</v>
      </c>
      <c r="C382" s="67"/>
      <c r="D382" s="68">
        <v>1</v>
      </c>
      <c r="E382" s="69" t="s">
        <v>132</v>
      </c>
      <c r="F382" s="70"/>
      <c r="G382" s="67"/>
      <c r="H382" s="71"/>
      <c r="I382" s="72"/>
      <c r="J382" s="72"/>
      <c r="K382" s="34" t="s">
        <v>65</v>
      </c>
      <c r="L382" s="79">
        <v>382</v>
      </c>
      <c r="M382" s="79"/>
      <c r="N382" s="74"/>
      <c r="O382" s="81" t="s">
        <v>347</v>
      </c>
      <c r="P382" s="81">
        <v>1</v>
      </c>
      <c r="Q382" s="81" t="s">
        <v>348</v>
      </c>
      <c r="R382" s="81"/>
      <c r="S382" s="81"/>
      <c r="T382" s="80" t="str">
        <f>REPLACE(INDEX(GroupVertices[Group],MATCH(Edges[[#This Row],[Vertex 1]],GroupVertices[Vertex],0)),1,1,"")</f>
        <v>1</v>
      </c>
      <c r="U382" s="80" t="str">
        <f>REPLACE(INDEX(GroupVertices[Group],MATCH(Edges[[#This Row],[Vertex 2]],GroupVertices[Vertex],0)),1,1,"")</f>
        <v>4</v>
      </c>
      <c r="V382" s="34"/>
      <c r="W382" s="34"/>
      <c r="X382" s="34"/>
      <c r="Y382" s="34"/>
      <c r="Z382" s="34"/>
      <c r="AA382" s="34"/>
      <c r="AB382" s="34"/>
      <c r="AC382" s="34"/>
      <c r="AD382" s="34"/>
    </row>
    <row r="383" spans="1:30" ht="15">
      <c r="A383" s="66" t="s">
        <v>245</v>
      </c>
      <c r="B383" s="66" t="s">
        <v>237</v>
      </c>
      <c r="C383" s="67"/>
      <c r="D383" s="68">
        <v>1</v>
      </c>
      <c r="E383" s="69" t="s">
        <v>132</v>
      </c>
      <c r="F383" s="70"/>
      <c r="G383" s="67"/>
      <c r="H383" s="71"/>
      <c r="I383" s="72"/>
      <c r="J383" s="72"/>
      <c r="K383" s="34" t="s">
        <v>65</v>
      </c>
      <c r="L383" s="79">
        <v>383</v>
      </c>
      <c r="M383" s="79"/>
      <c r="N383" s="74"/>
      <c r="O383" s="81" t="s">
        <v>347</v>
      </c>
      <c r="P383" s="81">
        <v>1</v>
      </c>
      <c r="Q383" s="81" t="s">
        <v>348</v>
      </c>
      <c r="R383" s="81"/>
      <c r="S383" s="81"/>
      <c r="T383" s="80" t="str">
        <f>REPLACE(INDEX(GroupVertices[Group],MATCH(Edges[[#This Row],[Vertex 1]],GroupVertices[Vertex],0)),1,1,"")</f>
        <v>2</v>
      </c>
      <c r="U383" s="80" t="str">
        <f>REPLACE(INDEX(GroupVertices[Group],MATCH(Edges[[#This Row],[Vertex 2]],GroupVertices[Vertex],0)),1,1,"")</f>
        <v>4</v>
      </c>
      <c r="V383" s="34"/>
      <c r="W383" s="34"/>
      <c r="X383" s="34"/>
      <c r="Y383" s="34"/>
      <c r="Z383" s="34"/>
      <c r="AA383" s="34"/>
      <c r="AB383" s="34"/>
      <c r="AC383" s="34"/>
      <c r="AD383" s="34"/>
    </row>
    <row r="384" spans="1:30" ht="15">
      <c r="A384" s="66" t="s">
        <v>289</v>
      </c>
      <c r="B384" s="66" t="s">
        <v>237</v>
      </c>
      <c r="C384" s="67"/>
      <c r="D384" s="68">
        <v>1</v>
      </c>
      <c r="E384" s="69" t="s">
        <v>132</v>
      </c>
      <c r="F384" s="70"/>
      <c r="G384" s="67"/>
      <c r="H384" s="71"/>
      <c r="I384" s="72"/>
      <c r="J384" s="72"/>
      <c r="K384" s="34" t="s">
        <v>65</v>
      </c>
      <c r="L384" s="79">
        <v>384</v>
      </c>
      <c r="M384" s="79"/>
      <c r="N384" s="74"/>
      <c r="O384" s="81" t="s">
        <v>347</v>
      </c>
      <c r="P384" s="81">
        <v>1</v>
      </c>
      <c r="Q384" s="81" t="s">
        <v>348</v>
      </c>
      <c r="R384" s="81"/>
      <c r="S384" s="81"/>
      <c r="T384" s="80" t="str">
        <f>REPLACE(INDEX(GroupVertices[Group],MATCH(Edges[[#This Row],[Vertex 1]],GroupVertices[Vertex],0)),1,1,"")</f>
        <v>4</v>
      </c>
      <c r="U384" s="80" t="str">
        <f>REPLACE(INDEX(GroupVertices[Group],MATCH(Edges[[#This Row],[Vertex 2]],GroupVertices[Vertex],0)),1,1,"")</f>
        <v>4</v>
      </c>
      <c r="V384" s="34"/>
      <c r="W384" s="34"/>
      <c r="X384" s="34"/>
      <c r="Y384" s="34"/>
      <c r="Z384" s="34"/>
      <c r="AA384" s="34"/>
      <c r="AB384" s="34"/>
      <c r="AC384" s="34"/>
      <c r="AD384" s="34"/>
    </row>
    <row r="385" spans="1:30" ht="15">
      <c r="A385" s="66" t="s">
        <v>212</v>
      </c>
      <c r="B385" s="66" t="s">
        <v>289</v>
      </c>
      <c r="C385" s="67"/>
      <c r="D385" s="68">
        <v>1</v>
      </c>
      <c r="E385" s="69" t="s">
        <v>132</v>
      </c>
      <c r="F385" s="70"/>
      <c r="G385" s="67"/>
      <c r="H385" s="71"/>
      <c r="I385" s="72"/>
      <c r="J385" s="72"/>
      <c r="K385" s="34" t="s">
        <v>65</v>
      </c>
      <c r="L385" s="79">
        <v>385</v>
      </c>
      <c r="M385" s="79"/>
      <c r="N385" s="74"/>
      <c r="O385" s="81" t="s">
        <v>347</v>
      </c>
      <c r="P385" s="81">
        <v>1</v>
      </c>
      <c r="Q385" s="81" t="s">
        <v>348</v>
      </c>
      <c r="R385" s="81"/>
      <c r="S385" s="81"/>
      <c r="T385" s="80" t="str">
        <f>REPLACE(INDEX(GroupVertices[Group],MATCH(Edges[[#This Row],[Vertex 1]],GroupVertices[Vertex],0)),1,1,"")</f>
        <v>1</v>
      </c>
      <c r="U385" s="80" t="str">
        <f>REPLACE(INDEX(GroupVertices[Group],MATCH(Edges[[#This Row],[Vertex 2]],GroupVertices[Vertex],0)),1,1,"")</f>
        <v>4</v>
      </c>
      <c r="V385" s="34"/>
      <c r="W385" s="34"/>
      <c r="X385" s="34"/>
      <c r="Y385" s="34"/>
      <c r="Z385" s="34"/>
      <c r="AA385" s="34"/>
      <c r="AB385" s="34"/>
      <c r="AC385" s="34"/>
      <c r="AD385" s="34"/>
    </row>
    <row r="386" spans="1:30" ht="15">
      <c r="A386" s="66" t="s">
        <v>236</v>
      </c>
      <c r="B386" s="66" t="s">
        <v>282</v>
      </c>
      <c r="C386" s="67"/>
      <c r="D386" s="68">
        <v>1</v>
      </c>
      <c r="E386" s="69" t="s">
        <v>132</v>
      </c>
      <c r="F386" s="70"/>
      <c r="G386" s="67"/>
      <c r="H386" s="71"/>
      <c r="I386" s="72"/>
      <c r="J386" s="72"/>
      <c r="K386" s="34" t="s">
        <v>66</v>
      </c>
      <c r="L386" s="79">
        <v>386</v>
      </c>
      <c r="M386" s="79"/>
      <c r="N386" s="74"/>
      <c r="O386" s="81" t="s">
        <v>347</v>
      </c>
      <c r="P386" s="81">
        <v>1</v>
      </c>
      <c r="Q386" s="81" t="s">
        <v>348</v>
      </c>
      <c r="R386" s="81"/>
      <c r="S386" s="81"/>
      <c r="T386" s="80" t="str">
        <f>REPLACE(INDEX(GroupVertices[Group],MATCH(Edges[[#This Row],[Vertex 1]],GroupVertices[Vertex],0)),1,1,"")</f>
        <v>4</v>
      </c>
      <c r="U386" s="80" t="str">
        <f>REPLACE(INDEX(GroupVertices[Group],MATCH(Edges[[#This Row],[Vertex 2]],GroupVertices[Vertex],0)),1,1,"")</f>
        <v>3</v>
      </c>
      <c r="V386" s="34"/>
      <c r="W386" s="34"/>
      <c r="X386" s="34"/>
      <c r="Y386" s="34"/>
      <c r="Z386" s="34"/>
      <c r="AA386" s="34"/>
      <c r="AB386" s="34"/>
      <c r="AC386" s="34"/>
      <c r="AD386" s="34"/>
    </row>
    <row r="387" spans="1:30" ht="15">
      <c r="A387" s="66" t="s">
        <v>212</v>
      </c>
      <c r="B387" s="66" t="s">
        <v>236</v>
      </c>
      <c r="C387" s="67"/>
      <c r="D387" s="68">
        <v>1</v>
      </c>
      <c r="E387" s="69" t="s">
        <v>132</v>
      </c>
      <c r="F387" s="70"/>
      <c r="G387" s="67"/>
      <c r="H387" s="71"/>
      <c r="I387" s="72"/>
      <c r="J387" s="72"/>
      <c r="K387" s="34" t="s">
        <v>65</v>
      </c>
      <c r="L387" s="79">
        <v>387</v>
      </c>
      <c r="M387" s="79"/>
      <c r="N387" s="74"/>
      <c r="O387" s="81" t="s">
        <v>347</v>
      </c>
      <c r="P387" s="81">
        <v>1</v>
      </c>
      <c r="Q387" s="81" t="s">
        <v>348</v>
      </c>
      <c r="R387" s="81"/>
      <c r="S387" s="81"/>
      <c r="T387" s="80" t="str">
        <f>REPLACE(INDEX(GroupVertices[Group],MATCH(Edges[[#This Row],[Vertex 1]],GroupVertices[Vertex],0)),1,1,"")</f>
        <v>1</v>
      </c>
      <c r="U387" s="80" t="str">
        <f>REPLACE(INDEX(GroupVertices[Group],MATCH(Edges[[#This Row],[Vertex 2]],GroupVertices[Vertex],0)),1,1,"")</f>
        <v>4</v>
      </c>
      <c r="V387" s="34"/>
      <c r="W387" s="34"/>
      <c r="X387" s="34"/>
      <c r="Y387" s="34"/>
      <c r="Z387" s="34"/>
      <c r="AA387" s="34"/>
      <c r="AB387" s="34"/>
      <c r="AC387" s="34"/>
      <c r="AD387" s="34"/>
    </row>
    <row r="388" spans="1:30" ht="15">
      <c r="A388" s="66" t="s">
        <v>284</v>
      </c>
      <c r="B388" s="66" t="s">
        <v>236</v>
      </c>
      <c r="C388" s="67"/>
      <c r="D388" s="68">
        <v>1</v>
      </c>
      <c r="E388" s="69" t="s">
        <v>132</v>
      </c>
      <c r="F388" s="70"/>
      <c r="G388" s="67"/>
      <c r="H388" s="71"/>
      <c r="I388" s="72"/>
      <c r="J388" s="72"/>
      <c r="K388" s="34" t="s">
        <v>65</v>
      </c>
      <c r="L388" s="79">
        <v>388</v>
      </c>
      <c r="M388" s="79"/>
      <c r="N388" s="74"/>
      <c r="O388" s="81" t="s">
        <v>347</v>
      </c>
      <c r="P388" s="81">
        <v>1</v>
      </c>
      <c r="Q388" s="81" t="s">
        <v>348</v>
      </c>
      <c r="R388" s="81"/>
      <c r="S388" s="81"/>
      <c r="T388" s="80" t="str">
        <f>REPLACE(INDEX(GroupVertices[Group],MATCH(Edges[[#This Row],[Vertex 1]],GroupVertices[Vertex],0)),1,1,"")</f>
        <v>3</v>
      </c>
      <c r="U388" s="80" t="str">
        <f>REPLACE(INDEX(GroupVertices[Group],MATCH(Edges[[#This Row],[Vertex 2]],GroupVertices[Vertex],0)),1,1,"")</f>
        <v>4</v>
      </c>
      <c r="V388" s="34"/>
      <c r="W388" s="34"/>
      <c r="X388" s="34"/>
      <c r="Y388" s="34"/>
      <c r="Z388" s="34"/>
      <c r="AA388" s="34"/>
      <c r="AB388" s="34"/>
      <c r="AC388" s="34"/>
      <c r="AD388" s="34"/>
    </row>
    <row r="389" spans="1:30" ht="15">
      <c r="A389" s="66" t="s">
        <v>282</v>
      </c>
      <c r="B389" s="66" t="s">
        <v>236</v>
      </c>
      <c r="C389" s="67"/>
      <c r="D389" s="68">
        <v>1</v>
      </c>
      <c r="E389" s="69" t="s">
        <v>132</v>
      </c>
      <c r="F389" s="70"/>
      <c r="G389" s="67"/>
      <c r="H389" s="71"/>
      <c r="I389" s="72"/>
      <c r="J389" s="72"/>
      <c r="K389" s="34" t="s">
        <v>66</v>
      </c>
      <c r="L389" s="79">
        <v>389</v>
      </c>
      <c r="M389" s="79"/>
      <c r="N389" s="74"/>
      <c r="O389" s="81" t="s">
        <v>347</v>
      </c>
      <c r="P389" s="81">
        <v>1</v>
      </c>
      <c r="Q389" s="81" t="s">
        <v>348</v>
      </c>
      <c r="R389" s="81"/>
      <c r="S389" s="81"/>
      <c r="T389" s="80" t="str">
        <f>REPLACE(INDEX(GroupVertices[Group],MATCH(Edges[[#This Row],[Vertex 1]],GroupVertices[Vertex],0)),1,1,"")</f>
        <v>3</v>
      </c>
      <c r="U389" s="80" t="str">
        <f>REPLACE(INDEX(GroupVertices[Group],MATCH(Edges[[#This Row],[Vertex 2]],GroupVertices[Vertex],0)),1,1,"")</f>
        <v>4</v>
      </c>
      <c r="V389" s="34"/>
      <c r="W389" s="34"/>
      <c r="X389" s="34"/>
      <c r="Y389" s="34"/>
      <c r="Z389" s="34"/>
      <c r="AA389" s="34"/>
      <c r="AB389" s="34"/>
      <c r="AC389" s="34"/>
      <c r="AD389" s="34"/>
    </row>
    <row r="390" spans="1:30" ht="15">
      <c r="A390" s="66" t="s">
        <v>290</v>
      </c>
      <c r="B390" s="66" t="s">
        <v>236</v>
      </c>
      <c r="C390" s="67"/>
      <c r="D390" s="68">
        <v>1</v>
      </c>
      <c r="E390" s="69" t="s">
        <v>132</v>
      </c>
      <c r="F390" s="70"/>
      <c r="G390" s="67"/>
      <c r="H390" s="71"/>
      <c r="I390" s="72"/>
      <c r="J390" s="72"/>
      <c r="K390" s="34" t="s">
        <v>65</v>
      </c>
      <c r="L390" s="79">
        <v>390</v>
      </c>
      <c r="M390" s="79"/>
      <c r="N390" s="74"/>
      <c r="O390" s="81" t="s">
        <v>347</v>
      </c>
      <c r="P390" s="81">
        <v>1</v>
      </c>
      <c r="Q390" s="81" t="s">
        <v>348</v>
      </c>
      <c r="R390" s="81"/>
      <c r="S390" s="81"/>
      <c r="T390" s="80" t="str">
        <f>REPLACE(INDEX(GroupVertices[Group],MATCH(Edges[[#This Row],[Vertex 1]],GroupVertices[Vertex],0)),1,1,"")</f>
        <v>3</v>
      </c>
      <c r="U390" s="80" t="str">
        <f>REPLACE(INDEX(GroupVertices[Group],MATCH(Edges[[#This Row],[Vertex 2]],GroupVertices[Vertex],0)),1,1,"")</f>
        <v>4</v>
      </c>
      <c r="V390" s="34"/>
      <c r="W390" s="34"/>
      <c r="X390" s="34"/>
      <c r="Y390" s="34"/>
      <c r="Z390" s="34"/>
      <c r="AA390" s="34"/>
      <c r="AB390" s="34"/>
      <c r="AC390" s="34"/>
      <c r="AD390" s="34"/>
    </row>
    <row r="391" spans="1:30" ht="15">
      <c r="A391" s="66" t="s">
        <v>272</v>
      </c>
      <c r="B391" s="66" t="s">
        <v>284</v>
      </c>
      <c r="C391" s="67"/>
      <c r="D391" s="68">
        <v>1</v>
      </c>
      <c r="E391" s="69" t="s">
        <v>132</v>
      </c>
      <c r="F391" s="70"/>
      <c r="G391" s="67"/>
      <c r="H391" s="71"/>
      <c r="I391" s="72"/>
      <c r="J391" s="72"/>
      <c r="K391" s="34" t="s">
        <v>65</v>
      </c>
      <c r="L391" s="79">
        <v>391</v>
      </c>
      <c r="M391" s="79"/>
      <c r="N391" s="74"/>
      <c r="O391" s="81" t="s">
        <v>347</v>
      </c>
      <c r="P391" s="81">
        <v>1</v>
      </c>
      <c r="Q391" s="81" t="s">
        <v>348</v>
      </c>
      <c r="R391" s="81"/>
      <c r="S391" s="81"/>
      <c r="T391" s="80" t="str">
        <f>REPLACE(INDEX(GroupVertices[Group],MATCH(Edges[[#This Row],[Vertex 1]],GroupVertices[Vertex],0)),1,1,"")</f>
        <v>3</v>
      </c>
      <c r="U391" s="80" t="str">
        <f>REPLACE(INDEX(GroupVertices[Group],MATCH(Edges[[#This Row],[Vertex 2]],GroupVertices[Vertex],0)),1,1,"")</f>
        <v>3</v>
      </c>
      <c r="V391" s="34"/>
      <c r="W391" s="34"/>
      <c r="X391" s="34"/>
      <c r="Y391" s="34"/>
      <c r="Z391" s="34"/>
      <c r="AA391" s="34"/>
      <c r="AB391" s="34"/>
      <c r="AC391" s="34"/>
      <c r="AD391" s="34"/>
    </row>
    <row r="392" spans="1:30" ht="15">
      <c r="A392" s="66" t="s">
        <v>272</v>
      </c>
      <c r="B392" s="66" t="s">
        <v>290</v>
      </c>
      <c r="C392" s="67"/>
      <c r="D392" s="68">
        <v>1</v>
      </c>
      <c r="E392" s="69" t="s">
        <v>132</v>
      </c>
      <c r="F392" s="70"/>
      <c r="G392" s="67"/>
      <c r="H392" s="71"/>
      <c r="I392" s="72"/>
      <c r="J392" s="72"/>
      <c r="K392" s="34" t="s">
        <v>66</v>
      </c>
      <c r="L392" s="79">
        <v>392</v>
      </c>
      <c r="M392" s="79"/>
      <c r="N392" s="74"/>
      <c r="O392" s="81" t="s">
        <v>347</v>
      </c>
      <c r="P392" s="81">
        <v>1</v>
      </c>
      <c r="Q392" s="81" t="s">
        <v>348</v>
      </c>
      <c r="R392" s="81"/>
      <c r="S392" s="81"/>
      <c r="T392" s="80" t="str">
        <f>REPLACE(INDEX(GroupVertices[Group],MATCH(Edges[[#This Row],[Vertex 1]],GroupVertices[Vertex],0)),1,1,"")</f>
        <v>3</v>
      </c>
      <c r="U392" s="80" t="str">
        <f>REPLACE(INDEX(GroupVertices[Group],MATCH(Edges[[#This Row],[Vertex 2]],GroupVertices[Vertex],0)),1,1,"")</f>
        <v>3</v>
      </c>
      <c r="V392" s="34"/>
      <c r="W392" s="34"/>
      <c r="X392" s="34"/>
      <c r="Y392" s="34"/>
      <c r="Z392" s="34"/>
      <c r="AA392" s="34"/>
      <c r="AB392" s="34"/>
      <c r="AC392" s="34"/>
      <c r="AD392" s="34"/>
    </row>
    <row r="393" spans="1:30" ht="15">
      <c r="A393" s="66" t="s">
        <v>212</v>
      </c>
      <c r="B393" s="66" t="s">
        <v>272</v>
      </c>
      <c r="C393" s="67"/>
      <c r="D393" s="68">
        <v>1</v>
      </c>
      <c r="E393" s="69" t="s">
        <v>132</v>
      </c>
      <c r="F393" s="70"/>
      <c r="G393" s="67"/>
      <c r="H393" s="71"/>
      <c r="I393" s="72"/>
      <c r="J393" s="72"/>
      <c r="K393" s="34" t="s">
        <v>65</v>
      </c>
      <c r="L393" s="79">
        <v>393</v>
      </c>
      <c r="M393" s="79"/>
      <c r="N393" s="74"/>
      <c r="O393" s="81" t="s">
        <v>347</v>
      </c>
      <c r="P393" s="81">
        <v>1</v>
      </c>
      <c r="Q393" s="81" t="s">
        <v>348</v>
      </c>
      <c r="R393" s="81"/>
      <c r="S393" s="81"/>
      <c r="T393" s="80" t="str">
        <f>REPLACE(INDEX(GroupVertices[Group],MATCH(Edges[[#This Row],[Vertex 1]],GroupVertices[Vertex],0)),1,1,"")</f>
        <v>1</v>
      </c>
      <c r="U393" s="80" t="str">
        <f>REPLACE(INDEX(GroupVertices[Group],MATCH(Edges[[#This Row],[Vertex 2]],GroupVertices[Vertex],0)),1,1,"")</f>
        <v>3</v>
      </c>
      <c r="V393" s="34"/>
      <c r="W393" s="34"/>
      <c r="X393" s="34"/>
      <c r="Y393" s="34"/>
      <c r="Z393" s="34"/>
      <c r="AA393" s="34"/>
      <c r="AB393" s="34"/>
      <c r="AC393" s="34"/>
      <c r="AD393" s="34"/>
    </row>
    <row r="394" spans="1:30" ht="15">
      <c r="A394" s="66" t="s">
        <v>242</v>
      </c>
      <c r="B394" s="66" t="s">
        <v>272</v>
      </c>
      <c r="C394" s="67"/>
      <c r="D394" s="68">
        <v>1</v>
      </c>
      <c r="E394" s="69" t="s">
        <v>132</v>
      </c>
      <c r="F394" s="70"/>
      <c r="G394" s="67"/>
      <c r="H394" s="71"/>
      <c r="I394" s="72"/>
      <c r="J394" s="72"/>
      <c r="K394" s="34" t="s">
        <v>65</v>
      </c>
      <c r="L394" s="79">
        <v>394</v>
      </c>
      <c r="M394" s="79"/>
      <c r="N394" s="74"/>
      <c r="O394" s="81" t="s">
        <v>347</v>
      </c>
      <c r="P394" s="81">
        <v>1</v>
      </c>
      <c r="Q394" s="81" t="s">
        <v>348</v>
      </c>
      <c r="R394" s="81"/>
      <c r="S394" s="81"/>
      <c r="T394" s="80" t="str">
        <f>REPLACE(INDEX(GroupVertices[Group],MATCH(Edges[[#This Row],[Vertex 1]],GroupVertices[Vertex],0)),1,1,"")</f>
        <v>3</v>
      </c>
      <c r="U394" s="80" t="str">
        <f>REPLACE(INDEX(GroupVertices[Group],MATCH(Edges[[#This Row],[Vertex 2]],GroupVertices[Vertex],0)),1,1,"")</f>
        <v>3</v>
      </c>
      <c r="V394" s="34"/>
      <c r="W394" s="34"/>
      <c r="X394" s="34"/>
      <c r="Y394" s="34"/>
      <c r="Z394" s="34"/>
      <c r="AA394" s="34"/>
      <c r="AB394" s="34"/>
      <c r="AC394" s="34"/>
      <c r="AD394" s="34"/>
    </row>
    <row r="395" spans="1:30" ht="15">
      <c r="A395" s="66" t="s">
        <v>290</v>
      </c>
      <c r="B395" s="66" t="s">
        <v>272</v>
      </c>
      <c r="C395" s="67"/>
      <c r="D395" s="68">
        <v>1</v>
      </c>
      <c r="E395" s="69" t="s">
        <v>132</v>
      </c>
      <c r="F395" s="70"/>
      <c r="G395" s="67"/>
      <c r="H395" s="71"/>
      <c r="I395" s="72"/>
      <c r="J395" s="72"/>
      <c r="K395" s="34" t="s">
        <v>66</v>
      </c>
      <c r="L395" s="79">
        <v>395</v>
      </c>
      <c r="M395" s="79"/>
      <c r="N395" s="74"/>
      <c r="O395" s="81" t="s">
        <v>347</v>
      </c>
      <c r="P395" s="81">
        <v>1</v>
      </c>
      <c r="Q395" s="81" t="s">
        <v>348</v>
      </c>
      <c r="R395" s="81"/>
      <c r="S395" s="81"/>
      <c r="T395" s="80" t="str">
        <f>REPLACE(INDEX(GroupVertices[Group],MATCH(Edges[[#This Row],[Vertex 1]],GroupVertices[Vertex],0)),1,1,"")</f>
        <v>3</v>
      </c>
      <c r="U395" s="80" t="str">
        <f>REPLACE(INDEX(GroupVertices[Group],MATCH(Edges[[#This Row],[Vertex 2]],GroupVertices[Vertex],0)),1,1,"")</f>
        <v>3</v>
      </c>
      <c r="V395" s="34"/>
      <c r="W395" s="34"/>
      <c r="X395" s="34"/>
      <c r="Y395" s="34"/>
      <c r="Z395" s="34"/>
      <c r="AA395" s="34"/>
      <c r="AB395" s="34"/>
      <c r="AC395" s="34"/>
      <c r="AD395" s="34"/>
    </row>
    <row r="396" spans="1:30" ht="15">
      <c r="A396" s="66" t="s">
        <v>242</v>
      </c>
      <c r="B396" s="66" t="s">
        <v>288</v>
      </c>
      <c r="C396" s="67"/>
      <c r="D396" s="68">
        <v>1</v>
      </c>
      <c r="E396" s="69" t="s">
        <v>132</v>
      </c>
      <c r="F396" s="70"/>
      <c r="G396" s="67"/>
      <c r="H396" s="71"/>
      <c r="I396" s="72"/>
      <c r="J396" s="72"/>
      <c r="K396" s="34" t="s">
        <v>65</v>
      </c>
      <c r="L396" s="79">
        <v>396</v>
      </c>
      <c r="M396" s="79"/>
      <c r="N396" s="74"/>
      <c r="O396" s="81" t="s">
        <v>347</v>
      </c>
      <c r="P396" s="81">
        <v>1</v>
      </c>
      <c r="Q396" s="81" t="s">
        <v>348</v>
      </c>
      <c r="R396" s="81"/>
      <c r="S396" s="81"/>
      <c r="T396" s="80" t="str">
        <f>REPLACE(INDEX(GroupVertices[Group],MATCH(Edges[[#This Row],[Vertex 1]],GroupVertices[Vertex],0)),1,1,"")</f>
        <v>3</v>
      </c>
      <c r="U396" s="80" t="str">
        <f>REPLACE(INDEX(GroupVertices[Group],MATCH(Edges[[#This Row],[Vertex 2]],GroupVertices[Vertex],0)),1,1,"")</f>
        <v>3</v>
      </c>
      <c r="V396" s="34"/>
      <c r="W396" s="34"/>
      <c r="X396" s="34"/>
      <c r="Y396" s="34"/>
      <c r="Z396" s="34"/>
      <c r="AA396" s="34"/>
      <c r="AB396" s="34"/>
      <c r="AC396" s="34"/>
      <c r="AD396" s="34"/>
    </row>
    <row r="397" spans="1:30" ht="15">
      <c r="A397" s="66" t="s">
        <v>242</v>
      </c>
      <c r="B397" s="66" t="s">
        <v>284</v>
      </c>
      <c r="C397" s="67"/>
      <c r="D397" s="68">
        <v>1</v>
      </c>
      <c r="E397" s="69" t="s">
        <v>132</v>
      </c>
      <c r="F397" s="70"/>
      <c r="G397" s="67"/>
      <c r="H397" s="71"/>
      <c r="I397" s="72"/>
      <c r="J397" s="72"/>
      <c r="K397" s="34" t="s">
        <v>65</v>
      </c>
      <c r="L397" s="79">
        <v>397</v>
      </c>
      <c r="M397" s="79"/>
      <c r="N397" s="74"/>
      <c r="O397" s="81" t="s">
        <v>347</v>
      </c>
      <c r="P397" s="81">
        <v>1</v>
      </c>
      <c r="Q397" s="81" t="s">
        <v>348</v>
      </c>
      <c r="R397" s="81"/>
      <c r="S397" s="81"/>
      <c r="T397" s="80" t="str">
        <f>REPLACE(INDEX(GroupVertices[Group],MATCH(Edges[[#This Row],[Vertex 1]],GroupVertices[Vertex],0)),1,1,"")</f>
        <v>3</v>
      </c>
      <c r="U397" s="80" t="str">
        <f>REPLACE(INDEX(GroupVertices[Group],MATCH(Edges[[#This Row],[Vertex 2]],GroupVertices[Vertex],0)),1,1,"")</f>
        <v>3</v>
      </c>
      <c r="V397" s="34"/>
      <c r="W397" s="34"/>
      <c r="X397" s="34"/>
      <c r="Y397" s="34"/>
      <c r="Z397" s="34"/>
      <c r="AA397" s="34"/>
      <c r="AB397" s="34"/>
      <c r="AC397" s="34"/>
      <c r="AD397" s="34"/>
    </row>
    <row r="398" spans="1:30" ht="15">
      <c r="A398" s="66" t="s">
        <v>242</v>
      </c>
      <c r="B398" s="66" t="s">
        <v>255</v>
      </c>
      <c r="C398" s="67"/>
      <c r="D398" s="68">
        <v>1</v>
      </c>
      <c r="E398" s="69" t="s">
        <v>132</v>
      </c>
      <c r="F398" s="70"/>
      <c r="G398" s="67"/>
      <c r="H398" s="71"/>
      <c r="I398" s="72"/>
      <c r="J398" s="72"/>
      <c r="K398" s="34" t="s">
        <v>65</v>
      </c>
      <c r="L398" s="79">
        <v>398</v>
      </c>
      <c r="M398" s="79"/>
      <c r="N398" s="74"/>
      <c r="O398" s="81" t="s">
        <v>347</v>
      </c>
      <c r="P398" s="81">
        <v>1</v>
      </c>
      <c r="Q398" s="81" t="s">
        <v>348</v>
      </c>
      <c r="R398" s="81"/>
      <c r="S398" s="81"/>
      <c r="T398" s="80" t="str">
        <f>REPLACE(INDEX(GroupVertices[Group],MATCH(Edges[[#This Row],[Vertex 1]],GroupVertices[Vertex],0)),1,1,"")</f>
        <v>3</v>
      </c>
      <c r="U398" s="80" t="str">
        <f>REPLACE(INDEX(GroupVertices[Group],MATCH(Edges[[#This Row],[Vertex 2]],GroupVertices[Vertex],0)),1,1,"")</f>
        <v>2</v>
      </c>
      <c r="V398" s="34"/>
      <c r="W398" s="34"/>
      <c r="X398" s="34"/>
      <c r="Y398" s="34"/>
      <c r="Z398" s="34"/>
      <c r="AA398" s="34"/>
      <c r="AB398" s="34"/>
      <c r="AC398" s="34"/>
      <c r="AD398" s="34"/>
    </row>
    <row r="399" spans="1:30" ht="15">
      <c r="A399" s="66" t="s">
        <v>242</v>
      </c>
      <c r="B399" s="66" t="s">
        <v>282</v>
      </c>
      <c r="C399" s="67"/>
      <c r="D399" s="68">
        <v>1</v>
      </c>
      <c r="E399" s="69" t="s">
        <v>132</v>
      </c>
      <c r="F399" s="70"/>
      <c r="G399" s="67"/>
      <c r="H399" s="71"/>
      <c r="I399" s="72"/>
      <c r="J399" s="72"/>
      <c r="K399" s="34" t="s">
        <v>65</v>
      </c>
      <c r="L399" s="79">
        <v>399</v>
      </c>
      <c r="M399" s="79"/>
      <c r="N399" s="74"/>
      <c r="O399" s="81" t="s">
        <v>347</v>
      </c>
      <c r="P399" s="81">
        <v>1</v>
      </c>
      <c r="Q399" s="81" t="s">
        <v>348</v>
      </c>
      <c r="R399" s="81"/>
      <c r="S399" s="81"/>
      <c r="T399" s="80" t="str">
        <f>REPLACE(INDEX(GroupVertices[Group],MATCH(Edges[[#This Row],[Vertex 1]],GroupVertices[Vertex],0)),1,1,"")</f>
        <v>3</v>
      </c>
      <c r="U399" s="80" t="str">
        <f>REPLACE(INDEX(GroupVertices[Group],MATCH(Edges[[#This Row],[Vertex 2]],GroupVertices[Vertex],0)),1,1,"")</f>
        <v>3</v>
      </c>
      <c r="V399" s="34"/>
      <c r="W399" s="34"/>
      <c r="X399" s="34"/>
      <c r="Y399" s="34"/>
      <c r="Z399" s="34"/>
      <c r="AA399" s="34"/>
      <c r="AB399" s="34"/>
      <c r="AC399" s="34"/>
      <c r="AD399" s="34"/>
    </row>
    <row r="400" spans="1:30" ht="15">
      <c r="A400" s="66" t="s">
        <v>242</v>
      </c>
      <c r="B400" s="66" t="s">
        <v>292</v>
      </c>
      <c r="C400" s="67"/>
      <c r="D400" s="68">
        <v>1</v>
      </c>
      <c r="E400" s="69" t="s">
        <v>132</v>
      </c>
      <c r="F400" s="70"/>
      <c r="G400" s="67"/>
      <c r="H400" s="71"/>
      <c r="I400" s="72"/>
      <c r="J400" s="72"/>
      <c r="K400" s="34" t="s">
        <v>65</v>
      </c>
      <c r="L400" s="79">
        <v>400</v>
      </c>
      <c r="M400" s="79"/>
      <c r="N400" s="74"/>
      <c r="O400" s="81" t="s">
        <v>347</v>
      </c>
      <c r="P400" s="81">
        <v>1</v>
      </c>
      <c r="Q400" s="81" t="s">
        <v>348</v>
      </c>
      <c r="R400" s="81"/>
      <c r="S400" s="81"/>
      <c r="T400" s="80" t="str">
        <f>REPLACE(INDEX(GroupVertices[Group],MATCH(Edges[[#This Row],[Vertex 1]],GroupVertices[Vertex],0)),1,1,"")</f>
        <v>3</v>
      </c>
      <c r="U400" s="80" t="str">
        <f>REPLACE(INDEX(GroupVertices[Group],MATCH(Edges[[#This Row],[Vertex 2]],GroupVertices[Vertex],0)),1,1,"")</f>
        <v>2</v>
      </c>
      <c r="V400" s="34"/>
      <c r="W400" s="34"/>
      <c r="X400" s="34"/>
      <c r="Y400" s="34"/>
      <c r="Z400" s="34"/>
      <c r="AA400" s="34"/>
      <c r="AB400" s="34"/>
      <c r="AC400" s="34"/>
      <c r="AD400" s="34"/>
    </row>
    <row r="401" spans="1:30" ht="15">
      <c r="A401" s="66" t="s">
        <v>212</v>
      </c>
      <c r="B401" s="66" t="s">
        <v>242</v>
      </c>
      <c r="C401" s="67"/>
      <c r="D401" s="68">
        <v>1</v>
      </c>
      <c r="E401" s="69" t="s">
        <v>132</v>
      </c>
      <c r="F401" s="70"/>
      <c r="G401" s="67"/>
      <c r="H401" s="71"/>
      <c r="I401" s="72"/>
      <c r="J401" s="72"/>
      <c r="K401" s="34" t="s">
        <v>65</v>
      </c>
      <c r="L401" s="79">
        <v>401</v>
      </c>
      <c r="M401" s="79"/>
      <c r="N401" s="74"/>
      <c r="O401" s="81" t="s">
        <v>347</v>
      </c>
      <c r="P401" s="81">
        <v>1</v>
      </c>
      <c r="Q401" s="81" t="s">
        <v>348</v>
      </c>
      <c r="R401" s="81"/>
      <c r="S401" s="81"/>
      <c r="T401" s="80" t="str">
        <f>REPLACE(INDEX(GroupVertices[Group],MATCH(Edges[[#This Row],[Vertex 1]],GroupVertices[Vertex],0)),1,1,"")</f>
        <v>1</v>
      </c>
      <c r="U401" s="80" t="str">
        <f>REPLACE(INDEX(GroupVertices[Group],MATCH(Edges[[#This Row],[Vertex 2]],GroupVertices[Vertex],0)),1,1,"")</f>
        <v>3</v>
      </c>
      <c r="V401" s="34"/>
      <c r="W401" s="34"/>
      <c r="X401" s="34"/>
      <c r="Y401" s="34"/>
      <c r="Z401" s="34"/>
      <c r="AA401" s="34"/>
      <c r="AB401" s="34"/>
      <c r="AC401" s="34"/>
      <c r="AD401" s="34"/>
    </row>
    <row r="402" spans="1:30" ht="15">
      <c r="A402" s="66" t="s">
        <v>290</v>
      </c>
      <c r="B402" s="66" t="s">
        <v>242</v>
      </c>
      <c r="C402" s="67"/>
      <c r="D402" s="68">
        <v>1</v>
      </c>
      <c r="E402" s="69" t="s">
        <v>132</v>
      </c>
      <c r="F402" s="70"/>
      <c r="G402" s="67"/>
      <c r="H402" s="71"/>
      <c r="I402" s="72"/>
      <c r="J402" s="72"/>
      <c r="K402" s="34" t="s">
        <v>65</v>
      </c>
      <c r="L402" s="79">
        <v>402</v>
      </c>
      <c r="M402" s="79"/>
      <c r="N402" s="74"/>
      <c r="O402" s="81" t="s">
        <v>347</v>
      </c>
      <c r="P402" s="81">
        <v>1</v>
      </c>
      <c r="Q402" s="81" t="s">
        <v>348</v>
      </c>
      <c r="R402" s="81"/>
      <c r="S402" s="81"/>
      <c r="T402" s="80" t="str">
        <f>REPLACE(INDEX(GroupVertices[Group],MATCH(Edges[[#This Row],[Vertex 1]],GroupVertices[Vertex],0)),1,1,"")</f>
        <v>3</v>
      </c>
      <c r="U402" s="80" t="str">
        <f>REPLACE(INDEX(GroupVertices[Group],MATCH(Edges[[#This Row],[Vertex 2]],GroupVertices[Vertex],0)),1,1,"")</f>
        <v>3</v>
      </c>
      <c r="V402" s="34"/>
      <c r="W402" s="34"/>
      <c r="X402" s="34"/>
      <c r="Y402" s="34"/>
      <c r="Z402" s="34"/>
      <c r="AA402" s="34"/>
      <c r="AB402" s="34"/>
      <c r="AC402" s="34"/>
      <c r="AD402" s="34"/>
    </row>
    <row r="403" spans="1:30" ht="15">
      <c r="A403" s="66" t="s">
        <v>212</v>
      </c>
      <c r="B403" s="66" t="s">
        <v>284</v>
      </c>
      <c r="C403" s="67"/>
      <c r="D403" s="68">
        <v>1</v>
      </c>
      <c r="E403" s="69" t="s">
        <v>132</v>
      </c>
      <c r="F403" s="70"/>
      <c r="G403" s="67"/>
      <c r="H403" s="71"/>
      <c r="I403" s="72"/>
      <c r="J403" s="72"/>
      <c r="K403" s="34" t="s">
        <v>65</v>
      </c>
      <c r="L403" s="79">
        <v>403</v>
      </c>
      <c r="M403" s="79"/>
      <c r="N403" s="74"/>
      <c r="O403" s="81" t="s">
        <v>347</v>
      </c>
      <c r="P403" s="81">
        <v>1</v>
      </c>
      <c r="Q403" s="81" t="s">
        <v>348</v>
      </c>
      <c r="R403" s="81"/>
      <c r="S403" s="81"/>
      <c r="T403" s="80" t="str">
        <f>REPLACE(INDEX(GroupVertices[Group],MATCH(Edges[[#This Row],[Vertex 1]],GroupVertices[Vertex],0)),1,1,"")</f>
        <v>1</v>
      </c>
      <c r="U403" s="80" t="str">
        <f>REPLACE(INDEX(GroupVertices[Group],MATCH(Edges[[#This Row],[Vertex 2]],GroupVertices[Vertex],0)),1,1,"")</f>
        <v>3</v>
      </c>
      <c r="V403" s="34"/>
      <c r="W403" s="34"/>
      <c r="X403" s="34"/>
      <c r="Y403" s="34"/>
      <c r="Z403" s="34"/>
      <c r="AA403" s="34"/>
      <c r="AB403" s="34"/>
      <c r="AC403" s="34"/>
      <c r="AD403" s="34"/>
    </row>
    <row r="404" spans="1:30" ht="15">
      <c r="A404" s="66" t="s">
        <v>290</v>
      </c>
      <c r="B404" s="66" t="s">
        <v>284</v>
      </c>
      <c r="C404" s="67"/>
      <c r="D404" s="68">
        <v>1</v>
      </c>
      <c r="E404" s="69" t="s">
        <v>132</v>
      </c>
      <c r="F404" s="70"/>
      <c r="G404" s="67"/>
      <c r="H404" s="71"/>
      <c r="I404" s="72"/>
      <c r="J404" s="72"/>
      <c r="K404" s="34" t="s">
        <v>65</v>
      </c>
      <c r="L404" s="79">
        <v>404</v>
      </c>
      <c r="M404" s="79"/>
      <c r="N404" s="74"/>
      <c r="O404" s="81" t="s">
        <v>347</v>
      </c>
      <c r="P404" s="81">
        <v>1</v>
      </c>
      <c r="Q404" s="81" t="s">
        <v>348</v>
      </c>
      <c r="R404" s="81"/>
      <c r="S404" s="81"/>
      <c r="T404" s="80" t="str">
        <f>REPLACE(INDEX(GroupVertices[Group],MATCH(Edges[[#This Row],[Vertex 1]],GroupVertices[Vertex],0)),1,1,"")</f>
        <v>3</v>
      </c>
      <c r="U404" s="80" t="str">
        <f>REPLACE(INDEX(GroupVertices[Group],MATCH(Edges[[#This Row],[Vertex 2]],GroupVertices[Vertex],0)),1,1,"")</f>
        <v>3</v>
      </c>
      <c r="V404" s="34"/>
      <c r="W404" s="34"/>
      <c r="X404" s="34"/>
      <c r="Y404" s="34"/>
      <c r="Z404" s="34"/>
      <c r="AA404" s="34"/>
      <c r="AB404" s="34"/>
      <c r="AC404" s="34"/>
      <c r="AD404" s="34"/>
    </row>
    <row r="405" spans="1:30" ht="15">
      <c r="A405" s="66" t="s">
        <v>262</v>
      </c>
      <c r="B405" s="66" t="s">
        <v>255</v>
      </c>
      <c r="C405" s="67"/>
      <c r="D405" s="68">
        <v>1</v>
      </c>
      <c r="E405" s="69" t="s">
        <v>132</v>
      </c>
      <c r="F405" s="70"/>
      <c r="G405" s="67"/>
      <c r="H405" s="71"/>
      <c r="I405" s="72"/>
      <c r="J405" s="72"/>
      <c r="K405" s="34" t="s">
        <v>66</v>
      </c>
      <c r="L405" s="79">
        <v>405</v>
      </c>
      <c r="M405" s="79"/>
      <c r="N405" s="74"/>
      <c r="O405" s="81" t="s">
        <v>347</v>
      </c>
      <c r="P405" s="81">
        <v>1</v>
      </c>
      <c r="Q405" s="81" t="s">
        <v>348</v>
      </c>
      <c r="R405" s="81"/>
      <c r="S405" s="81"/>
      <c r="T405" s="80" t="str">
        <f>REPLACE(INDEX(GroupVertices[Group],MATCH(Edges[[#This Row],[Vertex 1]],GroupVertices[Vertex],0)),1,1,"")</f>
        <v>2</v>
      </c>
      <c r="U405" s="80" t="str">
        <f>REPLACE(INDEX(GroupVertices[Group],MATCH(Edges[[#This Row],[Vertex 2]],GroupVertices[Vertex],0)),1,1,"")</f>
        <v>2</v>
      </c>
      <c r="V405" s="34"/>
      <c r="W405" s="34"/>
      <c r="X405" s="34"/>
      <c r="Y405" s="34"/>
      <c r="Z405" s="34"/>
      <c r="AA405" s="34"/>
      <c r="AB405" s="34"/>
      <c r="AC405" s="34"/>
      <c r="AD405" s="34"/>
    </row>
    <row r="406" spans="1:30" ht="15">
      <c r="A406" s="66" t="s">
        <v>255</v>
      </c>
      <c r="B406" s="66" t="s">
        <v>262</v>
      </c>
      <c r="C406" s="67"/>
      <c r="D406" s="68">
        <v>1</v>
      </c>
      <c r="E406" s="69" t="s">
        <v>132</v>
      </c>
      <c r="F406" s="70"/>
      <c r="G406" s="67"/>
      <c r="H406" s="71"/>
      <c r="I406" s="72"/>
      <c r="J406" s="72"/>
      <c r="K406" s="34" t="s">
        <v>66</v>
      </c>
      <c r="L406" s="79">
        <v>406</v>
      </c>
      <c r="M406" s="79"/>
      <c r="N406" s="74"/>
      <c r="O406" s="81" t="s">
        <v>347</v>
      </c>
      <c r="P406" s="81">
        <v>1</v>
      </c>
      <c r="Q406" s="81" t="s">
        <v>348</v>
      </c>
      <c r="R406" s="81"/>
      <c r="S406" s="81"/>
      <c r="T406" s="80" t="str">
        <f>REPLACE(INDEX(GroupVertices[Group],MATCH(Edges[[#This Row],[Vertex 1]],GroupVertices[Vertex],0)),1,1,"")</f>
        <v>2</v>
      </c>
      <c r="U406" s="80" t="str">
        <f>REPLACE(INDEX(GroupVertices[Group],MATCH(Edges[[#This Row],[Vertex 2]],GroupVertices[Vertex],0)),1,1,"")</f>
        <v>2</v>
      </c>
      <c r="V406" s="34"/>
      <c r="W406" s="34"/>
      <c r="X406" s="34"/>
      <c r="Y406" s="34"/>
      <c r="Z406" s="34"/>
      <c r="AA406" s="34"/>
      <c r="AB406" s="34"/>
      <c r="AC406" s="34"/>
      <c r="AD406" s="34"/>
    </row>
    <row r="407" spans="1:30" ht="15">
      <c r="A407" s="66" t="s">
        <v>255</v>
      </c>
      <c r="B407" s="66" t="s">
        <v>245</v>
      </c>
      <c r="C407" s="67"/>
      <c r="D407" s="68">
        <v>1</v>
      </c>
      <c r="E407" s="69" t="s">
        <v>132</v>
      </c>
      <c r="F407" s="70"/>
      <c r="G407" s="67"/>
      <c r="H407" s="71"/>
      <c r="I407" s="72"/>
      <c r="J407" s="72"/>
      <c r="K407" s="34" t="s">
        <v>65</v>
      </c>
      <c r="L407" s="79">
        <v>407</v>
      </c>
      <c r="M407" s="79"/>
      <c r="N407" s="74"/>
      <c r="O407" s="81" t="s">
        <v>347</v>
      </c>
      <c r="P407" s="81">
        <v>1</v>
      </c>
      <c r="Q407" s="81" t="s">
        <v>348</v>
      </c>
      <c r="R407" s="81"/>
      <c r="S407" s="81"/>
      <c r="T407" s="80" t="str">
        <f>REPLACE(INDEX(GroupVertices[Group],MATCH(Edges[[#This Row],[Vertex 1]],GroupVertices[Vertex],0)),1,1,"")</f>
        <v>2</v>
      </c>
      <c r="U407" s="80" t="str">
        <f>REPLACE(INDEX(GroupVertices[Group],MATCH(Edges[[#This Row],[Vertex 2]],GroupVertices[Vertex],0)),1,1,"")</f>
        <v>2</v>
      </c>
      <c r="V407" s="34"/>
      <c r="W407" s="34"/>
      <c r="X407" s="34"/>
      <c r="Y407" s="34"/>
      <c r="Z407" s="34"/>
      <c r="AA407" s="34"/>
      <c r="AB407" s="34"/>
      <c r="AC407" s="34"/>
      <c r="AD407" s="34"/>
    </row>
    <row r="408" spans="1:30" ht="15">
      <c r="A408" s="66" t="s">
        <v>255</v>
      </c>
      <c r="B408" s="66" t="s">
        <v>260</v>
      </c>
      <c r="C408" s="67"/>
      <c r="D408" s="68">
        <v>1</v>
      </c>
      <c r="E408" s="69" t="s">
        <v>132</v>
      </c>
      <c r="F408" s="70"/>
      <c r="G408" s="67"/>
      <c r="H408" s="71"/>
      <c r="I408" s="72"/>
      <c r="J408" s="72"/>
      <c r="K408" s="34" t="s">
        <v>65</v>
      </c>
      <c r="L408" s="79">
        <v>408</v>
      </c>
      <c r="M408" s="79"/>
      <c r="N408" s="74"/>
      <c r="O408" s="81" t="s">
        <v>347</v>
      </c>
      <c r="P408" s="81">
        <v>1</v>
      </c>
      <c r="Q408" s="81" t="s">
        <v>348</v>
      </c>
      <c r="R408" s="81"/>
      <c r="S408" s="81"/>
      <c r="T408" s="80" t="str">
        <f>REPLACE(INDEX(GroupVertices[Group],MATCH(Edges[[#This Row],[Vertex 1]],GroupVertices[Vertex],0)),1,1,"")</f>
        <v>2</v>
      </c>
      <c r="U408" s="80" t="str">
        <f>REPLACE(INDEX(GroupVertices[Group],MATCH(Edges[[#This Row],[Vertex 2]],GroupVertices[Vertex],0)),1,1,"")</f>
        <v>2</v>
      </c>
      <c r="V408" s="34"/>
      <c r="W408" s="34"/>
      <c r="X408" s="34"/>
      <c r="Y408" s="34"/>
      <c r="Z408" s="34"/>
      <c r="AA408" s="34"/>
      <c r="AB408" s="34"/>
      <c r="AC408" s="34"/>
      <c r="AD408" s="34"/>
    </row>
    <row r="409" spans="1:30" ht="15">
      <c r="A409" s="66" t="s">
        <v>212</v>
      </c>
      <c r="B409" s="66" t="s">
        <v>255</v>
      </c>
      <c r="C409" s="67"/>
      <c r="D409" s="68">
        <v>1</v>
      </c>
      <c r="E409" s="69" t="s">
        <v>132</v>
      </c>
      <c r="F409" s="70"/>
      <c r="G409" s="67"/>
      <c r="H409" s="71"/>
      <c r="I409" s="72"/>
      <c r="J409" s="72"/>
      <c r="K409" s="34" t="s">
        <v>65</v>
      </c>
      <c r="L409" s="79">
        <v>409</v>
      </c>
      <c r="M409" s="79"/>
      <c r="N409" s="74"/>
      <c r="O409" s="81" t="s">
        <v>347</v>
      </c>
      <c r="P409" s="81">
        <v>1</v>
      </c>
      <c r="Q409" s="81" t="s">
        <v>348</v>
      </c>
      <c r="R409" s="81"/>
      <c r="S409" s="81"/>
      <c r="T409" s="80" t="str">
        <f>REPLACE(INDEX(GroupVertices[Group],MATCH(Edges[[#This Row],[Vertex 1]],GroupVertices[Vertex],0)),1,1,"")</f>
        <v>1</v>
      </c>
      <c r="U409" s="80" t="str">
        <f>REPLACE(INDEX(GroupVertices[Group],MATCH(Edges[[#This Row],[Vertex 2]],GroupVertices[Vertex],0)),1,1,"")</f>
        <v>2</v>
      </c>
      <c r="V409" s="34"/>
      <c r="W409" s="34"/>
      <c r="X409" s="34"/>
      <c r="Y409" s="34"/>
      <c r="Z409" s="34"/>
      <c r="AA409" s="34"/>
      <c r="AB409" s="34"/>
      <c r="AC409" s="34"/>
      <c r="AD409" s="34"/>
    </row>
    <row r="410" spans="1:30" ht="15">
      <c r="A410" s="66" t="s">
        <v>290</v>
      </c>
      <c r="B410" s="66" t="s">
        <v>255</v>
      </c>
      <c r="C410" s="67"/>
      <c r="D410" s="68">
        <v>1</v>
      </c>
      <c r="E410" s="69" t="s">
        <v>132</v>
      </c>
      <c r="F410" s="70"/>
      <c r="G410" s="67"/>
      <c r="H410" s="71"/>
      <c r="I410" s="72"/>
      <c r="J410" s="72"/>
      <c r="K410" s="34" t="s">
        <v>65</v>
      </c>
      <c r="L410" s="79">
        <v>410</v>
      </c>
      <c r="M410" s="79"/>
      <c r="N410" s="74"/>
      <c r="O410" s="81" t="s">
        <v>347</v>
      </c>
      <c r="P410" s="81">
        <v>1</v>
      </c>
      <c r="Q410" s="81" t="s">
        <v>348</v>
      </c>
      <c r="R410" s="81"/>
      <c r="S410" s="81"/>
      <c r="T410" s="80" t="str">
        <f>REPLACE(INDEX(GroupVertices[Group],MATCH(Edges[[#This Row],[Vertex 1]],GroupVertices[Vertex],0)),1,1,"")</f>
        <v>3</v>
      </c>
      <c r="U410" s="80" t="str">
        <f>REPLACE(INDEX(GroupVertices[Group],MATCH(Edges[[#This Row],[Vertex 2]],GroupVertices[Vertex],0)),1,1,"")</f>
        <v>2</v>
      </c>
      <c r="V410" s="34"/>
      <c r="W410" s="34"/>
      <c r="X410" s="34"/>
      <c r="Y410" s="34"/>
      <c r="Z410" s="34"/>
      <c r="AA410" s="34"/>
      <c r="AB410" s="34"/>
      <c r="AC410" s="34"/>
      <c r="AD410" s="34"/>
    </row>
    <row r="411" spans="1:30" ht="15">
      <c r="A411" s="66" t="s">
        <v>290</v>
      </c>
      <c r="B411" s="66" t="s">
        <v>282</v>
      </c>
      <c r="C411" s="67"/>
      <c r="D411" s="68">
        <v>1</v>
      </c>
      <c r="E411" s="69" t="s">
        <v>132</v>
      </c>
      <c r="F411" s="70"/>
      <c r="G411" s="67"/>
      <c r="H411" s="71"/>
      <c r="I411" s="72"/>
      <c r="J411" s="72"/>
      <c r="K411" s="34" t="s">
        <v>65</v>
      </c>
      <c r="L411" s="79">
        <v>411</v>
      </c>
      <c r="M411" s="79"/>
      <c r="N411" s="74"/>
      <c r="O411" s="81" t="s">
        <v>347</v>
      </c>
      <c r="P411" s="81">
        <v>1</v>
      </c>
      <c r="Q411" s="81" t="s">
        <v>348</v>
      </c>
      <c r="R411" s="81"/>
      <c r="S411" s="81"/>
      <c r="T411" s="80" t="str">
        <f>REPLACE(INDEX(GroupVertices[Group],MATCH(Edges[[#This Row],[Vertex 1]],GroupVertices[Vertex],0)),1,1,"")</f>
        <v>3</v>
      </c>
      <c r="U411" s="80" t="str">
        <f>REPLACE(INDEX(GroupVertices[Group],MATCH(Edges[[#This Row],[Vertex 2]],GroupVertices[Vertex],0)),1,1,"")</f>
        <v>3</v>
      </c>
      <c r="V411" s="34"/>
      <c r="W411" s="34"/>
      <c r="X411" s="34"/>
      <c r="Y411" s="34"/>
      <c r="Z411" s="34"/>
      <c r="AA411" s="34"/>
      <c r="AB411" s="34"/>
      <c r="AC411" s="34"/>
      <c r="AD411" s="34"/>
    </row>
    <row r="412" spans="1:30" ht="15">
      <c r="A412" s="66" t="s">
        <v>212</v>
      </c>
      <c r="B412" s="66" t="s">
        <v>290</v>
      </c>
      <c r="C412" s="67"/>
      <c r="D412" s="68">
        <v>1</v>
      </c>
      <c r="E412" s="69" t="s">
        <v>132</v>
      </c>
      <c r="F412" s="70"/>
      <c r="G412" s="67"/>
      <c r="H412" s="71"/>
      <c r="I412" s="72"/>
      <c r="J412" s="72"/>
      <c r="K412" s="34" t="s">
        <v>65</v>
      </c>
      <c r="L412" s="79">
        <v>412</v>
      </c>
      <c r="M412" s="79"/>
      <c r="N412" s="74"/>
      <c r="O412" s="81" t="s">
        <v>347</v>
      </c>
      <c r="P412" s="81">
        <v>1</v>
      </c>
      <c r="Q412" s="81" t="s">
        <v>348</v>
      </c>
      <c r="R412" s="81"/>
      <c r="S412" s="81"/>
      <c r="T412" s="80" t="str">
        <f>REPLACE(INDEX(GroupVertices[Group],MATCH(Edges[[#This Row],[Vertex 1]],GroupVertices[Vertex],0)),1,1,"")</f>
        <v>1</v>
      </c>
      <c r="U412" s="80" t="str">
        <f>REPLACE(INDEX(GroupVertices[Group],MATCH(Edges[[#This Row],[Vertex 2]],GroupVertices[Vertex],0)),1,1,"")</f>
        <v>3</v>
      </c>
      <c r="V412" s="34"/>
      <c r="W412" s="34"/>
      <c r="X412" s="34"/>
      <c r="Y412" s="34"/>
      <c r="Z412" s="34"/>
      <c r="AA412" s="34"/>
      <c r="AB412" s="34"/>
      <c r="AC412" s="34"/>
      <c r="AD412" s="34"/>
    </row>
    <row r="413" spans="1:30" ht="15">
      <c r="A413" s="66" t="s">
        <v>288</v>
      </c>
      <c r="B413" s="66" t="s">
        <v>291</v>
      </c>
      <c r="C413" s="67"/>
      <c r="D413" s="68">
        <v>1</v>
      </c>
      <c r="E413" s="69" t="s">
        <v>132</v>
      </c>
      <c r="F413" s="70"/>
      <c r="G413" s="67"/>
      <c r="H413" s="71"/>
      <c r="I413" s="72"/>
      <c r="J413" s="72"/>
      <c r="K413" s="34" t="s">
        <v>66</v>
      </c>
      <c r="L413" s="79">
        <v>413</v>
      </c>
      <c r="M413" s="79"/>
      <c r="N413" s="74"/>
      <c r="O413" s="81" t="s">
        <v>347</v>
      </c>
      <c r="P413" s="81">
        <v>1</v>
      </c>
      <c r="Q413" s="81" t="s">
        <v>348</v>
      </c>
      <c r="R413" s="81"/>
      <c r="S413" s="81"/>
      <c r="T413" s="80" t="str">
        <f>REPLACE(INDEX(GroupVertices[Group],MATCH(Edges[[#This Row],[Vertex 1]],GroupVertices[Vertex],0)),1,1,"")</f>
        <v>3</v>
      </c>
      <c r="U413" s="80" t="str">
        <f>REPLACE(INDEX(GroupVertices[Group],MATCH(Edges[[#This Row],[Vertex 2]],GroupVertices[Vertex],0)),1,1,"")</f>
        <v>2</v>
      </c>
      <c r="V413" s="34"/>
      <c r="W413" s="34"/>
      <c r="X413" s="34"/>
      <c r="Y413" s="34"/>
      <c r="Z413" s="34"/>
      <c r="AA413" s="34"/>
      <c r="AB413" s="34"/>
      <c r="AC413" s="34"/>
      <c r="AD413" s="34"/>
    </row>
    <row r="414" spans="1:30" ht="15">
      <c r="A414" s="66" t="s">
        <v>212</v>
      </c>
      <c r="B414" s="66" t="s">
        <v>288</v>
      </c>
      <c r="C414" s="67"/>
      <c r="D414" s="68">
        <v>1</v>
      </c>
      <c r="E414" s="69" t="s">
        <v>132</v>
      </c>
      <c r="F414" s="70"/>
      <c r="G414" s="67"/>
      <c r="H414" s="71"/>
      <c r="I414" s="72"/>
      <c r="J414" s="72"/>
      <c r="K414" s="34" t="s">
        <v>65</v>
      </c>
      <c r="L414" s="79">
        <v>414</v>
      </c>
      <c r="M414" s="79"/>
      <c r="N414" s="74"/>
      <c r="O414" s="81" t="s">
        <v>347</v>
      </c>
      <c r="P414" s="81">
        <v>1</v>
      </c>
      <c r="Q414" s="81" t="s">
        <v>348</v>
      </c>
      <c r="R414" s="81"/>
      <c r="S414" s="81"/>
      <c r="T414" s="80" t="str">
        <f>REPLACE(INDEX(GroupVertices[Group],MATCH(Edges[[#This Row],[Vertex 1]],GroupVertices[Vertex],0)),1,1,"")</f>
        <v>1</v>
      </c>
      <c r="U414" s="80" t="str">
        <f>REPLACE(INDEX(GroupVertices[Group],MATCH(Edges[[#This Row],[Vertex 2]],GroupVertices[Vertex],0)),1,1,"")</f>
        <v>3</v>
      </c>
      <c r="V414" s="34"/>
      <c r="W414" s="34"/>
      <c r="X414" s="34"/>
      <c r="Y414" s="34"/>
      <c r="Z414" s="34"/>
      <c r="AA414" s="34"/>
      <c r="AB414" s="34"/>
      <c r="AC414" s="34"/>
      <c r="AD414" s="34"/>
    </row>
    <row r="415" spans="1:30" ht="15">
      <c r="A415" s="66" t="s">
        <v>291</v>
      </c>
      <c r="B415" s="66" t="s">
        <v>288</v>
      </c>
      <c r="C415" s="67"/>
      <c r="D415" s="68">
        <v>1</v>
      </c>
      <c r="E415" s="69" t="s">
        <v>132</v>
      </c>
      <c r="F415" s="70"/>
      <c r="G415" s="67"/>
      <c r="H415" s="71"/>
      <c r="I415" s="72"/>
      <c r="J415" s="72"/>
      <c r="K415" s="34" t="s">
        <v>66</v>
      </c>
      <c r="L415" s="79">
        <v>415</v>
      </c>
      <c r="M415" s="79"/>
      <c r="N415" s="74"/>
      <c r="O415" s="81" t="s">
        <v>347</v>
      </c>
      <c r="P415" s="81">
        <v>1</v>
      </c>
      <c r="Q415" s="81" t="s">
        <v>348</v>
      </c>
      <c r="R415" s="81"/>
      <c r="S415" s="81"/>
      <c r="T415" s="80" t="str">
        <f>REPLACE(INDEX(GroupVertices[Group],MATCH(Edges[[#This Row],[Vertex 1]],GroupVertices[Vertex],0)),1,1,"")</f>
        <v>2</v>
      </c>
      <c r="U415" s="80" t="str">
        <f>REPLACE(INDEX(GroupVertices[Group],MATCH(Edges[[#This Row],[Vertex 2]],GroupVertices[Vertex],0)),1,1,"")</f>
        <v>3</v>
      </c>
      <c r="V415" s="34"/>
      <c r="W415" s="34"/>
      <c r="X415" s="34"/>
      <c r="Y415" s="34"/>
      <c r="Z415" s="34"/>
      <c r="AA415" s="34"/>
      <c r="AB415" s="34"/>
      <c r="AC415" s="34"/>
      <c r="AD415" s="34"/>
    </row>
    <row r="416" spans="1:30" ht="15">
      <c r="A416" s="66" t="s">
        <v>212</v>
      </c>
      <c r="B416" s="66" t="s">
        <v>286</v>
      </c>
      <c r="C416" s="67"/>
      <c r="D416" s="68">
        <v>1</v>
      </c>
      <c r="E416" s="69" t="s">
        <v>132</v>
      </c>
      <c r="F416" s="70"/>
      <c r="G416" s="67"/>
      <c r="H416" s="71"/>
      <c r="I416" s="72"/>
      <c r="J416" s="72"/>
      <c r="K416" s="34" t="s">
        <v>65</v>
      </c>
      <c r="L416" s="79">
        <v>416</v>
      </c>
      <c r="M416" s="79"/>
      <c r="N416" s="74"/>
      <c r="O416" s="81" t="s">
        <v>347</v>
      </c>
      <c r="P416" s="81">
        <v>1</v>
      </c>
      <c r="Q416" s="81" t="s">
        <v>348</v>
      </c>
      <c r="R416" s="81"/>
      <c r="S416" s="81"/>
      <c r="T416" s="80" t="str">
        <f>REPLACE(INDEX(GroupVertices[Group],MATCH(Edges[[#This Row],[Vertex 1]],GroupVertices[Vertex],0)),1,1,"")</f>
        <v>1</v>
      </c>
      <c r="U416" s="80" t="str">
        <f>REPLACE(INDEX(GroupVertices[Group],MATCH(Edges[[#This Row],[Vertex 2]],GroupVertices[Vertex],0)),1,1,"")</f>
        <v>1</v>
      </c>
      <c r="V416" s="34"/>
      <c r="W416" s="34"/>
      <c r="X416" s="34"/>
      <c r="Y416" s="34"/>
      <c r="Z416" s="34"/>
      <c r="AA416" s="34"/>
      <c r="AB416" s="34"/>
      <c r="AC416" s="34"/>
      <c r="AD416" s="34"/>
    </row>
    <row r="417" spans="1:30" ht="15">
      <c r="A417" s="66" t="s">
        <v>291</v>
      </c>
      <c r="B417" s="66" t="s">
        <v>286</v>
      </c>
      <c r="C417" s="67"/>
      <c r="D417" s="68">
        <v>1</v>
      </c>
      <c r="E417" s="69" t="s">
        <v>132</v>
      </c>
      <c r="F417" s="70"/>
      <c r="G417" s="67"/>
      <c r="H417" s="71"/>
      <c r="I417" s="72"/>
      <c r="J417" s="72"/>
      <c r="K417" s="34" t="s">
        <v>65</v>
      </c>
      <c r="L417" s="79">
        <v>417</v>
      </c>
      <c r="M417" s="79"/>
      <c r="N417" s="74"/>
      <c r="O417" s="81" t="s">
        <v>347</v>
      </c>
      <c r="P417" s="81">
        <v>1</v>
      </c>
      <c r="Q417" s="81" t="s">
        <v>348</v>
      </c>
      <c r="R417" s="81"/>
      <c r="S417" s="81"/>
      <c r="T417" s="80" t="str">
        <f>REPLACE(INDEX(GroupVertices[Group],MATCH(Edges[[#This Row],[Vertex 1]],GroupVertices[Vertex],0)),1,1,"")</f>
        <v>2</v>
      </c>
      <c r="U417" s="80" t="str">
        <f>REPLACE(INDEX(GroupVertices[Group],MATCH(Edges[[#This Row],[Vertex 2]],GroupVertices[Vertex],0)),1,1,"")</f>
        <v>1</v>
      </c>
      <c r="V417" s="34"/>
      <c r="W417" s="34"/>
      <c r="X417" s="34"/>
      <c r="Y417" s="34"/>
      <c r="Z417" s="34"/>
      <c r="AA417" s="34"/>
      <c r="AB417" s="34"/>
      <c r="AC417" s="34"/>
      <c r="AD417" s="34"/>
    </row>
    <row r="418" spans="1:30" ht="15">
      <c r="A418" s="66" t="s">
        <v>212</v>
      </c>
      <c r="B418" s="66" t="s">
        <v>346</v>
      </c>
      <c r="C418" s="67"/>
      <c r="D418" s="68">
        <v>1</v>
      </c>
      <c r="E418" s="69" t="s">
        <v>132</v>
      </c>
      <c r="F418" s="70"/>
      <c r="G418" s="67"/>
      <c r="H418" s="71"/>
      <c r="I418" s="72"/>
      <c r="J418" s="72"/>
      <c r="K418" s="34" t="s">
        <v>65</v>
      </c>
      <c r="L418" s="79">
        <v>418</v>
      </c>
      <c r="M418" s="79"/>
      <c r="N418" s="74"/>
      <c r="O418" s="81" t="s">
        <v>347</v>
      </c>
      <c r="P418" s="81">
        <v>1</v>
      </c>
      <c r="Q418" s="81" t="s">
        <v>348</v>
      </c>
      <c r="R418" s="81"/>
      <c r="S418" s="81"/>
      <c r="T418" s="80" t="str">
        <f>REPLACE(INDEX(GroupVertices[Group],MATCH(Edges[[#This Row],[Vertex 1]],GroupVertices[Vertex],0)),1,1,"")</f>
        <v>1</v>
      </c>
      <c r="U418" s="80" t="str">
        <f>REPLACE(INDEX(GroupVertices[Group],MATCH(Edges[[#This Row],[Vertex 2]],GroupVertices[Vertex],0)),1,1,"")</f>
        <v>1</v>
      </c>
      <c r="V418" s="34"/>
      <c r="W418" s="34"/>
      <c r="X418" s="34"/>
      <c r="Y418" s="34"/>
      <c r="Z418" s="34"/>
      <c r="AA418" s="34"/>
      <c r="AB418" s="34"/>
      <c r="AC418" s="34"/>
      <c r="AD418" s="34"/>
    </row>
    <row r="419" spans="1:30" ht="15">
      <c r="A419" s="66" t="s">
        <v>212</v>
      </c>
      <c r="B419" s="66" t="s">
        <v>283</v>
      </c>
      <c r="C419" s="67"/>
      <c r="D419" s="68">
        <v>1</v>
      </c>
      <c r="E419" s="69" t="s">
        <v>132</v>
      </c>
      <c r="F419" s="70"/>
      <c r="G419" s="67"/>
      <c r="H419" s="71"/>
      <c r="I419" s="72"/>
      <c r="J419" s="72"/>
      <c r="K419" s="34" t="s">
        <v>65</v>
      </c>
      <c r="L419" s="79">
        <v>419</v>
      </c>
      <c r="M419" s="79"/>
      <c r="N419" s="74"/>
      <c r="O419" s="81" t="s">
        <v>347</v>
      </c>
      <c r="P419" s="81">
        <v>1</v>
      </c>
      <c r="Q419" s="81" t="s">
        <v>348</v>
      </c>
      <c r="R419" s="81"/>
      <c r="S419" s="81"/>
      <c r="T419" s="80" t="str">
        <f>REPLACE(INDEX(GroupVertices[Group],MATCH(Edges[[#This Row],[Vertex 1]],GroupVertices[Vertex],0)),1,1,"")</f>
        <v>1</v>
      </c>
      <c r="U419" s="80" t="str">
        <f>REPLACE(INDEX(GroupVertices[Group],MATCH(Edges[[#This Row],[Vertex 2]],GroupVertices[Vertex],0)),1,1,"")</f>
        <v>2</v>
      </c>
      <c r="V419" s="34"/>
      <c r="W419" s="34"/>
      <c r="X419" s="34"/>
      <c r="Y419" s="34"/>
      <c r="Z419" s="34"/>
      <c r="AA419" s="34"/>
      <c r="AB419" s="34"/>
      <c r="AC419" s="34"/>
      <c r="AD419" s="34"/>
    </row>
    <row r="420" spans="1:30" ht="15">
      <c r="A420" s="66" t="s">
        <v>292</v>
      </c>
      <c r="B420" s="66" t="s">
        <v>283</v>
      </c>
      <c r="C420" s="67"/>
      <c r="D420" s="68">
        <v>1</v>
      </c>
      <c r="E420" s="69" t="s">
        <v>132</v>
      </c>
      <c r="F420" s="70"/>
      <c r="G420" s="67"/>
      <c r="H420" s="71"/>
      <c r="I420" s="72"/>
      <c r="J420" s="72"/>
      <c r="K420" s="34" t="s">
        <v>65</v>
      </c>
      <c r="L420" s="79">
        <v>420</v>
      </c>
      <c r="M420" s="79"/>
      <c r="N420" s="74"/>
      <c r="O420" s="81" t="s">
        <v>347</v>
      </c>
      <c r="P420" s="81">
        <v>1</v>
      </c>
      <c r="Q420" s="81" t="s">
        <v>348</v>
      </c>
      <c r="R420" s="81"/>
      <c r="S420" s="81"/>
      <c r="T420" s="80" t="str">
        <f>REPLACE(INDEX(GroupVertices[Group],MATCH(Edges[[#This Row],[Vertex 1]],GroupVertices[Vertex],0)),1,1,"")</f>
        <v>2</v>
      </c>
      <c r="U420" s="80" t="str">
        <f>REPLACE(INDEX(GroupVertices[Group],MATCH(Edges[[#This Row],[Vertex 2]],GroupVertices[Vertex],0)),1,1,"")</f>
        <v>2</v>
      </c>
      <c r="V420" s="34"/>
      <c r="W420" s="34"/>
      <c r="X420" s="34"/>
      <c r="Y420" s="34"/>
      <c r="Z420" s="34"/>
      <c r="AA420" s="34"/>
      <c r="AB420" s="34"/>
      <c r="AC420" s="34"/>
      <c r="AD420" s="34"/>
    </row>
    <row r="421" spans="1:30" ht="15">
      <c r="A421" s="66" t="s">
        <v>262</v>
      </c>
      <c r="B421" s="66" t="s">
        <v>282</v>
      </c>
      <c r="C421" s="67"/>
      <c r="D421" s="68">
        <v>1</v>
      </c>
      <c r="E421" s="69" t="s">
        <v>132</v>
      </c>
      <c r="F421" s="70"/>
      <c r="G421" s="67"/>
      <c r="H421" s="71"/>
      <c r="I421" s="72"/>
      <c r="J421" s="72"/>
      <c r="K421" s="34" t="s">
        <v>65</v>
      </c>
      <c r="L421" s="79">
        <v>421</v>
      </c>
      <c r="M421" s="79"/>
      <c r="N421" s="74"/>
      <c r="O421" s="81" t="s">
        <v>347</v>
      </c>
      <c r="P421" s="81">
        <v>1</v>
      </c>
      <c r="Q421" s="81" t="s">
        <v>348</v>
      </c>
      <c r="R421" s="81"/>
      <c r="S421" s="81"/>
      <c r="T421" s="80" t="str">
        <f>REPLACE(INDEX(GroupVertices[Group],MATCH(Edges[[#This Row],[Vertex 1]],GroupVertices[Vertex],0)),1,1,"")</f>
        <v>2</v>
      </c>
      <c r="U421" s="80" t="str">
        <f>REPLACE(INDEX(GroupVertices[Group],MATCH(Edges[[#This Row],[Vertex 2]],GroupVertices[Vertex],0)),1,1,"")</f>
        <v>3</v>
      </c>
      <c r="V421" s="34"/>
      <c r="W421" s="34"/>
      <c r="X421" s="34"/>
      <c r="Y421" s="34"/>
      <c r="Z421" s="34"/>
      <c r="AA421" s="34"/>
      <c r="AB421" s="34"/>
      <c r="AC421" s="34"/>
      <c r="AD421" s="34"/>
    </row>
    <row r="422" spans="1:30" ht="15">
      <c r="A422" s="66" t="s">
        <v>212</v>
      </c>
      <c r="B422" s="66" t="s">
        <v>262</v>
      </c>
      <c r="C422" s="67"/>
      <c r="D422" s="68">
        <v>1</v>
      </c>
      <c r="E422" s="69" t="s">
        <v>132</v>
      </c>
      <c r="F422" s="70"/>
      <c r="G422" s="67"/>
      <c r="H422" s="71"/>
      <c r="I422" s="72"/>
      <c r="J422" s="72"/>
      <c r="K422" s="34" t="s">
        <v>65</v>
      </c>
      <c r="L422" s="79">
        <v>422</v>
      </c>
      <c r="M422" s="79"/>
      <c r="N422" s="74"/>
      <c r="O422" s="81" t="s">
        <v>347</v>
      </c>
      <c r="P422" s="81">
        <v>1</v>
      </c>
      <c r="Q422" s="81" t="s">
        <v>348</v>
      </c>
      <c r="R422" s="81"/>
      <c r="S422" s="81"/>
      <c r="T422" s="80" t="str">
        <f>REPLACE(INDEX(GroupVertices[Group],MATCH(Edges[[#This Row],[Vertex 1]],GroupVertices[Vertex],0)),1,1,"")</f>
        <v>1</v>
      </c>
      <c r="U422" s="80" t="str">
        <f>REPLACE(INDEX(GroupVertices[Group],MATCH(Edges[[#This Row],[Vertex 2]],GroupVertices[Vertex],0)),1,1,"")</f>
        <v>2</v>
      </c>
      <c r="V422" s="34"/>
      <c r="W422" s="34"/>
      <c r="X422" s="34"/>
      <c r="Y422" s="34"/>
      <c r="Z422" s="34"/>
      <c r="AA422" s="34"/>
      <c r="AB422" s="34"/>
      <c r="AC422" s="34"/>
      <c r="AD422" s="34"/>
    </row>
    <row r="423" spans="1:30" ht="15">
      <c r="A423" s="66" t="s">
        <v>260</v>
      </c>
      <c r="B423" s="66" t="s">
        <v>262</v>
      </c>
      <c r="C423" s="67"/>
      <c r="D423" s="68">
        <v>1</v>
      </c>
      <c r="E423" s="69" t="s">
        <v>132</v>
      </c>
      <c r="F423" s="70"/>
      <c r="G423" s="67"/>
      <c r="H423" s="71"/>
      <c r="I423" s="72"/>
      <c r="J423" s="72"/>
      <c r="K423" s="34" t="s">
        <v>65</v>
      </c>
      <c r="L423" s="79">
        <v>423</v>
      </c>
      <c r="M423" s="79"/>
      <c r="N423" s="74"/>
      <c r="O423" s="81" t="s">
        <v>347</v>
      </c>
      <c r="P423" s="81">
        <v>1</v>
      </c>
      <c r="Q423" s="81" t="s">
        <v>348</v>
      </c>
      <c r="R423" s="81"/>
      <c r="S423" s="81"/>
      <c r="T423" s="80" t="str">
        <f>REPLACE(INDEX(GroupVertices[Group],MATCH(Edges[[#This Row],[Vertex 1]],GroupVertices[Vertex],0)),1,1,"")</f>
        <v>2</v>
      </c>
      <c r="U423" s="80" t="str">
        <f>REPLACE(INDEX(GroupVertices[Group],MATCH(Edges[[#This Row],[Vertex 2]],GroupVertices[Vertex],0)),1,1,"")</f>
        <v>2</v>
      </c>
      <c r="V423" s="34"/>
      <c r="W423" s="34"/>
      <c r="X423" s="34"/>
      <c r="Y423" s="34"/>
      <c r="Z423" s="34"/>
      <c r="AA423" s="34"/>
      <c r="AB423" s="34"/>
      <c r="AC423" s="34"/>
      <c r="AD423" s="34"/>
    </row>
    <row r="424" spans="1:30" ht="15">
      <c r="A424" s="66" t="s">
        <v>292</v>
      </c>
      <c r="B424" s="66" t="s">
        <v>262</v>
      </c>
      <c r="C424" s="67"/>
      <c r="D424" s="68">
        <v>1</v>
      </c>
      <c r="E424" s="69" t="s">
        <v>132</v>
      </c>
      <c r="F424" s="70"/>
      <c r="G424" s="67"/>
      <c r="H424" s="71"/>
      <c r="I424" s="72"/>
      <c r="J424" s="72"/>
      <c r="K424" s="34" t="s">
        <v>65</v>
      </c>
      <c r="L424" s="79">
        <v>424</v>
      </c>
      <c r="M424" s="79"/>
      <c r="N424" s="74"/>
      <c r="O424" s="81" t="s">
        <v>347</v>
      </c>
      <c r="P424" s="81">
        <v>1</v>
      </c>
      <c r="Q424" s="81" t="s">
        <v>348</v>
      </c>
      <c r="R424" s="81"/>
      <c r="S424" s="81"/>
      <c r="T424" s="80" t="str">
        <f>REPLACE(INDEX(GroupVertices[Group],MATCH(Edges[[#This Row],[Vertex 1]],GroupVertices[Vertex],0)),1,1,"")</f>
        <v>2</v>
      </c>
      <c r="U424" s="80" t="str">
        <f>REPLACE(INDEX(GroupVertices[Group],MATCH(Edges[[#This Row],[Vertex 2]],GroupVertices[Vertex],0)),1,1,"")</f>
        <v>2</v>
      </c>
      <c r="V424" s="34"/>
      <c r="W424" s="34"/>
      <c r="X424" s="34"/>
      <c r="Y424" s="34"/>
      <c r="Z424" s="34"/>
      <c r="AA424" s="34"/>
      <c r="AB424" s="34"/>
      <c r="AC424" s="34"/>
      <c r="AD424" s="34"/>
    </row>
    <row r="425" spans="1:30" ht="15">
      <c r="A425" s="66" t="s">
        <v>212</v>
      </c>
      <c r="B425" s="66" t="s">
        <v>239</v>
      </c>
      <c r="C425" s="67"/>
      <c r="D425" s="68">
        <v>1</v>
      </c>
      <c r="E425" s="69" t="s">
        <v>132</v>
      </c>
      <c r="F425" s="70"/>
      <c r="G425" s="67"/>
      <c r="H425" s="71"/>
      <c r="I425" s="72"/>
      <c r="J425" s="72"/>
      <c r="K425" s="34" t="s">
        <v>65</v>
      </c>
      <c r="L425" s="79">
        <v>425</v>
      </c>
      <c r="M425" s="79"/>
      <c r="N425" s="74"/>
      <c r="O425" s="81" t="s">
        <v>347</v>
      </c>
      <c r="P425" s="81">
        <v>1</v>
      </c>
      <c r="Q425" s="81" t="s">
        <v>348</v>
      </c>
      <c r="R425" s="81"/>
      <c r="S425" s="81"/>
      <c r="T425" s="80" t="str">
        <f>REPLACE(INDEX(GroupVertices[Group],MATCH(Edges[[#This Row],[Vertex 1]],GroupVertices[Vertex],0)),1,1,"")</f>
        <v>1</v>
      </c>
      <c r="U425" s="80" t="str">
        <f>REPLACE(INDEX(GroupVertices[Group],MATCH(Edges[[#This Row],[Vertex 2]],GroupVertices[Vertex],0)),1,1,"")</f>
        <v>2</v>
      </c>
      <c r="V425" s="34"/>
      <c r="W425" s="34"/>
      <c r="X425" s="34"/>
      <c r="Y425" s="34"/>
      <c r="Z425" s="34"/>
      <c r="AA425" s="34"/>
      <c r="AB425" s="34"/>
      <c r="AC425" s="34"/>
      <c r="AD425" s="34"/>
    </row>
    <row r="426" spans="1:30" ht="15">
      <c r="A426" s="66" t="s">
        <v>287</v>
      </c>
      <c r="B426" s="66" t="s">
        <v>239</v>
      </c>
      <c r="C426" s="67"/>
      <c r="D426" s="68">
        <v>1</v>
      </c>
      <c r="E426" s="69" t="s">
        <v>132</v>
      </c>
      <c r="F426" s="70"/>
      <c r="G426" s="67"/>
      <c r="H426" s="71"/>
      <c r="I426" s="72"/>
      <c r="J426" s="72"/>
      <c r="K426" s="34" t="s">
        <v>65</v>
      </c>
      <c r="L426" s="79">
        <v>426</v>
      </c>
      <c r="M426" s="79"/>
      <c r="N426" s="74"/>
      <c r="O426" s="81" t="s">
        <v>347</v>
      </c>
      <c r="P426" s="81">
        <v>1</v>
      </c>
      <c r="Q426" s="81" t="s">
        <v>348</v>
      </c>
      <c r="R426" s="81"/>
      <c r="S426" s="81"/>
      <c r="T426" s="80" t="str">
        <f>REPLACE(INDEX(GroupVertices[Group],MATCH(Edges[[#This Row],[Vertex 1]],GroupVertices[Vertex],0)),1,1,"")</f>
        <v>3</v>
      </c>
      <c r="U426" s="80" t="str">
        <f>REPLACE(INDEX(GroupVertices[Group],MATCH(Edges[[#This Row],[Vertex 2]],GroupVertices[Vertex],0)),1,1,"")</f>
        <v>2</v>
      </c>
      <c r="V426" s="34"/>
      <c r="W426" s="34"/>
      <c r="X426" s="34"/>
      <c r="Y426" s="34"/>
      <c r="Z426" s="34"/>
      <c r="AA426" s="34"/>
      <c r="AB426" s="34"/>
      <c r="AC426" s="34"/>
      <c r="AD426" s="34"/>
    </row>
    <row r="427" spans="1:30" ht="15">
      <c r="A427" s="66" t="s">
        <v>292</v>
      </c>
      <c r="B427" s="66" t="s">
        <v>239</v>
      </c>
      <c r="C427" s="67"/>
      <c r="D427" s="68">
        <v>1</v>
      </c>
      <c r="E427" s="69" t="s">
        <v>132</v>
      </c>
      <c r="F427" s="70"/>
      <c r="G427" s="67"/>
      <c r="H427" s="71"/>
      <c r="I427" s="72"/>
      <c r="J427" s="72"/>
      <c r="K427" s="34" t="s">
        <v>65</v>
      </c>
      <c r="L427" s="79">
        <v>427</v>
      </c>
      <c r="M427" s="79"/>
      <c r="N427" s="74"/>
      <c r="O427" s="81" t="s">
        <v>347</v>
      </c>
      <c r="P427" s="81">
        <v>1</v>
      </c>
      <c r="Q427" s="81" t="s">
        <v>348</v>
      </c>
      <c r="R427" s="81"/>
      <c r="S427" s="81"/>
      <c r="T427" s="80" t="str">
        <f>REPLACE(INDEX(GroupVertices[Group],MATCH(Edges[[#This Row],[Vertex 1]],GroupVertices[Vertex],0)),1,1,"")</f>
        <v>2</v>
      </c>
      <c r="U427" s="80" t="str">
        <f>REPLACE(INDEX(GroupVertices[Group],MATCH(Edges[[#This Row],[Vertex 2]],GroupVertices[Vertex],0)),1,1,"")</f>
        <v>2</v>
      </c>
      <c r="V427" s="34"/>
      <c r="W427" s="34"/>
      <c r="X427" s="34"/>
      <c r="Y427" s="34"/>
      <c r="Z427" s="34"/>
      <c r="AA427" s="34"/>
      <c r="AB427" s="34"/>
      <c r="AC427" s="34"/>
      <c r="AD427" s="34"/>
    </row>
    <row r="428" spans="1:30" ht="15">
      <c r="A428" s="66" t="s">
        <v>212</v>
      </c>
      <c r="B428" s="66" t="s">
        <v>257</v>
      </c>
      <c r="C428" s="67"/>
      <c r="D428" s="68">
        <v>1</v>
      </c>
      <c r="E428" s="69" t="s">
        <v>132</v>
      </c>
      <c r="F428" s="70"/>
      <c r="G428" s="67"/>
      <c r="H428" s="71"/>
      <c r="I428" s="72"/>
      <c r="J428" s="72"/>
      <c r="K428" s="34" t="s">
        <v>65</v>
      </c>
      <c r="L428" s="79">
        <v>428</v>
      </c>
      <c r="M428" s="79"/>
      <c r="N428" s="74"/>
      <c r="O428" s="81" t="s">
        <v>347</v>
      </c>
      <c r="P428" s="81">
        <v>1</v>
      </c>
      <c r="Q428" s="81" t="s">
        <v>348</v>
      </c>
      <c r="R428" s="81"/>
      <c r="S428" s="81"/>
      <c r="T428" s="80" t="str">
        <f>REPLACE(INDEX(GroupVertices[Group],MATCH(Edges[[#This Row],[Vertex 1]],GroupVertices[Vertex],0)),1,1,"")</f>
        <v>1</v>
      </c>
      <c r="U428" s="80" t="str">
        <f>REPLACE(INDEX(GroupVertices[Group],MATCH(Edges[[#This Row],[Vertex 2]],GroupVertices[Vertex],0)),1,1,"")</f>
        <v>3</v>
      </c>
      <c r="V428" s="34"/>
      <c r="W428" s="34"/>
      <c r="X428" s="34"/>
      <c r="Y428" s="34"/>
      <c r="Z428" s="34"/>
      <c r="AA428" s="34"/>
      <c r="AB428" s="34"/>
      <c r="AC428" s="34"/>
      <c r="AD428" s="34"/>
    </row>
    <row r="429" spans="1:30" ht="15">
      <c r="A429" s="66" t="s">
        <v>292</v>
      </c>
      <c r="B429" s="66" t="s">
        <v>257</v>
      </c>
      <c r="C429" s="67"/>
      <c r="D429" s="68">
        <v>1</v>
      </c>
      <c r="E429" s="69" t="s">
        <v>132</v>
      </c>
      <c r="F429" s="70"/>
      <c r="G429" s="67"/>
      <c r="H429" s="71"/>
      <c r="I429" s="72"/>
      <c r="J429" s="72"/>
      <c r="K429" s="34" t="s">
        <v>65</v>
      </c>
      <c r="L429" s="79">
        <v>429</v>
      </c>
      <c r="M429" s="79"/>
      <c r="N429" s="74"/>
      <c r="O429" s="81" t="s">
        <v>347</v>
      </c>
      <c r="P429" s="81">
        <v>1</v>
      </c>
      <c r="Q429" s="81" t="s">
        <v>348</v>
      </c>
      <c r="R429" s="81"/>
      <c r="S429" s="81"/>
      <c r="T429" s="80" t="str">
        <f>REPLACE(INDEX(GroupVertices[Group],MATCH(Edges[[#This Row],[Vertex 1]],GroupVertices[Vertex],0)),1,1,"")</f>
        <v>2</v>
      </c>
      <c r="U429" s="80" t="str">
        <f>REPLACE(INDEX(GroupVertices[Group],MATCH(Edges[[#This Row],[Vertex 2]],GroupVertices[Vertex],0)),1,1,"")</f>
        <v>3</v>
      </c>
      <c r="V429" s="34"/>
      <c r="W429" s="34"/>
      <c r="X429" s="34"/>
      <c r="Y429" s="34"/>
      <c r="Z429" s="34"/>
      <c r="AA429" s="34"/>
      <c r="AB429" s="34"/>
      <c r="AC429" s="34"/>
      <c r="AD429" s="34"/>
    </row>
    <row r="430" spans="1:30" ht="15">
      <c r="A430" s="66" t="s">
        <v>287</v>
      </c>
      <c r="B430" s="66" t="s">
        <v>282</v>
      </c>
      <c r="C430" s="67"/>
      <c r="D430" s="68">
        <v>1</v>
      </c>
      <c r="E430" s="69" t="s">
        <v>132</v>
      </c>
      <c r="F430" s="70"/>
      <c r="G430" s="67"/>
      <c r="H430" s="71"/>
      <c r="I430" s="72"/>
      <c r="J430" s="72"/>
      <c r="K430" s="34" t="s">
        <v>66</v>
      </c>
      <c r="L430" s="79">
        <v>430</v>
      </c>
      <c r="M430" s="79"/>
      <c r="N430" s="74"/>
      <c r="O430" s="81" t="s">
        <v>347</v>
      </c>
      <c r="P430" s="81">
        <v>1</v>
      </c>
      <c r="Q430" s="81" t="s">
        <v>348</v>
      </c>
      <c r="R430" s="81"/>
      <c r="S430" s="81"/>
      <c r="T430" s="80" t="str">
        <f>REPLACE(INDEX(GroupVertices[Group],MATCH(Edges[[#This Row],[Vertex 1]],GroupVertices[Vertex],0)),1,1,"")</f>
        <v>3</v>
      </c>
      <c r="U430" s="80" t="str">
        <f>REPLACE(INDEX(GroupVertices[Group],MATCH(Edges[[#This Row],[Vertex 2]],GroupVertices[Vertex],0)),1,1,"")</f>
        <v>3</v>
      </c>
      <c r="V430" s="34"/>
      <c r="W430" s="34"/>
      <c r="X430" s="34"/>
      <c r="Y430" s="34"/>
      <c r="Z430" s="34"/>
      <c r="AA430" s="34"/>
      <c r="AB430" s="34"/>
      <c r="AC430" s="34"/>
      <c r="AD430" s="34"/>
    </row>
    <row r="431" spans="1:30" ht="15">
      <c r="A431" s="66" t="s">
        <v>212</v>
      </c>
      <c r="B431" s="66" t="s">
        <v>287</v>
      </c>
      <c r="C431" s="67"/>
      <c r="D431" s="68">
        <v>1</v>
      </c>
      <c r="E431" s="69" t="s">
        <v>132</v>
      </c>
      <c r="F431" s="70"/>
      <c r="G431" s="67"/>
      <c r="H431" s="71"/>
      <c r="I431" s="72"/>
      <c r="J431" s="72"/>
      <c r="K431" s="34" t="s">
        <v>65</v>
      </c>
      <c r="L431" s="79">
        <v>431</v>
      </c>
      <c r="M431" s="79"/>
      <c r="N431" s="74"/>
      <c r="O431" s="81" t="s">
        <v>347</v>
      </c>
      <c r="P431" s="81">
        <v>1</v>
      </c>
      <c r="Q431" s="81" t="s">
        <v>348</v>
      </c>
      <c r="R431" s="81"/>
      <c r="S431" s="81"/>
      <c r="T431" s="80" t="str">
        <f>REPLACE(INDEX(GroupVertices[Group],MATCH(Edges[[#This Row],[Vertex 1]],GroupVertices[Vertex],0)),1,1,"")</f>
        <v>1</v>
      </c>
      <c r="U431" s="80" t="str">
        <f>REPLACE(INDEX(GroupVertices[Group],MATCH(Edges[[#This Row],[Vertex 2]],GroupVertices[Vertex],0)),1,1,"")</f>
        <v>3</v>
      </c>
      <c r="V431" s="34"/>
      <c r="W431" s="34"/>
      <c r="X431" s="34"/>
      <c r="Y431" s="34"/>
      <c r="Z431" s="34"/>
      <c r="AA431" s="34"/>
      <c r="AB431" s="34"/>
      <c r="AC431" s="34"/>
      <c r="AD431" s="34"/>
    </row>
    <row r="432" spans="1:30" ht="15">
      <c r="A432" s="66" t="s">
        <v>282</v>
      </c>
      <c r="B432" s="66" t="s">
        <v>287</v>
      </c>
      <c r="C432" s="67"/>
      <c r="D432" s="68">
        <v>1</v>
      </c>
      <c r="E432" s="69" t="s">
        <v>132</v>
      </c>
      <c r="F432" s="70"/>
      <c r="G432" s="67"/>
      <c r="H432" s="71"/>
      <c r="I432" s="72"/>
      <c r="J432" s="72"/>
      <c r="K432" s="34" t="s">
        <v>66</v>
      </c>
      <c r="L432" s="79">
        <v>432</v>
      </c>
      <c r="M432" s="79"/>
      <c r="N432" s="74"/>
      <c r="O432" s="81" t="s">
        <v>347</v>
      </c>
      <c r="P432" s="81">
        <v>1</v>
      </c>
      <c r="Q432" s="81" t="s">
        <v>348</v>
      </c>
      <c r="R432" s="81"/>
      <c r="S432" s="81"/>
      <c r="T432" s="80" t="str">
        <f>REPLACE(INDEX(GroupVertices[Group],MATCH(Edges[[#This Row],[Vertex 1]],GroupVertices[Vertex],0)),1,1,"")</f>
        <v>3</v>
      </c>
      <c r="U432" s="80" t="str">
        <f>REPLACE(INDEX(GroupVertices[Group],MATCH(Edges[[#This Row],[Vertex 2]],GroupVertices[Vertex],0)),1,1,"")</f>
        <v>3</v>
      </c>
      <c r="V432" s="34"/>
      <c r="W432" s="34"/>
      <c r="X432" s="34"/>
      <c r="Y432" s="34"/>
      <c r="Z432" s="34"/>
      <c r="AA432" s="34"/>
      <c r="AB432" s="34"/>
      <c r="AC432" s="34"/>
      <c r="AD432" s="34"/>
    </row>
    <row r="433" spans="1:30" ht="15">
      <c r="A433" s="66" t="s">
        <v>292</v>
      </c>
      <c r="B433" s="66" t="s">
        <v>287</v>
      </c>
      <c r="C433" s="67"/>
      <c r="D433" s="68">
        <v>1</v>
      </c>
      <c r="E433" s="69" t="s">
        <v>132</v>
      </c>
      <c r="F433" s="70"/>
      <c r="G433" s="67"/>
      <c r="H433" s="71"/>
      <c r="I433" s="72"/>
      <c r="J433" s="72"/>
      <c r="K433" s="34" t="s">
        <v>65</v>
      </c>
      <c r="L433" s="79">
        <v>433</v>
      </c>
      <c r="M433" s="79"/>
      <c r="N433" s="74"/>
      <c r="O433" s="81" t="s">
        <v>347</v>
      </c>
      <c r="P433" s="81">
        <v>1</v>
      </c>
      <c r="Q433" s="81" t="s">
        <v>348</v>
      </c>
      <c r="R433" s="81"/>
      <c r="S433" s="81"/>
      <c r="T433" s="80" t="str">
        <f>REPLACE(INDEX(GroupVertices[Group],MATCH(Edges[[#This Row],[Vertex 1]],GroupVertices[Vertex],0)),1,1,"")</f>
        <v>2</v>
      </c>
      <c r="U433" s="80" t="str">
        <f>REPLACE(INDEX(GroupVertices[Group],MATCH(Edges[[#This Row],[Vertex 2]],GroupVertices[Vertex],0)),1,1,"")</f>
        <v>3</v>
      </c>
      <c r="V433" s="34"/>
      <c r="W433" s="34"/>
      <c r="X433" s="34"/>
      <c r="Y433" s="34"/>
      <c r="Z433" s="34"/>
      <c r="AA433" s="34"/>
      <c r="AB433" s="34"/>
      <c r="AC433" s="34"/>
      <c r="AD433" s="34"/>
    </row>
    <row r="434" spans="1:30" ht="15">
      <c r="A434" s="66" t="s">
        <v>212</v>
      </c>
      <c r="B434" s="66" t="s">
        <v>245</v>
      </c>
      <c r="C434" s="67"/>
      <c r="D434" s="68">
        <v>1</v>
      </c>
      <c r="E434" s="69" t="s">
        <v>132</v>
      </c>
      <c r="F434" s="70"/>
      <c r="G434" s="67"/>
      <c r="H434" s="71"/>
      <c r="I434" s="72"/>
      <c r="J434" s="72"/>
      <c r="K434" s="34" t="s">
        <v>65</v>
      </c>
      <c r="L434" s="79">
        <v>434</v>
      </c>
      <c r="M434" s="79"/>
      <c r="N434" s="74"/>
      <c r="O434" s="81" t="s">
        <v>347</v>
      </c>
      <c r="P434" s="81">
        <v>1</v>
      </c>
      <c r="Q434" s="81" t="s">
        <v>348</v>
      </c>
      <c r="R434" s="81"/>
      <c r="S434" s="81"/>
      <c r="T434" s="80" t="str">
        <f>REPLACE(INDEX(GroupVertices[Group],MATCH(Edges[[#This Row],[Vertex 1]],GroupVertices[Vertex],0)),1,1,"")</f>
        <v>1</v>
      </c>
      <c r="U434" s="80" t="str">
        <f>REPLACE(INDEX(GroupVertices[Group],MATCH(Edges[[#This Row],[Vertex 2]],GroupVertices[Vertex],0)),1,1,"")</f>
        <v>2</v>
      </c>
      <c r="V434" s="34"/>
      <c r="W434" s="34"/>
      <c r="X434" s="34"/>
      <c r="Y434" s="34"/>
      <c r="Z434" s="34"/>
      <c r="AA434" s="34"/>
      <c r="AB434" s="34"/>
      <c r="AC434" s="34"/>
      <c r="AD434" s="34"/>
    </row>
    <row r="435" spans="1:30" ht="15">
      <c r="A435" s="66" t="s">
        <v>292</v>
      </c>
      <c r="B435" s="66" t="s">
        <v>245</v>
      </c>
      <c r="C435" s="67"/>
      <c r="D435" s="68">
        <v>1</v>
      </c>
      <c r="E435" s="69" t="s">
        <v>132</v>
      </c>
      <c r="F435" s="70"/>
      <c r="G435" s="67"/>
      <c r="H435" s="71"/>
      <c r="I435" s="72"/>
      <c r="J435" s="72"/>
      <c r="K435" s="34" t="s">
        <v>65</v>
      </c>
      <c r="L435" s="79">
        <v>435</v>
      </c>
      <c r="M435" s="79"/>
      <c r="N435" s="74"/>
      <c r="O435" s="81" t="s">
        <v>347</v>
      </c>
      <c r="P435" s="81">
        <v>1</v>
      </c>
      <c r="Q435" s="81" t="s">
        <v>348</v>
      </c>
      <c r="R435" s="81"/>
      <c r="S435" s="81"/>
      <c r="T435" s="80" t="str">
        <f>REPLACE(INDEX(GroupVertices[Group],MATCH(Edges[[#This Row],[Vertex 1]],GroupVertices[Vertex],0)),1,1,"")</f>
        <v>2</v>
      </c>
      <c r="U435" s="80" t="str">
        <f>REPLACE(INDEX(GroupVertices[Group],MATCH(Edges[[#This Row],[Vertex 2]],GroupVertices[Vertex],0)),1,1,"")</f>
        <v>2</v>
      </c>
      <c r="V435" s="34"/>
      <c r="W435" s="34"/>
      <c r="X435" s="34"/>
      <c r="Y435" s="34"/>
      <c r="Z435" s="34"/>
      <c r="AA435" s="34"/>
      <c r="AB435" s="34"/>
      <c r="AC435" s="34"/>
      <c r="AD435" s="34"/>
    </row>
    <row r="436" spans="1:30" ht="15">
      <c r="A436" s="66" t="s">
        <v>260</v>
      </c>
      <c r="B436" s="66" t="s">
        <v>292</v>
      </c>
      <c r="C436" s="67"/>
      <c r="D436" s="68">
        <v>1</v>
      </c>
      <c r="E436" s="69" t="s">
        <v>132</v>
      </c>
      <c r="F436" s="70"/>
      <c r="G436" s="67"/>
      <c r="H436" s="71"/>
      <c r="I436" s="72"/>
      <c r="J436" s="72"/>
      <c r="K436" s="34" t="s">
        <v>66</v>
      </c>
      <c r="L436" s="79">
        <v>436</v>
      </c>
      <c r="M436" s="79"/>
      <c r="N436" s="74"/>
      <c r="O436" s="81" t="s">
        <v>347</v>
      </c>
      <c r="P436" s="81">
        <v>1</v>
      </c>
      <c r="Q436" s="81" t="s">
        <v>348</v>
      </c>
      <c r="R436" s="81"/>
      <c r="S436" s="81"/>
      <c r="T436" s="80" t="str">
        <f>REPLACE(INDEX(GroupVertices[Group],MATCH(Edges[[#This Row],[Vertex 1]],GroupVertices[Vertex],0)),1,1,"")</f>
        <v>2</v>
      </c>
      <c r="U436" s="80" t="str">
        <f>REPLACE(INDEX(GroupVertices[Group],MATCH(Edges[[#This Row],[Vertex 2]],GroupVertices[Vertex],0)),1,1,"")</f>
        <v>2</v>
      </c>
      <c r="V436" s="34"/>
      <c r="W436" s="34"/>
      <c r="X436" s="34"/>
      <c r="Y436" s="34"/>
      <c r="Z436" s="34"/>
      <c r="AA436" s="34"/>
      <c r="AB436" s="34"/>
      <c r="AC436" s="34"/>
      <c r="AD436" s="34"/>
    </row>
    <row r="437" spans="1:30" ht="15">
      <c r="A437" s="66" t="s">
        <v>212</v>
      </c>
      <c r="B437" s="66" t="s">
        <v>260</v>
      </c>
      <c r="C437" s="67"/>
      <c r="D437" s="68">
        <v>1</v>
      </c>
      <c r="E437" s="69" t="s">
        <v>132</v>
      </c>
      <c r="F437" s="70"/>
      <c r="G437" s="67"/>
      <c r="H437" s="71"/>
      <c r="I437" s="72"/>
      <c r="J437" s="72"/>
      <c r="K437" s="34" t="s">
        <v>65</v>
      </c>
      <c r="L437" s="79">
        <v>437</v>
      </c>
      <c r="M437" s="79"/>
      <c r="N437" s="74"/>
      <c r="O437" s="81" t="s">
        <v>347</v>
      </c>
      <c r="P437" s="81">
        <v>1</v>
      </c>
      <c r="Q437" s="81" t="s">
        <v>348</v>
      </c>
      <c r="R437" s="81"/>
      <c r="S437" s="81"/>
      <c r="T437" s="80" t="str">
        <f>REPLACE(INDEX(GroupVertices[Group],MATCH(Edges[[#This Row],[Vertex 1]],GroupVertices[Vertex],0)),1,1,"")</f>
        <v>1</v>
      </c>
      <c r="U437" s="80" t="str">
        <f>REPLACE(INDEX(GroupVertices[Group],MATCH(Edges[[#This Row],[Vertex 2]],GroupVertices[Vertex],0)),1,1,"")</f>
        <v>2</v>
      </c>
      <c r="V437" s="34"/>
      <c r="W437" s="34"/>
      <c r="X437" s="34"/>
      <c r="Y437" s="34"/>
      <c r="Z437" s="34"/>
      <c r="AA437" s="34"/>
      <c r="AB437" s="34"/>
      <c r="AC437" s="34"/>
      <c r="AD437" s="34"/>
    </row>
    <row r="438" spans="1:30" ht="15">
      <c r="A438" s="66" t="s">
        <v>282</v>
      </c>
      <c r="B438" s="66" t="s">
        <v>260</v>
      </c>
      <c r="C438" s="67"/>
      <c r="D438" s="68">
        <v>1</v>
      </c>
      <c r="E438" s="69" t="s">
        <v>132</v>
      </c>
      <c r="F438" s="70"/>
      <c r="G438" s="67"/>
      <c r="H438" s="71"/>
      <c r="I438" s="72"/>
      <c r="J438" s="72"/>
      <c r="K438" s="34" t="s">
        <v>65</v>
      </c>
      <c r="L438" s="79">
        <v>438</v>
      </c>
      <c r="M438" s="79"/>
      <c r="N438" s="74"/>
      <c r="O438" s="81" t="s">
        <v>347</v>
      </c>
      <c r="P438" s="81">
        <v>1</v>
      </c>
      <c r="Q438" s="81" t="s">
        <v>348</v>
      </c>
      <c r="R438" s="81"/>
      <c r="S438" s="81"/>
      <c r="T438" s="80" t="str">
        <f>REPLACE(INDEX(GroupVertices[Group],MATCH(Edges[[#This Row],[Vertex 1]],GroupVertices[Vertex],0)),1,1,"")</f>
        <v>3</v>
      </c>
      <c r="U438" s="80" t="str">
        <f>REPLACE(INDEX(GroupVertices[Group],MATCH(Edges[[#This Row],[Vertex 2]],GroupVertices[Vertex],0)),1,1,"")</f>
        <v>2</v>
      </c>
      <c r="V438" s="34"/>
      <c r="W438" s="34"/>
      <c r="X438" s="34"/>
      <c r="Y438" s="34"/>
      <c r="Z438" s="34"/>
      <c r="AA438" s="34"/>
      <c r="AB438" s="34"/>
      <c r="AC438" s="34"/>
      <c r="AD438" s="34"/>
    </row>
    <row r="439" spans="1:30" ht="15">
      <c r="A439" s="66" t="s">
        <v>292</v>
      </c>
      <c r="B439" s="66" t="s">
        <v>260</v>
      </c>
      <c r="C439" s="67"/>
      <c r="D439" s="68">
        <v>1</v>
      </c>
      <c r="E439" s="69" t="s">
        <v>132</v>
      </c>
      <c r="F439" s="70"/>
      <c r="G439" s="67"/>
      <c r="H439" s="71"/>
      <c r="I439" s="72"/>
      <c r="J439" s="72"/>
      <c r="K439" s="34" t="s">
        <v>66</v>
      </c>
      <c r="L439" s="79">
        <v>439</v>
      </c>
      <c r="M439" s="79"/>
      <c r="N439" s="74"/>
      <c r="O439" s="81" t="s">
        <v>347</v>
      </c>
      <c r="P439" s="81">
        <v>1</v>
      </c>
      <c r="Q439" s="81" t="s">
        <v>348</v>
      </c>
      <c r="R439" s="81"/>
      <c r="S439" s="81"/>
      <c r="T439" s="80" t="str">
        <f>REPLACE(INDEX(GroupVertices[Group],MATCH(Edges[[#This Row],[Vertex 1]],GroupVertices[Vertex],0)),1,1,"")</f>
        <v>2</v>
      </c>
      <c r="U439" s="80" t="str">
        <f>REPLACE(INDEX(GroupVertices[Group],MATCH(Edges[[#This Row],[Vertex 2]],GroupVertices[Vertex],0)),1,1,"")</f>
        <v>2</v>
      </c>
      <c r="V439" s="34"/>
      <c r="W439" s="34"/>
      <c r="X439" s="34"/>
      <c r="Y439" s="34"/>
      <c r="Z439" s="34"/>
      <c r="AA439" s="34"/>
      <c r="AB439" s="34"/>
      <c r="AC439" s="34"/>
      <c r="AD439" s="34"/>
    </row>
    <row r="440" spans="1:30" ht="15">
      <c r="A440" s="66" t="s">
        <v>282</v>
      </c>
      <c r="B440" s="66" t="s">
        <v>292</v>
      </c>
      <c r="C440" s="67"/>
      <c r="D440" s="68">
        <v>1</v>
      </c>
      <c r="E440" s="69" t="s">
        <v>132</v>
      </c>
      <c r="F440" s="70"/>
      <c r="G440" s="67"/>
      <c r="H440" s="71"/>
      <c r="I440" s="72"/>
      <c r="J440" s="72"/>
      <c r="K440" s="34" t="s">
        <v>66</v>
      </c>
      <c r="L440" s="79">
        <v>440</v>
      </c>
      <c r="M440" s="79"/>
      <c r="N440" s="74"/>
      <c r="O440" s="81" t="s">
        <v>347</v>
      </c>
      <c r="P440" s="81">
        <v>1</v>
      </c>
      <c r="Q440" s="81" t="s">
        <v>348</v>
      </c>
      <c r="R440" s="81"/>
      <c r="S440" s="81"/>
      <c r="T440" s="80" t="str">
        <f>REPLACE(INDEX(GroupVertices[Group],MATCH(Edges[[#This Row],[Vertex 1]],GroupVertices[Vertex],0)),1,1,"")</f>
        <v>3</v>
      </c>
      <c r="U440" s="80" t="str">
        <f>REPLACE(INDEX(GroupVertices[Group],MATCH(Edges[[#This Row],[Vertex 2]],GroupVertices[Vertex],0)),1,1,"")</f>
        <v>2</v>
      </c>
      <c r="V440" s="34"/>
      <c r="W440" s="34"/>
      <c r="X440" s="34"/>
      <c r="Y440" s="34"/>
      <c r="Z440" s="34"/>
      <c r="AA440" s="34"/>
      <c r="AB440" s="34"/>
      <c r="AC440" s="34"/>
      <c r="AD440" s="34"/>
    </row>
    <row r="441" spans="1:30" ht="15">
      <c r="A441" s="66" t="s">
        <v>212</v>
      </c>
      <c r="B441" s="66" t="s">
        <v>282</v>
      </c>
      <c r="C441" s="67"/>
      <c r="D441" s="68">
        <v>1</v>
      </c>
      <c r="E441" s="69" t="s">
        <v>132</v>
      </c>
      <c r="F441" s="70"/>
      <c r="G441" s="67"/>
      <c r="H441" s="71"/>
      <c r="I441" s="72"/>
      <c r="J441" s="72"/>
      <c r="K441" s="34" t="s">
        <v>65</v>
      </c>
      <c r="L441" s="79">
        <v>441</v>
      </c>
      <c r="M441" s="79"/>
      <c r="N441" s="74"/>
      <c r="O441" s="81" t="s">
        <v>347</v>
      </c>
      <c r="P441" s="81">
        <v>1</v>
      </c>
      <c r="Q441" s="81" t="s">
        <v>348</v>
      </c>
      <c r="R441" s="81"/>
      <c r="S441" s="81"/>
      <c r="T441" s="80" t="str">
        <f>REPLACE(INDEX(GroupVertices[Group],MATCH(Edges[[#This Row],[Vertex 1]],GroupVertices[Vertex],0)),1,1,"")</f>
        <v>1</v>
      </c>
      <c r="U441" s="80" t="str">
        <f>REPLACE(INDEX(GroupVertices[Group],MATCH(Edges[[#This Row],[Vertex 2]],GroupVertices[Vertex],0)),1,1,"")</f>
        <v>3</v>
      </c>
      <c r="V441" s="34"/>
      <c r="W441" s="34"/>
      <c r="X441" s="34"/>
      <c r="Y441" s="34"/>
      <c r="Z441" s="34"/>
      <c r="AA441" s="34"/>
      <c r="AB441" s="34"/>
      <c r="AC441" s="34"/>
      <c r="AD441" s="34"/>
    </row>
    <row r="442" spans="1:30" ht="15">
      <c r="A442" s="66" t="s">
        <v>292</v>
      </c>
      <c r="B442" s="66" t="s">
        <v>282</v>
      </c>
      <c r="C442" s="67"/>
      <c r="D442" s="68">
        <v>1</v>
      </c>
      <c r="E442" s="69" t="s">
        <v>132</v>
      </c>
      <c r="F442" s="70"/>
      <c r="G442" s="67"/>
      <c r="H442" s="71"/>
      <c r="I442" s="72"/>
      <c r="J442" s="72"/>
      <c r="K442" s="34" t="s">
        <v>66</v>
      </c>
      <c r="L442" s="79">
        <v>442</v>
      </c>
      <c r="M442" s="79"/>
      <c r="N442" s="74"/>
      <c r="O442" s="81" t="s">
        <v>347</v>
      </c>
      <c r="P442" s="81">
        <v>1</v>
      </c>
      <c r="Q442" s="81" t="s">
        <v>348</v>
      </c>
      <c r="R442" s="81"/>
      <c r="S442" s="81"/>
      <c r="T442" s="80" t="str">
        <f>REPLACE(INDEX(GroupVertices[Group],MATCH(Edges[[#This Row],[Vertex 1]],GroupVertices[Vertex],0)),1,1,"")</f>
        <v>2</v>
      </c>
      <c r="U442" s="80" t="str">
        <f>REPLACE(INDEX(GroupVertices[Group],MATCH(Edges[[#This Row],[Vertex 2]],GroupVertices[Vertex],0)),1,1,"")</f>
        <v>3</v>
      </c>
      <c r="V442" s="34"/>
      <c r="W442" s="34"/>
      <c r="X442" s="34"/>
      <c r="Y442" s="34"/>
      <c r="Z442" s="34"/>
      <c r="AA442" s="34"/>
      <c r="AB442" s="34"/>
      <c r="AC442" s="34"/>
      <c r="AD442" s="34"/>
    </row>
    <row r="443" spans="1:30" ht="15">
      <c r="A443" s="66" t="s">
        <v>212</v>
      </c>
      <c r="B443" s="66" t="s">
        <v>291</v>
      </c>
      <c r="C443" s="67"/>
      <c r="D443" s="68">
        <v>1</v>
      </c>
      <c r="E443" s="69" t="s">
        <v>132</v>
      </c>
      <c r="F443" s="70"/>
      <c r="G443" s="67"/>
      <c r="H443" s="71"/>
      <c r="I443" s="72"/>
      <c r="J443" s="72"/>
      <c r="K443" s="34" t="s">
        <v>65</v>
      </c>
      <c r="L443" s="79">
        <v>443</v>
      </c>
      <c r="M443" s="79"/>
      <c r="N443" s="74"/>
      <c r="O443" s="81" t="s">
        <v>347</v>
      </c>
      <c r="P443" s="81">
        <v>1</v>
      </c>
      <c r="Q443" s="81" t="s">
        <v>348</v>
      </c>
      <c r="R443" s="81"/>
      <c r="S443" s="81"/>
      <c r="T443" s="80" t="str">
        <f>REPLACE(INDEX(GroupVertices[Group],MATCH(Edges[[#This Row],[Vertex 1]],GroupVertices[Vertex],0)),1,1,"")</f>
        <v>1</v>
      </c>
      <c r="U443" s="80" t="str">
        <f>REPLACE(INDEX(GroupVertices[Group],MATCH(Edges[[#This Row],[Vertex 2]],GroupVertices[Vertex],0)),1,1,"")</f>
        <v>2</v>
      </c>
      <c r="V443" s="34"/>
      <c r="W443" s="34"/>
      <c r="X443" s="34"/>
      <c r="Y443" s="34"/>
      <c r="Z443" s="34"/>
      <c r="AA443" s="34"/>
      <c r="AB443" s="34"/>
      <c r="AC443" s="34"/>
      <c r="AD443" s="34"/>
    </row>
    <row r="444" spans="1:30" ht="15">
      <c r="A444" s="66" t="s">
        <v>292</v>
      </c>
      <c r="B444" s="66" t="s">
        <v>291</v>
      </c>
      <c r="C444" s="67"/>
      <c r="D444" s="68">
        <v>1</v>
      </c>
      <c r="E444" s="69" t="s">
        <v>132</v>
      </c>
      <c r="F444" s="70"/>
      <c r="G444" s="67"/>
      <c r="H444" s="71"/>
      <c r="I444" s="72"/>
      <c r="J444" s="72"/>
      <c r="K444" s="34" t="s">
        <v>65</v>
      </c>
      <c r="L444" s="79">
        <v>444</v>
      </c>
      <c r="M444" s="79"/>
      <c r="N444" s="74"/>
      <c r="O444" s="81" t="s">
        <v>347</v>
      </c>
      <c r="P444" s="81">
        <v>1</v>
      </c>
      <c r="Q444" s="81" t="s">
        <v>348</v>
      </c>
      <c r="R444" s="81"/>
      <c r="S444" s="81"/>
      <c r="T444" s="80" t="str">
        <f>REPLACE(INDEX(GroupVertices[Group],MATCH(Edges[[#This Row],[Vertex 1]],GroupVertices[Vertex],0)),1,1,"")</f>
        <v>2</v>
      </c>
      <c r="U444" s="80" t="str">
        <f>REPLACE(INDEX(GroupVertices[Group],MATCH(Edges[[#This Row],[Vertex 2]],GroupVertices[Vertex],0)),1,1,"")</f>
        <v>2</v>
      </c>
      <c r="V444" s="34"/>
      <c r="W444" s="34"/>
      <c r="X444" s="34"/>
      <c r="Y444" s="34"/>
      <c r="Z444" s="34"/>
      <c r="AA444" s="34"/>
      <c r="AB444" s="34"/>
      <c r="AC444" s="34"/>
      <c r="AD444" s="34"/>
    </row>
    <row r="445" spans="1:30" ht="15">
      <c r="A445" s="66" t="s">
        <v>212</v>
      </c>
      <c r="B445" s="66" t="s">
        <v>292</v>
      </c>
      <c r="C445" s="67"/>
      <c r="D445" s="68">
        <v>1</v>
      </c>
      <c r="E445" s="69" t="s">
        <v>132</v>
      </c>
      <c r="F445" s="70"/>
      <c r="G445" s="67"/>
      <c r="H445" s="71"/>
      <c r="I445" s="72"/>
      <c r="J445" s="72"/>
      <c r="K445" s="34" t="s">
        <v>65</v>
      </c>
      <c r="L445" s="79">
        <v>445</v>
      </c>
      <c r="M445" s="79"/>
      <c r="N445" s="74"/>
      <c r="O445" s="81" t="s">
        <v>347</v>
      </c>
      <c r="P445" s="81">
        <v>1</v>
      </c>
      <c r="Q445" s="81" t="s">
        <v>348</v>
      </c>
      <c r="R445" s="81"/>
      <c r="S445" s="81"/>
      <c r="T445" s="80" t="str">
        <f>REPLACE(INDEX(GroupVertices[Group],MATCH(Edges[[#This Row],[Vertex 1]],GroupVertices[Vertex],0)),1,1,"")</f>
        <v>1</v>
      </c>
      <c r="U445" s="80" t="str">
        <f>REPLACE(INDEX(GroupVertices[Group],MATCH(Edges[[#This Row],[Vertex 2]],GroupVertices[Vertex],0)),1,1,"")</f>
        <v>2</v>
      </c>
      <c r="V445" s="34"/>
      <c r="W445" s="34"/>
      <c r="X445" s="34"/>
      <c r="Y445" s="34"/>
      <c r="Z445" s="34"/>
      <c r="AA445" s="34"/>
      <c r="AB445" s="34"/>
      <c r="AC445" s="34"/>
      <c r="AD445"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5"/>
    <dataValidation allowBlank="1" showErrorMessage="1" sqref="N2:N4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5"/>
    <dataValidation allowBlank="1" showInputMessage="1" promptTitle="Edge Color" prompt="To select an optional edge color, right-click and select Select Color on the right-click menu." sqref="C3:C445"/>
    <dataValidation allowBlank="1" showInputMessage="1" promptTitle="Edge Width" prompt="Enter an optional edge width between 1 and 10." errorTitle="Invalid Edge Width" error="The optional edge width must be a whole number between 1 and 10." sqref="D3:D445"/>
    <dataValidation allowBlank="1" showInputMessage="1" promptTitle="Edge Opacity" prompt="Enter an optional edge opacity between 0 (transparent) and 100 (opaque)." errorTitle="Invalid Edge Opacity" error="The optional edge opacity must be a whole number between 0 and 10." sqref="F3:F4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5">
      <formula1>ValidEdgeVisibilities</formula1>
    </dataValidation>
    <dataValidation allowBlank="1" showInputMessage="1" showErrorMessage="1" promptTitle="Vertex 1 Name" prompt="Enter the name of the edge's first vertex." sqref="A3:A445"/>
    <dataValidation allowBlank="1" showInputMessage="1" showErrorMessage="1" promptTitle="Vertex 2 Name" prompt="Enter the name of the edge's second vertex." sqref="B3:B445"/>
    <dataValidation allowBlank="1" showInputMessage="1" showErrorMessage="1" promptTitle="Edge Label" prompt="Enter an optional edge label." errorTitle="Invalid Edge Visibility" error="You have entered an unrecognized edge visibility.  Try selecting from the drop-down list instead." sqref="H3:H4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17BA6-9CB8-45BE-84F4-BD5A5EEF6377}">
  <dimension ref="A1:L29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2448</v>
      </c>
      <c r="B1" s="13" t="s">
        <v>2449</v>
      </c>
      <c r="C1" s="13" t="s">
        <v>2442</v>
      </c>
      <c r="D1" s="13" t="s">
        <v>2443</v>
      </c>
      <c r="E1" s="13" t="s">
        <v>2450</v>
      </c>
      <c r="F1" s="13" t="s">
        <v>144</v>
      </c>
      <c r="G1" s="13" t="s">
        <v>2451</v>
      </c>
      <c r="H1" s="13" t="s">
        <v>2452</v>
      </c>
      <c r="I1" s="13" t="s">
        <v>2453</v>
      </c>
      <c r="J1" s="13" t="s">
        <v>2454</v>
      </c>
      <c r="K1" s="13" t="s">
        <v>2455</v>
      </c>
      <c r="L1" s="13" t="s">
        <v>2456</v>
      </c>
    </row>
    <row r="2" spans="1:12" ht="15">
      <c r="A2" s="111" t="s">
        <v>684</v>
      </c>
      <c r="B2" s="111" t="s">
        <v>682</v>
      </c>
      <c r="C2" s="111">
        <v>32</v>
      </c>
      <c r="D2" s="116">
        <v>0.002242016002356385</v>
      </c>
      <c r="E2" s="116">
        <v>1.0431361418629854</v>
      </c>
      <c r="F2" s="111" t="s">
        <v>2444</v>
      </c>
      <c r="G2" s="111" t="b">
        <v>0</v>
      </c>
      <c r="H2" s="111" t="b">
        <v>0</v>
      </c>
      <c r="I2" s="111" t="b">
        <v>0</v>
      </c>
      <c r="J2" s="111" t="b">
        <v>0</v>
      </c>
      <c r="K2" s="111" t="b">
        <v>0</v>
      </c>
      <c r="L2" s="111" t="b">
        <v>0</v>
      </c>
    </row>
    <row r="3" spans="1:12" ht="15">
      <c r="A3" s="111" t="s">
        <v>684</v>
      </c>
      <c r="B3" s="111" t="s">
        <v>683</v>
      </c>
      <c r="C3" s="111">
        <v>29</v>
      </c>
      <c r="D3" s="116">
        <v>0.0018207769761787954</v>
      </c>
      <c r="E3" s="116">
        <v>1.126605895975763</v>
      </c>
      <c r="F3" s="111" t="s">
        <v>2444</v>
      </c>
      <c r="G3" s="111" t="b">
        <v>0</v>
      </c>
      <c r="H3" s="111" t="b">
        <v>0</v>
      </c>
      <c r="I3" s="111" t="b">
        <v>0</v>
      </c>
      <c r="J3" s="111" t="b">
        <v>0</v>
      </c>
      <c r="K3" s="111" t="b">
        <v>0</v>
      </c>
      <c r="L3" s="111" t="b">
        <v>0</v>
      </c>
    </row>
    <row r="4" spans="1:12" ht="15">
      <c r="A4" s="111" t="s">
        <v>690</v>
      </c>
      <c r="B4" s="111" t="s">
        <v>685</v>
      </c>
      <c r="C4" s="111">
        <v>27</v>
      </c>
      <c r="D4" s="116">
        <v>0.0015710362399739281</v>
      </c>
      <c r="E4" s="116">
        <v>1.7307266004555055</v>
      </c>
      <c r="F4" s="111" t="s">
        <v>2444</v>
      </c>
      <c r="G4" s="111" t="b">
        <v>0</v>
      </c>
      <c r="H4" s="111" t="b">
        <v>0</v>
      </c>
      <c r="I4" s="111" t="b">
        <v>0</v>
      </c>
      <c r="J4" s="111" t="b">
        <v>0</v>
      </c>
      <c r="K4" s="111" t="b">
        <v>0</v>
      </c>
      <c r="L4" s="111" t="b">
        <v>0</v>
      </c>
    </row>
    <row r="5" spans="1:12" ht="15">
      <c r="A5" s="111" t="s">
        <v>682</v>
      </c>
      <c r="B5" s="111" t="s">
        <v>688</v>
      </c>
      <c r="C5" s="111">
        <v>27</v>
      </c>
      <c r="D5" s="116">
        <v>0.0020722453250572696</v>
      </c>
      <c r="E5" s="116">
        <v>1.271871766922768</v>
      </c>
      <c r="F5" s="111" t="s">
        <v>2444</v>
      </c>
      <c r="G5" s="111" t="b">
        <v>0</v>
      </c>
      <c r="H5" s="111" t="b">
        <v>0</v>
      </c>
      <c r="I5" s="111" t="b">
        <v>0</v>
      </c>
      <c r="J5" s="111" t="b">
        <v>0</v>
      </c>
      <c r="K5" s="111" t="b">
        <v>0</v>
      </c>
      <c r="L5" s="111" t="b">
        <v>0</v>
      </c>
    </row>
    <row r="6" spans="1:12" ht="15">
      <c r="A6" s="111" t="s">
        <v>687</v>
      </c>
      <c r="B6" s="111" t="s">
        <v>738</v>
      </c>
      <c r="C6" s="111">
        <v>25</v>
      </c>
      <c r="D6" s="116">
        <v>0.0025155537515713323</v>
      </c>
      <c r="E6" s="116">
        <v>2.1877295664677554</v>
      </c>
      <c r="F6" s="111" t="s">
        <v>2444</v>
      </c>
      <c r="G6" s="111" t="b">
        <v>0</v>
      </c>
      <c r="H6" s="111" t="b">
        <v>0</v>
      </c>
      <c r="I6" s="111" t="b">
        <v>0</v>
      </c>
      <c r="J6" s="111" t="b">
        <v>0</v>
      </c>
      <c r="K6" s="111" t="b">
        <v>0</v>
      </c>
      <c r="L6" s="111" t="b">
        <v>0</v>
      </c>
    </row>
    <row r="7" spans="1:12" ht="15">
      <c r="A7" s="111" t="s">
        <v>682</v>
      </c>
      <c r="B7" s="111" t="s">
        <v>700</v>
      </c>
      <c r="C7" s="111">
        <v>23</v>
      </c>
      <c r="D7" s="116">
        <v>0.0017652460176413776</v>
      </c>
      <c r="E7" s="116">
        <v>1.4166287060181377</v>
      </c>
      <c r="F7" s="111" t="s">
        <v>2444</v>
      </c>
      <c r="G7" s="111" t="b">
        <v>0</v>
      </c>
      <c r="H7" s="111" t="b">
        <v>0</v>
      </c>
      <c r="I7" s="111" t="b">
        <v>0</v>
      </c>
      <c r="J7" s="111" t="b">
        <v>0</v>
      </c>
      <c r="K7" s="111" t="b">
        <v>0</v>
      </c>
      <c r="L7" s="111" t="b">
        <v>0</v>
      </c>
    </row>
    <row r="8" spans="1:12" ht="15">
      <c r="A8" s="111" t="s">
        <v>717</v>
      </c>
      <c r="B8" s="111" t="s">
        <v>683</v>
      </c>
      <c r="C8" s="111">
        <v>17</v>
      </c>
      <c r="D8" s="116">
        <v>0.0013481363996827914</v>
      </c>
      <c r="E8" s="116">
        <v>1.580262862233118</v>
      </c>
      <c r="F8" s="111" t="s">
        <v>2444</v>
      </c>
      <c r="G8" s="111" t="b">
        <v>0</v>
      </c>
      <c r="H8" s="111" t="b">
        <v>1</v>
      </c>
      <c r="I8" s="111" t="b">
        <v>0</v>
      </c>
      <c r="J8" s="111" t="b">
        <v>0</v>
      </c>
      <c r="K8" s="111" t="b">
        <v>0</v>
      </c>
      <c r="L8" s="111" t="b">
        <v>0</v>
      </c>
    </row>
    <row r="9" spans="1:12" ht="15">
      <c r="A9" s="111" t="s">
        <v>762</v>
      </c>
      <c r="B9" s="111" t="s">
        <v>734</v>
      </c>
      <c r="C9" s="111">
        <v>15</v>
      </c>
      <c r="D9" s="116">
        <v>0.0015093322509427993</v>
      </c>
      <c r="E9" s="116">
        <v>2.5785788954784397</v>
      </c>
      <c r="F9" s="111" t="s">
        <v>2444</v>
      </c>
      <c r="G9" s="111" t="b">
        <v>0</v>
      </c>
      <c r="H9" s="111" t="b">
        <v>0</v>
      </c>
      <c r="I9" s="111" t="b">
        <v>0</v>
      </c>
      <c r="J9" s="111" t="b">
        <v>0</v>
      </c>
      <c r="K9" s="111" t="b">
        <v>0</v>
      </c>
      <c r="L9" s="111" t="b">
        <v>0</v>
      </c>
    </row>
    <row r="10" spans="1:12" ht="15">
      <c r="A10" s="111" t="s">
        <v>687</v>
      </c>
      <c r="B10" s="111" t="s">
        <v>795</v>
      </c>
      <c r="C10" s="111">
        <v>15</v>
      </c>
      <c r="D10" s="116">
        <v>0.0015889676073630368</v>
      </c>
      <c r="E10" s="116">
        <v>2.1877295664677554</v>
      </c>
      <c r="F10" s="111" t="s">
        <v>2444</v>
      </c>
      <c r="G10" s="111" t="b">
        <v>0</v>
      </c>
      <c r="H10" s="111" t="b">
        <v>0</v>
      </c>
      <c r="I10" s="111" t="b">
        <v>0</v>
      </c>
      <c r="J10" s="111" t="b">
        <v>0</v>
      </c>
      <c r="K10" s="111" t="b">
        <v>0</v>
      </c>
      <c r="L10" s="111" t="b">
        <v>0</v>
      </c>
    </row>
    <row r="11" spans="1:12" ht="15">
      <c r="A11" s="111" t="s">
        <v>719</v>
      </c>
      <c r="B11" s="111" t="s">
        <v>709</v>
      </c>
      <c r="C11" s="111">
        <v>15</v>
      </c>
      <c r="D11" s="116">
        <v>0.001798433815597392</v>
      </c>
      <c r="E11" s="116">
        <v>2.1989541420151855</v>
      </c>
      <c r="F11" s="111" t="s">
        <v>2444</v>
      </c>
      <c r="G11" s="111" t="b">
        <v>0</v>
      </c>
      <c r="H11" s="111" t="b">
        <v>0</v>
      </c>
      <c r="I11" s="111" t="b">
        <v>0</v>
      </c>
      <c r="J11" s="111" t="b">
        <v>0</v>
      </c>
      <c r="K11" s="111" t="b">
        <v>0</v>
      </c>
      <c r="L11" s="111" t="b">
        <v>0</v>
      </c>
    </row>
    <row r="12" spans="1:12" ht="15">
      <c r="A12" s="111" t="s">
        <v>716</v>
      </c>
      <c r="B12" s="111" t="s">
        <v>701</v>
      </c>
      <c r="C12" s="111">
        <v>14</v>
      </c>
      <c r="D12" s="116">
        <v>0.0013443257029665744</v>
      </c>
      <c r="E12" s="116">
        <v>2.0387658460466707</v>
      </c>
      <c r="F12" s="111" t="s">
        <v>2444</v>
      </c>
      <c r="G12" s="111" t="b">
        <v>0</v>
      </c>
      <c r="H12" s="111" t="b">
        <v>0</v>
      </c>
      <c r="I12" s="111" t="b">
        <v>0</v>
      </c>
      <c r="J12" s="111" t="b">
        <v>0</v>
      </c>
      <c r="K12" s="111" t="b">
        <v>0</v>
      </c>
      <c r="L12" s="111" t="b">
        <v>0</v>
      </c>
    </row>
    <row r="13" spans="1:12" ht="15">
      <c r="A13" s="111" t="s">
        <v>716</v>
      </c>
      <c r="B13" s="111" t="s">
        <v>690</v>
      </c>
      <c r="C13" s="111">
        <v>14</v>
      </c>
      <c r="D13" s="116">
        <v>0.0014830364335388345</v>
      </c>
      <c r="E13" s="116">
        <v>1.8847889012815617</v>
      </c>
      <c r="F13" s="111" t="s">
        <v>2444</v>
      </c>
      <c r="G13" s="111" t="b">
        <v>0</v>
      </c>
      <c r="H13" s="111" t="b">
        <v>0</v>
      </c>
      <c r="I13" s="111" t="b">
        <v>0</v>
      </c>
      <c r="J13" s="111" t="b">
        <v>0</v>
      </c>
      <c r="K13" s="111" t="b">
        <v>0</v>
      </c>
      <c r="L13" s="111" t="b">
        <v>0</v>
      </c>
    </row>
    <row r="14" spans="1:12" ht="15">
      <c r="A14" s="111" t="s">
        <v>692</v>
      </c>
      <c r="B14" s="111" t="s">
        <v>784</v>
      </c>
      <c r="C14" s="111">
        <v>13</v>
      </c>
      <c r="D14" s="116">
        <v>0.001868982841899851</v>
      </c>
      <c r="E14" s="116">
        <v>2.1931245983544616</v>
      </c>
      <c r="F14" s="111" t="s">
        <v>2444</v>
      </c>
      <c r="G14" s="111" t="b">
        <v>0</v>
      </c>
      <c r="H14" s="111" t="b">
        <v>0</v>
      </c>
      <c r="I14" s="111" t="b">
        <v>0</v>
      </c>
      <c r="J14" s="111" t="b">
        <v>0</v>
      </c>
      <c r="K14" s="111" t="b">
        <v>0</v>
      </c>
      <c r="L14" s="111" t="b">
        <v>0</v>
      </c>
    </row>
    <row r="15" spans="1:12" ht="15">
      <c r="A15" s="111" t="s">
        <v>684</v>
      </c>
      <c r="B15" s="111" t="s">
        <v>710</v>
      </c>
      <c r="C15" s="111">
        <v>13</v>
      </c>
      <c r="D15" s="116">
        <v>0.001308087950817093</v>
      </c>
      <c r="E15" s="116">
        <v>1.4497354542300298</v>
      </c>
      <c r="F15" s="111" t="s">
        <v>2444</v>
      </c>
      <c r="G15" s="111" t="b">
        <v>0</v>
      </c>
      <c r="H15" s="111" t="b">
        <v>0</v>
      </c>
      <c r="I15" s="111" t="b">
        <v>0</v>
      </c>
      <c r="J15" s="111" t="b">
        <v>0</v>
      </c>
      <c r="K15" s="111" t="b">
        <v>0</v>
      </c>
      <c r="L15" s="111" t="b">
        <v>0</v>
      </c>
    </row>
    <row r="16" spans="1:12" ht="15">
      <c r="A16" s="111" t="s">
        <v>682</v>
      </c>
      <c r="B16" s="111" t="s">
        <v>685</v>
      </c>
      <c r="C16" s="111">
        <v>13</v>
      </c>
      <c r="D16" s="116">
        <v>0.0011483952085637491</v>
      </c>
      <c r="E16" s="116">
        <v>0.9014228276244807</v>
      </c>
      <c r="F16" s="111" t="s">
        <v>2444</v>
      </c>
      <c r="G16" s="111" t="b">
        <v>0</v>
      </c>
      <c r="H16" s="111" t="b">
        <v>0</v>
      </c>
      <c r="I16" s="111" t="b">
        <v>0</v>
      </c>
      <c r="J16" s="111" t="b">
        <v>0</v>
      </c>
      <c r="K16" s="111" t="b">
        <v>0</v>
      </c>
      <c r="L16" s="111" t="b">
        <v>0</v>
      </c>
    </row>
    <row r="17" spans="1:12" ht="15">
      <c r="A17" s="111" t="s">
        <v>705</v>
      </c>
      <c r="B17" s="111" t="s">
        <v>712</v>
      </c>
      <c r="C17" s="111">
        <v>13</v>
      </c>
      <c r="D17" s="116">
        <v>0.0021793230436152958</v>
      </c>
      <c r="E17" s="116">
        <v>2.0306061464880543</v>
      </c>
      <c r="F17" s="111" t="s">
        <v>2444</v>
      </c>
      <c r="G17" s="111" t="b">
        <v>0</v>
      </c>
      <c r="H17" s="111" t="b">
        <v>0</v>
      </c>
      <c r="I17" s="111" t="b">
        <v>0</v>
      </c>
      <c r="J17" s="111" t="b">
        <v>0</v>
      </c>
      <c r="K17" s="111" t="b">
        <v>0</v>
      </c>
      <c r="L17" s="111" t="b">
        <v>0</v>
      </c>
    </row>
    <row r="18" spans="1:12" ht="15">
      <c r="A18" s="111" t="s">
        <v>698</v>
      </c>
      <c r="B18" s="111" t="s">
        <v>735</v>
      </c>
      <c r="C18" s="111">
        <v>11</v>
      </c>
      <c r="D18" s="116">
        <v>0.0011652429120662272</v>
      </c>
      <c r="E18" s="116">
        <v>2.0324378425052987</v>
      </c>
      <c r="F18" s="111" t="s">
        <v>2444</v>
      </c>
      <c r="G18" s="111" t="b">
        <v>0</v>
      </c>
      <c r="H18" s="111" t="b">
        <v>0</v>
      </c>
      <c r="I18" s="111" t="b">
        <v>0</v>
      </c>
      <c r="J18" s="111" t="b">
        <v>0</v>
      </c>
      <c r="K18" s="111" t="b">
        <v>0</v>
      </c>
      <c r="L18" s="111" t="b">
        <v>0</v>
      </c>
    </row>
    <row r="19" spans="1:12" ht="15">
      <c r="A19" s="111" t="s">
        <v>746</v>
      </c>
      <c r="B19" s="111" t="s">
        <v>866</v>
      </c>
      <c r="C19" s="111">
        <v>11</v>
      </c>
      <c r="D19" s="116">
        <v>0.0011068436506913863</v>
      </c>
      <c r="E19" s="116">
        <v>2.7344867493288123</v>
      </c>
      <c r="F19" s="111" t="s">
        <v>2444</v>
      </c>
      <c r="G19" s="111" t="b">
        <v>0</v>
      </c>
      <c r="H19" s="111" t="b">
        <v>0</v>
      </c>
      <c r="I19" s="111" t="b">
        <v>0</v>
      </c>
      <c r="J19" s="111" t="b">
        <v>1</v>
      </c>
      <c r="K19" s="111" t="b">
        <v>0</v>
      </c>
      <c r="L19" s="111" t="b">
        <v>0</v>
      </c>
    </row>
    <row r="20" spans="1:12" ht="15">
      <c r="A20" s="111" t="s">
        <v>901</v>
      </c>
      <c r="B20" s="111" t="s">
        <v>868</v>
      </c>
      <c r="C20" s="111">
        <v>10</v>
      </c>
      <c r="D20" s="116">
        <v>0.0012980349703308283</v>
      </c>
      <c r="E20" s="116">
        <v>3.05482190018818</v>
      </c>
      <c r="F20" s="111" t="s">
        <v>2444</v>
      </c>
      <c r="G20" s="111" t="b">
        <v>0</v>
      </c>
      <c r="H20" s="111" t="b">
        <v>0</v>
      </c>
      <c r="I20" s="111" t="b">
        <v>0</v>
      </c>
      <c r="J20" s="111" t="b">
        <v>0</v>
      </c>
      <c r="K20" s="111" t="b">
        <v>0</v>
      </c>
      <c r="L20" s="111" t="b">
        <v>0</v>
      </c>
    </row>
    <row r="21" spans="1:12" ht="15">
      <c r="A21" s="111" t="s">
        <v>787</v>
      </c>
      <c r="B21" s="111" t="s">
        <v>798</v>
      </c>
      <c r="C21" s="111">
        <v>10</v>
      </c>
      <c r="D21" s="116">
        <v>0.0008833809296644225</v>
      </c>
      <c r="E21" s="116">
        <v>2.716003343634799</v>
      </c>
      <c r="F21" s="111" t="s">
        <v>2444</v>
      </c>
      <c r="G21" s="111" t="b">
        <v>0</v>
      </c>
      <c r="H21" s="111" t="b">
        <v>0</v>
      </c>
      <c r="I21" s="111" t="b">
        <v>0</v>
      </c>
      <c r="J21" s="111" t="b">
        <v>0</v>
      </c>
      <c r="K21" s="111" t="b">
        <v>0</v>
      </c>
      <c r="L21" s="111" t="b">
        <v>0</v>
      </c>
    </row>
    <row r="22" spans="1:12" ht="15">
      <c r="A22" s="111" t="s">
        <v>871</v>
      </c>
      <c r="B22" s="111" t="s">
        <v>818</v>
      </c>
      <c r="C22" s="111">
        <v>10</v>
      </c>
      <c r="D22" s="116">
        <v>0.0014376791091537315</v>
      </c>
      <c r="E22" s="116">
        <v>2.9086938645099423</v>
      </c>
      <c r="F22" s="111" t="s">
        <v>2444</v>
      </c>
      <c r="G22" s="111" t="b">
        <v>0</v>
      </c>
      <c r="H22" s="111" t="b">
        <v>0</v>
      </c>
      <c r="I22" s="111" t="b">
        <v>0</v>
      </c>
      <c r="J22" s="111" t="b">
        <v>0</v>
      </c>
      <c r="K22" s="111" t="b">
        <v>0</v>
      </c>
      <c r="L22" s="111" t="b">
        <v>0</v>
      </c>
    </row>
    <row r="23" spans="1:12" ht="15">
      <c r="A23" s="111" t="s">
        <v>722</v>
      </c>
      <c r="B23" s="111" t="s">
        <v>683</v>
      </c>
      <c r="C23" s="111">
        <v>9</v>
      </c>
      <c r="D23" s="116">
        <v>0.0009055993505656796</v>
      </c>
      <c r="E23" s="116">
        <v>1.3312086963377838</v>
      </c>
      <c r="F23" s="111" t="s">
        <v>2444</v>
      </c>
      <c r="G23" s="111" t="b">
        <v>0</v>
      </c>
      <c r="H23" s="111" t="b">
        <v>0</v>
      </c>
      <c r="I23" s="111" t="b">
        <v>0</v>
      </c>
      <c r="J23" s="111" t="b">
        <v>0</v>
      </c>
      <c r="K23" s="111" t="b">
        <v>0</v>
      </c>
      <c r="L23" s="111" t="b">
        <v>0</v>
      </c>
    </row>
    <row r="24" spans="1:12" ht="15">
      <c r="A24" s="111" t="s">
        <v>861</v>
      </c>
      <c r="B24" s="111" t="s">
        <v>773</v>
      </c>
      <c r="C24" s="111">
        <v>9</v>
      </c>
      <c r="D24" s="116">
        <v>0.0008277008394772091</v>
      </c>
      <c r="E24" s="116">
        <v>2.778615488249231</v>
      </c>
      <c r="F24" s="111" t="s">
        <v>2444</v>
      </c>
      <c r="G24" s="111" t="b">
        <v>0</v>
      </c>
      <c r="H24" s="111" t="b">
        <v>0</v>
      </c>
      <c r="I24" s="111" t="b">
        <v>0</v>
      </c>
      <c r="J24" s="111" t="b">
        <v>0</v>
      </c>
      <c r="K24" s="111" t="b">
        <v>0</v>
      </c>
      <c r="L24" s="111" t="b">
        <v>0</v>
      </c>
    </row>
    <row r="25" spans="1:12" ht="15">
      <c r="A25" s="111" t="s">
        <v>734</v>
      </c>
      <c r="B25" s="111" t="s">
        <v>852</v>
      </c>
      <c r="C25" s="111">
        <v>9</v>
      </c>
      <c r="D25" s="116">
        <v>0.0011682314732977452</v>
      </c>
      <c r="E25" s="116">
        <v>2.5563025007672873</v>
      </c>
      <c r="F25" s="111" t="s">
        <v>2444</v>
      </c>
      <c r="G25" s="111" t="b">
        <v>0</v>
      </c>
      <c r="H25" s="111" t="b">
        <v>0</v>
      </c>
      <c r="I25" s="111" t="b">
        <v>0</v>
      </c>
      <c r="J25" s="111" t="b">
        <v>0</v>
      </c>
      <c r="K25" s="111" t="b">
        <v>0</v>
      </c>
      <c r="L25" s="111" t="b">
        <v>0</v>
      </c>
    </row>
    <row r="26" spans="1:12" ht="15">
      <c r="A26" s="111" t="s">
        <v>819</v>
      </c>
      <c r="B26" s="111" t="s">
        <v>851</v>
      </c>
      <c r="C26" s="111">
        <v>9</v>
      </c>
      <c r="D26" s="116">
        <v>0.0011682314732977452</v>
      </c>
      <c r="E26" s="116">
        <v>2.8251478130598673</v>
      </c>
      <c r="F26" s="111" t="s">
        <v>2444</v>
      </c>
      <c r="G26" s="111" t="b">
        <v>0</v>
      </c>
      <c r="H26" s="111" t="b">
        <v>0</v>
      </c>
      <c r="I26" s="111" t="b">
        <v>0</v>
      </c>
      <c r="J26" s="111" t="b">
        <v>0</v>
      </c>
      <c r="K26" s="111" t="b">
        <v>0</v>
      </c>
      <c r="L26" s="111" t="b">
        <v>0</v>
      </c>
    </row>
    <row r="27" spans="1:12" ht="15">
      <c r="A27" s="111" t="s">
        <v>780</v>
      </c>
      <c r="B27" s="111" t="s">
        <v>682</v>
      </c>
      <c r="C27" s="111">
        <v>9</v>
      </c>
      <c r="D27" s="116">
        <v>0.0015087621071182816</v>
      </c>
      <c r="E27" s="116">
        <v>1.4658997342600553</v>
      </c>
      <c r="F27" s="111" t="s">
        <v>2444</v>
      </c>
      <c r="G27" s="111" t="b">
        <v>0</v>
      </c>
      <c r="H27" s="111" t="b">
        <v>0</v>
      </c>
      <c r="I27" s="111" t="b">
        <v>0</v>
      </c>
      <c r="J27" s="111" t="b">
        <v>0</v>
      </c>
      <c r="K27" s="111" t="b">
        <v>0</v>
      </c>
      <c r="L27" s="111" t="b">
        <v>0</v>
      </c>
    </row>
    <row r="28" spans="1:12" ht="15">
      <c r="A28" s="111" t="s">
        <v>698</v>
      </c>
      <c r="B28" s="111" t="s">
        <v>687</v>
      </c>
      <c r="C28" s="111">
        <v>9</v>
      </c>
      <c r="D28" s="116">
        <v>0.0011682314732977452</v>
      </c>
      <c r="E28" s="116">
        <v>1.4571710277652727</v>
      </c>
      <c r="F28" s="111" t="s">
        <v>2444</v>
      </c>
      <c r="G28" s="111" t="b">
        <v>0</v>
      </c>
      <c r="H28" s="111" t="b">
        <v>0</v>
      </c>
      <c r="I28" s="111" t="b">
        <v>0</v>
      </c>
      <c r="J28" s="111" t="b">
        <v>0</v>
      </c>
      <c r="K28" s="111" t="b">
        <v>0</v>
      </c>
      <c r="L28" s="111" t="b">
        <v>0</v>
      </c>
    </row>
    <row r="29" spans="1:12" ht="15">
      <c r="A29" s="111" t="s">
        <v>804</v>
      </c>
      <c r="B29" s="111" t="s">
        <v>729</v>
      </c>
      <c r="C29" s="111">
        <v>9</v>
      </c>
      <c r="D29" s="116">
        <v>0.0015087621071182816</v>
      </c>
      <c r="E29" s="116">
        <v>2.42720780438783</v>
      </c>
      <c r="F29" s="111" t="s">
        <v>2444</v>
      </c>
      <c r="G29" s="111" t="b">
        <v>0</v>
      </c>
      <c r="H29" s="111" t="b">
        <v>0</v>
      </c>
      <c r="I29" s="111" t="b">
        <v>0</v>
      </c>
      <c r="J29" s="111" t="b">
        <v>0</v>
      </c>
      <c r="K29" s="111" t="b">
        <v>0</v>
      </c>
      <c r="L29" s="111" t="b">
        <v>0</v>
      </c>
    </row>
    <row r="30" spans="1:12" ht="15">
      <c r="A30" s="111" t="s">
        <v>683</v>
      </c>
      <c r="B30" s="111" t="s">
        <v>689</v>
      </c>
      <c r="C30" s="111">
        <v>8</v>
      </c>
      <c r="D30" s="116">
        <v>0.0008474493905936197</v>
      </c>
      <c r="E30" s="116">
        <v>0.9036471320098595</v>
      </c>
      <c r="F30" s="111" t="s">
        <v>2444</v>
      </c>
      <c r="G30" s="111" t="b">
        <v>0</v>
      </c>
      <c r="H30" s="111" t="b">
        <v>0</v>
      </c>
      <c r="I30" s="111" t="b">
        <v>0</v>
      </c>
      <c r="J30" s="111" t="b">
        <v>0</v>
      </c>
      <c r="K30" s="111" t="b">
        <v>0</v>
      </c>
      <c r="L30" s="111" t="b">
        <v>0</v>
      </c>
    </row>
    <row r="31" spans="1:12" ht="15">
      <c r="A31" s="111" t="s">
        <v>727</v>
      </c>
      <c r="B31" s="111" t="s">
        <v>887</v>
      </c>
      <c r="C31" s="111">
        <v>8</v>
      </c>
      <c r="D31" s="116">
        <v>0.0011501432873229852</v>
      </c>
      <c r="E31" s="116">
        <v>2.5369065744393926</v>
      </c>
      <c r="F31" s="111" t="s">
        <v>2444</v>
      </c>
      <c r="G31" s="111" t="b">
        <v>0</v>
      </c>
      <c r="H31" s="111" t="b">
        <v>0</v>
      </c>
      <c r="I31" s="111" t="b">
        <v>0</v>
      </c>
      <c r="J31" s="111" t="b">
        <v>0</v>
      </c>
      <c r="K31" s="111" t="b">
        <v>0</v>
      </c>
      <c r="L31" s="111" t="b">
        <v>0</v>
      </c>
    </row>
    <row r="32" spans="1:12" ht="15">
      <c r="A32" s="111" t="s">
        <v>722</v>
      </c>
      <c r="B32" s="111" t="s">
        <v>700</v>
      </c>
      <c r="C32" s="111">
        <v>8</v>
      </c>
      <c r="D32" s="116">
        <v>0.0007681861159808997</v>
      </c>
      <c r="E32" s="116">
        <v>1.8358450205683587</v>
      </c>
      <c r="F32" s="111" t="s">
        <v>2444</v>
      </c>
      <c r="G32" s="111" t="b">
        <v>0</v>
      </c>
      <c r="H32" s="111" t="b">
        <v>0</v>
      </c>
      <c r="I32" s="111" t="b">
        <v>0</v>
      </c>
      <c r="J32" s="111" t="b">
        <v>0</v>
      </c>
      <c r="K32" s="111" t="b">
        <v>0</v>
      </c>
      <c r="L32" s="111" t="b">
        <v>0</v>
      </c>
    </row>
    <row r="33" spans="1:12" ht="15">
      <c r="A33" s="111" t="s">
        <v>709</v>
      </c>
      <c r="B33" s="111" t="s">
        <v>683</v>
      </c>
      <c r="C33" s="111">
        <v>8</v>
      </c>
      <c r="D33" s="116">
        <v>0.0008474493905936197</v>
      </c>
      <c r="E33" s="116">
        <v>1.2032161436576803</v>
      </c>
      <c r="F33" s="111" t="s">
        <v>2444</v>
      </c>
      <c r="G33" s="111" t="b">
        <v>0</v>
      </c>
      <c r="H33" s="111" t="b">
        <v>0</v>
      </c>
      <c r="I33" s="111" t="b">
        <v>0</v>
      </c>
      <c r="J33" s="111" t="b">
        <v>0</v>
      </c>
      <c r="K33" s="111" t="b">
        <v>0</v>
      </c>
      <c r="L33" s="111" t="b">
        <v>0</v>
      </c>
    </row>
    <row r="34" spans="1:12" ht="15">
      <c r="A34" s="111" t="s">
        <v>968</v>
      </c>
      <c r="B34" s="111" t="s">
        <v>707</v>
      </c>
      <c r="C34" s="111">
        <v>8</v>
      </c>
      <c r="D34" s="116">
        <v>0.0011501432873229852</v>
      </c>
      <c r="E34" s="116">
        <v>2.48343072862667</v>
      </c>
      <c r="F34" s="111" t="s">
        <v>2444</v>
      </c>
      <c r="G34" s="111" t="b">
        <v>0</v>
      </c>
      <c r="H34" s="111" t="b">
        <v>0</v>
      </c>
      <c r="I34" s="111" t="b">
        <v>0</v>
      </c>
      <c r="J34" s="111" t="b">
        <v>0</v>
      </c>
      <c r="K34" s="111" t="b">
        <v>0</v>
      </c>
      <c r="L34" s="111" t="b">
        <v>0</v>
      </c>
    </row>
    <row r="35" spans="1:12" ht="15">
      <c r="A35" s="111" t="s">
        <v>755</v>
      </c>
      <c r="B35" s="111" t="s">
        <v>762</v>
      </c>
      <c r="C35" s="111">
        <v>8</v>
      </c>
      <c r="D35" s="116">
        <v>0.0011501432873229852</v>
      </c>
      <c r="E35" s="116">
        <v>2.3983316766516003</v>
      </c>
      <c r="F35" s="111" t="s">
        <v>2444</v>
      </c>
      <c r="G35" s="111" t="b">
        <v>0</v>
      </c>
      <c r="H35" s="111" t="b">
        <v>0</v>
      </c>
      <c r="I35" s="111" t="b">
        <v>0</v>
      </c>
      <c r="J35" s="111" t="b">
        <v>0</v>
      </c>
      <c r="K35" s="111" t="b">
        <v>0</v>
      </c>
      <c r="L35" s="111" t="b">
        <v>0</v>
      </c>
    </row>
    <row r="36" spans="1:12" ht="15">
      <c r="A36" s="111" t="s">
        <v>782</v>
      </c>
      <c r="B36" s="111" t="s">
        <v>900</v>
      </c>
      <c r="C36" s="111">
        <v>8</v>
      </c>
      <c r="D36" s="116">
        <v>0.0008474493905936197</v>
      </c>
      <c r="E36" s="116">
        <v>2.795184589682424</v>
      </c>
      <c r="F36" s="111" t="s">
        <v>2444</v>
      </c>
      <c r="G36" s="111" t="b">
        <v>0</v>
      </c>
      <c r="H36" s="111" t="b">
        <v>0</v>
      </c>
      <c r="I36" s="111" t="b">
        <v>0</v>
      </c>
      <c r="J36" s="111" t="b">
        <v>0</v>
      </c>
      <c r="K36" s="111" t="b">
        <v>0</v>
      </c>
      <c r="L36" s="111" t="b">
        <v>0</v>
      </c>
    </row>
    <row r="37" spans="1:12" ht="15">
      <c r="A37" s="111" t="s">
        <v>682</v>
      </c>
      <c r="B37" s="111" t="s">
        <v>778</v>
      </c>
      <c r="C37" s="111">
        <v>8</v>
      </c>
      <c r="D37" s="116">
        <v>0.0008049772005028264</v>
      </c>
      <c r="E37" s="116">
        <v>1.399639793549932</v>
      </c>
      <c r="F37" s="111" t="s">
        <v>2444</v>
      </c>
      <c r="G37" s="111" t="b">
        <v>0</v>
      </c>
      <c r="H37" s="111" t="b">
        <v>0</v>
      </c>
      <c r="I37" s="111" t="b">
        <v>0</v>
      </c>
      <c r="J37" s="111" t="b">
        <v>0</v>
      </c>
      <c r="K37" s="111" t="b">
        <v>0</v>
      </c>
      <c r="L37" s="111" t="b">
        <v>0</v>
      </c>
    </row>
    <row r="38" spans="1:12" ht="15">
      <c r="A38" s="111" t="s">
        <v>731</v>
      </c>
      <c r="B38" s="111" t="s">
        <v>986</v>
      </c>
      <c r="C38" s="111">
        <v>8</v>
      </c>
      <c r="D38" s="116">
        <v>0.0013411218729940282</v>
      </c>
      <c r="E38" s="116">
        <v>2.664850821187418</v>
      </c>
      <c r="F38" s="111" t="s">
        <v>2444</v>
      </c>
      <c r="G38" s="111" t="b">
        <v>0</v>
      </c>
      <c r="H38" s="111" t="b">
        <v>0</v>
      </c>
      <c r="I38" s="111" t="b">
        <v>0</v>
      </c>
      <c r="J38" s="111" t="b">
        <v>0</v>
      </c>
      <c r="K38" s="111" t="b">
        <v>0</v>
      </c>
      <c r="L38" s="111" t="b">
        <v>0</v>
      </c>
    </row>
    <row r="39" spans="1:12" ht="15">
      <c r="A39" s="111" t="s">
        <v>707</v>
      </c>
      <c r="B39" s="111" t="s">
        <v>988</v>
      </c>
      <c r="C39" s="111">
        <v>8</v>
      </c>
      <c r="D39" s="116">
        <v>0.0013411218729940282</v>
      </c>
      <c r="E39" s="116">
        <v>2.48343072862667</v>
      </c>
      <c r="F39" s="111" t="s">
        <v>2444</v>
      </c>
      <c r="G39" s="111" t="b">
        <v>0</v>
      </c>
      <c r="H39" s="111" t="b">
        <v>0</v>
      </c>
      <c r="I39" s="111" t="b">
        <v>0</v>
      </c>
      <c r="J39" s="111" t="b">
        <v>0</v>
      </c>
      <c r="K39" s="111" t="b">
        <v>0</v>
      </c>
      <c r="L39" s="111" t="b">
        <v>0</v>
      </c>
    </row>
    <row r="40" spans="1:12" ht="15">
      <c r="A40" s="111" t="s">
        <v>705</v>
      </c>
      <c r="B40" s="111" t="s">
        <v>713</v>
      </c>
      <c r="C40" s="111">
        <v>8</v>
      </c>
      <c r="D40" s="116">
        <v>0.0011501432873229852</v>
      </c>
      <c r="E40" s="116">
        <v>1.8319872375901727</v>
      </c>
      <c r="F40" s="111" t="s">
        <v>2444</v>
      </c>
      <c r="G40" s="111" t="b">
        <v>0</v>
      </c>
      <c r="H40" s="111" t="b">
        <v>0</v>
      </c>
      <c r="I40" s="111" t="b">
        <v>0</v>
      </c>
      <c r="J40" s="111" t="b">
        <v>0</v>
      </c>
      <c r="K40" s="111" t="b">
        <v>0</v>
      </c>
      <c r="L40" s="111" t="b">
        <v>0</v>
      </c>
    </row>
    <row r="41" spans="1:12" ht="15">
      <c r="A41" s="111" t="s">
        <v>1017</v>
      </c>
      <c r="B41" s="111" t="s">
        <v>1018</v>
      </c>
      <c r="C41" s="111">
        <v>7</v>
      </c>
      <c r="D41" s="116">
        <v>0.0008392691139454497</v>
      </c>
      <c r="E41" s="116">
        <v>3.2511165453321484</v>
      </c>
      <c r="F41" s="111" t="s">
        <v>2444</v>
      </c>
      <c r="G41" s="111" t="b">
        <v>0</v>
      </c>
      <c r="H41" s="111" t="b">
        <v>0</v>
      </c>
      <c r="I41" s="111" t="b">
        <v>0</v>
      </c>
      <c r="J41" s="111" t="b">
        <v>0</v>
      </c>
      <c r="K41" s="111" t="b">
        <v>0</v>
      </c>
      <c r="L41" s="111" t="b">
        <v>0</v>
      </c>
    </row>
    <row r="42" spans="1:12" ht="15">
      <c r="A42" s="111" t="s">
        <v>693</v>
      </c>
      <c r="B42" s="111" t="s">
        <v>720</v>
      </c>
      <c r="C42" s="111">
        <v>7</v>
      </c>
      <c r="D42" s="116">
        <v>0.0007415182167694172</v>
      </c>
      <c r="E42" s="116">
        <v>1.6727346534778187</v>
      </c>
      <c r="F42" s="111" t="s">
        <v>2444</v>
      </c>
      <c r="G42" s="111" t="b">
        <v>0</v>
      </c>
      <c r="H42" s="111" t="b">
        <v>0</v>
      </c>
      <c r="I42" s="111" t="b">
        <v>0</v>
      </c>
      <c r="J42" s="111" t="b">
        <v>0</v>
      </c>
      <c r="K42" s="111" t="b">
        <v>0</v>
      </c>
      <c r="L42" s="111" t="b">
        <v>0</v>
      </c>
    </row>
    <row r="43" spans="1:12" ht="15">
      <c r="A43" s="111" t="s">
        <v>881</v>
      </c>
      <c r="B43" s="111" t="s">
        <v>744</v>
      </c>
      <c r="C43" s="111">
        <v>7</v>
      </c>
      <c r="D43" s="116">
        <v>0.0008392691139454497</v>
      </c>
      <c r="E43" s="116">
        <v>2.519708698490831</v>
      </c>
      <c r="F43" s="111" t="s">
        <v>2444</v>
      </c>
      <c r="G43" s="111" t="b">
        <v>0</v>
      </c>
      <c r="H43" s="111" t="b">
        <v>0</v>
      </c>
      <c r="I43" s="111" t="b">
        <v>0</v>
      </c>
      <c r="J43" s="111" t="b">
        <v>0</v>
      </c>
      <c r="K43" s="111" t="b">
        <v>0</v>
      </c>
      <c r="L43" s="111" t="b">
        <v>0</v>
      </c>
    </row>
    <row r="44" spans="1:12" ht="15">
      <c r="A44" s="111" t="s">
        <v>1062</v>
      </c>
      <c r="B44" s="111" t="s">
        <v>1063</v>
      </c>
      <c r="C44" s="111">
        <v>7</v>
      </c>
      <c r="D44" s="116">
        <v>0.0011734816388697747</v>
      </c>
      <c r="E44" s="116">
        <v>3.2511165453321484</v>
      </c>
      <c r="F44" s="111" t="s">
        <v>2444</v>
      </c>
      <c r="G44" s="111" t="b">
        <v>0</v>
      </c>
      <c r="H44" s="111" t="b">
        <v>0</v>
      </c>
      <c r="I44" s="111" t="b">
        <v>0</v>
      </c>
      <c r="J44" s="111" t="b">
        <v>0</v>
      </c>
      <c r="K44" s="111" t="b">
        <v>0</v>
      </c>
      <c r="L44" s="111" t="b">
        <v>0</v>
      </c>
    </row>
    <row r="45" spans="1:12" ht="15">
      <c r="A45" s="111" t="s">
        <v>742</v>
      </c>
      <c r="B45" s="111" t="s">
        <v>685</v>
      </c>
      <c r="C45" s="111">
        <v>6</v>
      </c>
      <c r="D45" s="116">
        <v>0.0006355870429452147</v>
      </c>
      <c r="E45" s="116">
        <v>1.5546353413998242</v>
      </c>
      <c r="F45" s="111" t="s">
        <v>2444</v>
      </c>
      <c r="G45" s="111" t="b">
        <v>0</v>
      </c>
      <c r="H45" s="111" t="b">
        <v>0</v>
      </c>
      <c r="I45" s="111" t="b">
        <v>0</v>
      </c>
      <c r="J45" s="111" t="b">
        <v>0</v>
      </c>
      <c r="K45" s="111" t="b">
        <v>0</v>
      </c>
      <c r="L45" s="111" t="b">
        <v>0</v>
      </c>
    </row>
    <row r="46" spans="1:12" ht="15">
      <c r="A46" s="111" t="s">
        <v>756</v>
      </c>
      <c r="B46" s="111" t="s">
        <v>683</v>
      </c>
      <c r="C46" s="111">
        <v>6</v>
      </c>
      <c r="D46" s="116">
        <v>0.0006732624970519356</v>
      </c>
      <c r="E46" s="116">
        <v>1.345449135452394</v>
      </c>
      <c r="F46" s="111" t="s">
        <v>2444</v>
      </c>
      <c r="G46" s="111" t="b">
        <v>0</v>
      </c>
      <c r="H46" s="111" t="b">
        <v>0</v>
      </c>
      <c r="I46" s="111" t="b">
        <v>0</v>
      </c>
      <c r="J46" s="111" t="b">
        <v>0</v>
      </c>
      <c r="K46" s="111" t="b">
        <v>0</v>
      </c>
      <c r="L46" s="111" t="b">
        <v>0</v>
      </c>
    </row>
    <row r="47" spans="1:12" ht="15">
      <c r="A47" s="111" t="s">
        <v>683</v>
      </c>
      <c r="B47" s="111" t="s">
        <v>684</v>
      </c>
      <c r="C47" s="111">
        <v>6</v>
      </c>
      <c r="D47" s="116">
        <v>0.0006355870429452147</v>
      </c>
      <c r="E47" s="116">
        <v>0.47200126684588795</v>
      </c>
      <c r="F47" s="111" t="s">
        <v>2444</v>
      </c>
      <c r="G47" s="111" t="b">
        <v>0</v>
      </c>
      <c r="H47" s="111" t="b">
        <v>0</v>
      </c>
      <c r="I47" s="111" t="b">
        <v>0</v>
      </c>
      <c r="J47" s="111" t="b">
        <v>0</v>
      </c>
      <c r="K47" s="111" t="b">
        <v>0</v>
      </c>
      <c r="L47" s="111" t="b">
        <v>0</v>
      </c>
    </row>
    <row r="48" spans="1:12" ht="15">
      <c r="A48" s="111" t="s">
        <v>687</v>
      </c>
      <c r="B48" s="111" t="s">
        <v>736</v>
      </c>
      <c r="C48" s="111">
        <v>6</v>
      </c>
      <c r="D48" s="116">
        <v>0.0006732624970519356</v>
      </c>
      <c r="E48" s="116">
        <v>1.550907468880581</v>
      </c>
      <c r="F48" s="111" t="s">
        <v>2444</v>
      </c>
      <c r="G48" s="111" t="b">
        <v>0</v>
      </c>
      <c r="H48" s="111" t="b">
        <v>0</v>
      </c>
      <c r="I48" s="111" t="b">
        <v>0</v>
      </c>
      <c r="J48" s="111" t="b">
        <v>0</v>
      </c>
      <c r="K48" s="111" t="b">
        <v>0</v>
      </c>
      <c r="L48" s="111" t="b">
        <v>0</v>
      </c>
    </row>
    <row r="49" spans="1:12" ht="15">
      <c r="A49" s="111" t="s">
        <v>738</v>
      </c>
      <c r="B49" s="111" t="s">
        <v>776</v>
      </c>
      <c r="C49" s="111">
        <v>6</v>
      </c>
      <c r="D49" s="116">
        <v>0.0008626074654922389</v>
      </c>
      <c r="E49" s="116">
        <v>2.245976905679737</v>
      </c>
      <c r="F49" s="111" t="s">
        <v>2444</v>
      </c>
      <c r="G49" s="111" t="b">
        <v>0</v>
      </c>
      <c r="H49" s="111" t="b">
        <v>0</v>
      </c>
      <c r="I49" s="111" t="b">
        <v>0</v>
      </c>
      <c r="J49" s="111" t="b">
        <v>0</v>
      </c>
      <c r="K49" s="111" t="b">
        <v>0</v>
      </c>
      <c r="L49" s="111" t="b">
        <v>0</v>
      </c>
    </row>
    <row r="50" spans="1:12" ht="15">
      <c r="A50" s="111" t="s">
        <v>756</v>
      </c>
      <c r="B50" s="111" t="s">
        <v>694</v>
      </c>
      <c r="C50" s="111">
        <v>6</v>
      </c>
      <c r="D50" s="116">
        <v>0.0007193735262389569</v>
      </c>
      <c r="E50" s="116">
        <v>1.8174609843935763</v>
      </c>
      <c r="F50" s="111" t="s">
        <v>2444</v>
      </c>
      <c r="G50" s="111" t="b">
        <v>0</v>
      </c>
      <c r="H50" s="111" t="b">
        <v>0</v>
      </c>
      <c r="I50" s="111" t="b">
        <v>0</v>
      </c>
      <c r="J50" s="111" t="b">
        <v>0</v>
      </c>
      <c r="K50" s="111" t="b">
        <v>0</v>
      </c>
      <c r="L50" s="111" t="b">
        <v>0</v>
      </c>
    </row>
    <row r="51" spans="1:12" ht="15">
      <c r="A51" s="111" t="s">
        <v>709</v>
      </c>
      <c r="B51" s="111" t="s">
        <v>867</v>
      </c>
      <c r="C51" s="111">
        <v>6</v>
      </c>
      <c r="D51" s="116">
        <v>0.0006355870429452147</v>
      </c>
      <c r="E51" s="116">
        <v>2.264771426504829</v>
      </c>
      <c r="F51" s="111" t="s">
        <v>2444</v>
      </c>
      <c r="G51" s="111" t="b">
        <v>0</v>
      </c>
      <c r="H51" s="111" t="b">
        <v>0</v>
      </c>
      <c r="I51" s="111" t="b">
        <v>0</v>
      </c>
      <c r="J51" s="111" t="b">
        <v>0</v>
      </c>
      <c r="K51" s="111" t="b">
        <v>0</v>
      </c>
      <c r="L51" s="111" t="b">
        <v>0</v>
      </c>
    </row>
    <row r="52" spans="1:12" ht="15">
      <c r="A52" s="111" t="s">
        <v>867</v>
      </c>
      <c r="B52" s="111" t="s">
        <v>698</v>
      </c>
      <c r="C52" s="111">
        <v>6</v>
      </c>
      <c r="D52" s="116">
        <v>0.0006355870429452147</v>
      </c>
      <c r="E52" s="116">
        <v>2.14277707054331</v>
      </c>
      <c r="F52" s="111" t="s">
        <v>2444</v>
      </c>
      <c r="G52" s="111" t="b">
        <v>0</v>
      </c>
      <c r="H52" s="111" t="b">
        <v>0</v>
      </c>
      <c r="I52" s="111" t="b">
        <v>0</v>
      </c>
      <c r="J52" s="111" t="b">
        <v>0</v>
      </c>
      <c r="K52" s="111" t="b">
        <v>0</v>
      </c>
      <c r="L52" s="111" t="b">
        <v>0</v>
      </c>
    </row>
    <row r="53" spans="1:12" ht="15">
      <c r="A53" s="111" t="s">
        <v>725</v>
      </c>
      <c r="B53" s="111" t="s">
        <v>746</v>
      </c>
      <c r="C53" s="111">
        <v>6</v>
      </c>
      <c r="D53" s="116">
        <v>0.0007788209821984969</v>
      </c>
      <c r="E53" s="116">
        <v>2.075025286276467</v>
      </c>
      <c r="F53" s="111" t="s">
        <v>2444</v>
      </c>
      <c r="G53" s="111" t="b">
        <v>0</v>
      </c>
      <c r="H53" s="111" t="b">
        <v>0</v>
      </c>
      <c r="I53" s="111" t="b">
        <v>0</v>
      </c>
      <c r="J53" s="111" t="b">
        <v>0</v>
      </c>
      <c r="K53" s="111" t="b">
        <v>0</v>
      </c>
      <c r="L53" s="111" t="b">
        <v>0</v>
      </c>
    </row>
    <row r="54" spans="1:12" ht="15">
      <c r="A54" s="111" t="s">
        <v>779</v>
      </c>
      <c r="B54" s="111" t="s">
        <v>709</v>
      </c>
      <c r="C54" s="111">
        <v>6</v>
      </c>
      <c r="D54" s="116">
        <v>0.0006355870429452147</v>
      </c>
      <c r="E54" s="116">
        <v>2.07571519028478</v>
      </c>
      <c r="F54" s="111" t="s">
        <v>2444</v>
      </c>
      <c r="G54" s="111" t="b">
        <v>0</v>
      </c>
      <c r="H54" s="111" t="b">
        <v>0</v>
      </c>
      <c r="I54" s="111" t="b">
        <v>0</v>
      </c>
      <c r="J54" s="111" t="b">
        <v>0</v>
      </c>
      <c r="K54" s="111" t="b">
        <v>0</v>
      </c>
      <c r="L54" s="111" t="b">
        <v>0</v>
      </c>
    </row>
    <row r="55" spans="1:12" ht="15">
      <c r="A55" s="111" t="s">
        <v>1016</v>
      </c>
      <c r="B55" s="111" t="s">
        <v>712</v>
      </c>
      <c r="C55" s="111">
        <v>6</v>
      </c>
      <c r="D55" s="116">
        <v>0.0008626074654922389</v>
      </c>
      <c r="E55" s="116">
        <v>2.4729652949485046</v>
      </c>
      <c r="F55" s="111" t="s">
        <v>2444</v>
      </c>
      <c r="G55" s="111" t="b">
        <v>0</v>
      </c>
      <c r="H55" s="111" t="b">
        <v>0</v>
      </c>
      <c r="I55" s="111" t="b">
        <v>0</v>
      </c>
      <c r="J55" s="111" t="b">
        <v>0</v>
      </c>
      <c r="K55" s="111" t="b">
        <v>0</v>
      </c>
      <c r="L55" s="111" t="b">
        <v>0</v>
      </c>
    </row>
    <row r="56" spans="1:12" ht="15">
      <c r="A56" s="111" t="s">
        <v>719</v>
      </c>
      <c r="B56" s="111" t="s">
        <v>755</v>
      </c>
      <c r="C56" s="111">
        <v>6</v>
      </c>
      <c r="D56" s="116">
        <v>0.0008626074654922389</v>
      </c>
      <c r="E56" s="116">
        <v>2.0469965626762234</v>
      </c>
      <c r="F56" s="111" t="s">
        <v>2444</v>
      </c>
      <c r="G56" s="111" t="b">
        <v>0</v>
      </c>
      <c r="H56" s="111" t="b">
        <v>0</v>
      </c>
      <c r="I56" s="111" t="b">
        <v>0</v>
      </c>
      <c r="J56" s="111" t="b">
        <v>0</v>
      </c>
      <c r="K56" s="111" t="b">
        <v>0</v>
      </c>
      <c r="L56" s="111" t="b">
        <v>0</v>
      </c>
    </row>
    <row r="57" spans="1:12" ht="15">
      <c r="A57" s="111" t="s">
        <v>690</v>
      </c>
      <c r="B57" s="111" t="s">
        <v>696</v>
      </c>
      <c r="C57" s="111">
        <v>6</v>
      </c>
      <c r="D57" s="116">
        <v>0.0007193735262389569</v>
      </c>
      <c r="E57" s="116">
        <v>1.2766706498045366</v>
      </c>
      <c r="F57" s="111" t="s">
        <v>2444</v>
      </c>
      <c r="G57" s="111" t="b">
        <v>0</v>
      </c>
      <c r="H57" s="111" t="b">
        <v>0</v>
      </c>
      <c r="I57" s="111" t="b">
        <v>0</v>
      </c>
      <c r="J57" s="111" t="b">
        <v>0</v>
      </c>
      <c r="K57" s="111" t="b">
        <v>0</v>
      </c>
      <c r="L57" s="111" t="b">
        <v>0</v>
      </c>
    </row>
    <row r="58" spans="1:12" ht="15">
      <c r="A58" s="111" t="s">
        <v>684</v>
      </c>
      <c r="B58" s="111" t="s">
        <v>759</v>
      </c>
      <c r="C58" s="111">
        <v>6</v>
      </c>
      <c r="D58" s="116">
        <v>0.0006355870429452147</v>
      </c>
      <c r="E58" s="116">
        <v>1.369215857410143</v>
      </c>
      <c r="F58" s="111" t="s">
        <v>2444</v>
      </c>
      <c r="G58" s="111" t="b">
        <v>0</v>
      </c>
      <c r="H58" s="111" t="b">
        <v>0</v>
      </c>
      <c r="I58" s="111" t="b">
        <v>0</v>
      </c>
      <c r="J58" s="111" t="b">
        <v>0</v>
      </c>
      <c r="K58" s="111" t="b">
        <v>0</v>
      </c>
      <c r="L58" s="111" t="b">
        <v>0</v>
      </c>
    </row>
    <row r="59" spans="1:12" ht="15">
      <c r="A59" s="111" t="s">
        <v>833</v>
      </c>
      <c r="B59" s="111" t="s">
        <v>757</v>
      </c>
      <c r="C59" s="111">
        <v>6</v>
      </c>
      <c r="D59" s="116">
        <v>0.0007193735262389569</v>
      </c>
      <c r="E59" s="116">
        <v>2.459392487759231</v>
      </c>
      <c r="F59" s="111" t="s">
        <v>2444</v>
      </c>
      <c r="G59" s="111" t="b">
        <v>0</v>
      </c>
      <c r="H59" s="111" t="b">
        <v>0</v>
      </c>
      <c r="I59" s="111" t="b">
        <v>0</v>
      </c>
      <c r="J59" s="111" t="b">
        <v>0</v>
      </c>
      <c r="K59" s="111" t="b">
        <v>0</v>
      </c>
      <c r="L59" s="111" t="b">
        <v>0</v>
      </c>
    </row>
    <row r="60" spans="1:12" ht="15">
      <c r="A60" s="111" t="s">
        <v>1044</v>
      </c>
      <c r="B60" s="111" t="s">
        <v>236</v>
      </c>
      <c r="C60" s="111">
        <v>6</v>
      </c>
      <c r="D60" s="116">
        <v>0.0010058414047455211</v>
      </c>
      <c r="E60" s="116">
        <v>2.5521465409961297</v>
      </c>
      <c r="F60" s="111" t="s">
        <v>2444</v>
      </c>
      <c r="G60" s="111" t="b">
        <v>0</v>
      </c>
      <c r="H60" s="111" t="b">
        <v>0</v>
      </c>
      <c r="I60" s="111" t="b">
        <v>0</v>
      </c>
      <c r="J60" s="111" t="b">
        <v>0</v>
      </c>
      <c r="K60" s="111" t="b">
        <v>0</v>
      </c>
      <c r="L60" s="111" t="b">
        <v>0</v>
      </c>
    </row>
    <row r="61" spans="1:12" ht="15">
      <c r="A61" s="111" t="s">
        <v>917</v>
      </c>
      <c r="B61" s="111" t="s">
        <v>236</v>
      </c>
      <c r="C61" s="111">
        <v>6</v>
      </c>
      <c r="D61" s="116">
        <v>0.0006732624970519356</v>
      </c>
      <c r="E61" s="116">
        <v>2.397244581010386</v>
      </c>
      <c r="F61" s="111" t="s">
        <v>2444</v>
      </c>
      <c r="G61" s="111" t="b">
        <v>0</v>
      </c>
      <c r="H61" s="111" t="b">
        <v>0</v>
      </c>
      <c r="I61" s="111" t="b">
        <v>0</v>
      </c>
      <c r="J61" s="111" t="b">
        <v>0</v>
      </c>
      <c r="K61" s="111" t="b">
        <v>0</v>
      </c>
      <c r="L61" s="111" t="b">
        <v>0</v>
      </c>
    </row>
    <row r="62" spans="1:12" ht="15">
      <c r="A62" s="111" t="s">
        <v>986</v>
      </c>
      <c r="B62" s="111" t="s">
        <v>822</v>
      </c>
      <c r="C62" s="111">
        <v>6</v>
      </c>
      <c r="D62" s="116">
        <v>0.0010058414047455211</v>
      </c>
      <c r="E62" s="116">
        <v>2.8251478130598673</v>
      </c>
      <c r="F62" s="111" t="s">
        <v>2444</v>
      </c>
      <c r="G62" s="111" t="b">
        <v>0</v>
      </c>
      <c r="H62" s="111" t="b">
        <v>0</v>
      </c>
      <c r="I62" s="111" t="b">
        <v>0</v>
      </c>
      <c r="J62" s="111" t="b">
        <v>0</v>
      </c>
      <c r="K62" s="111" t="b">
        <v>0</v>
      </c>
      <c r="L62" s="111" t="b">
        <v>0</v>
      </c>
    </row>
    <row r="63" spans="1:12" ht="15">
      <c r="A63" s="111" t="s">
        <v>987</v>
      </c>
      <c r="B63" s="111" t="s">
        <v>707</v>
      </c>
      <c r="C63" s="111">
        <v>6</v>
      </c>
      <c r="D63" s="116">
        <v>0.0010058414047455211</v>
      </c>
      <c r="E63" s="116">
        <v>2.3584919920183696</v>
      </c>
      <c r="F63" s="111" t="s">
        <v>2444</v>
      </c>
      <c r="G63" s="111" t="b">
        <v>0</v>
      </c>
      <c r="H63" s="111" t="b">
        <v>0</v>
      </c>
      <c r="I63" s="111" t="b">
        <v>0</v>
      </c>
      <c r="J63" s="111" t="b">
        <v>0</v>
      </c>
      <c r="K63" s="111" t="b">
        <v>0</v>
      </c>
      <c r="L63" s="111" t="b">
        <v>0</v>
      </c>
    </row>
    <row r="64" spans="1:12" ht="15">
      <c r="A64" s="111" t="s">
        <v>713</v>
      </c>
      <c r="B64" s="111" t="s">
        <v>707</v>
      </c>
      <c r="C64" s="111">
        <v>6</v>
      </c>
      <c r="D64" s="116">
        <v>0.0007788209821984969</v>
      </c>
      <c r="E64" s="116">
        <v>1.7175139346600377</v>
      </c>
      <c r="F64" s="111" t="s">
        <v>2444</v>
      </c>
      <c r="G64" s="111" t="b">
        <v>0</v>
      </c>
      <c r="H64" s="111" t="b">
        <v>0</v>
      </c>
      <c r="I64" s="111" t="b">
        <v>0</v>
      </c>
      <c r="J64" s="111" t="b">
        <v>0</v>
      </c>
      <c r="K64" s="111" t="b">
        <v>0</v>
      </c>
      <c r="L64" s="111" t="b">
        <v>0</v>
      </c>
    </row>
    <row r="65" spans="1:12" ht="15">
      <c r="A65" s="111" t="s">
        <v>713</v>
      </c>
      <c r="B65" s="111" t="s">
        <v>723</v>
      </c>
      <c r="C65" s="111">
        <v>6</v>
      </c>
      <c r="D65" s="116">
        <v>0.0010058414047455211</v>
      </c>
      <c r="E65" s="116">
        <v>1.8389360975455005</v>
      </c>
      <c r="F65" s="111" t="s">
        <v>2444</v>
      </c>
      <c r="G65" s="111" t="b">
        <v>0</v>
      </c>
      <c r="H65" s="111" t="b">
        <v>0</v>
      </c>
      <c r="I65" s="111" t="b">
        <v>0</v>
      </c>
      <c r="J65" s="111" t="b">
        <v>0</v>
      </c>
      <c r="K65" s="111" t="b">
        <v>0</v>
      </c>
      <c r="L65" s="111" t="b">
        <v>0</v>
      </c>
    </row>
    <row r="66" spans="1:12" ht="15">
      <c r="A66" s="111" t="s">
        <v>723</v>
      </c>
      <c r="B66" s="111" t="s">
        <v>737</v>
      </c>
      <c r="C66" s="111">
        <v>6</v>
      </c>
      <c r="D66" s="116">
        <v>0.0010058414047455211</v>
      </c>
      <c r="E66" s="116">
        <v>1.9680307939249582</v>
      </c>
      <c r="F66" s="111" t="s">
        <v>2444</v>
      </c>
      <c r="G66" s="111" t="b">
        <v>0</v>
      </c>
      <c r="H66" s="111" t="b">
        <v>0</v>
      </c>
      <c r="I66" s="111" t="b">
        <v>0</v>
      </c>
      <c r="J66" s="111" t="b">
        <v>0</v>
      </c>
      <c r="K66" s="111" t="b">
        <v>0</v>
      </c>
      <c r="L66" s="111" t="b">
        <v>0</v>
      </c>
    </row>
    <row r="67" spans="1:12" ht="15">
      <c r="A67" s="111" t="s">
        <v>737</v>
      </c>
      <c r="B67" s="111" t="s">
        <v>750</v>
      </c>
      <c r="C67" s="111">
        <v>6</v>
      </c>
      <c r="D67" s="116">
        <v>0.0010058414047455211</v>
      </c>
      <c r="E67" s="116">
        <v>2.1169698069370244</v>
      </c>
      <c r="F67" s="111" t="s">
        <v>2444</v>
      </c>
      <c r="G67" s="111" t="b">
        <v>0</v>
      </c>
      <c r="H67" s="111" t="b">
        <v>0</v>
      </c>
      <c r="I67" s="111" t="b">
        <v>0</v>
      </c>
      <c r="J67" s="111" t="b">
        <v>0</v>
      </c>
      <c r="K67" s="111" t="b">
        <v>0</v>
      </c>
      <c r="L67" s="111" t="b">
        <v>0</v>
      </c>
    </row>
    <row r="68" spans="1:12" ht="15">
      <c r="A68" s="111" t="s">
        <v>883</v>
      </c>
      <c r="B68" s="111" t="s">
        <v>737</v>
      </c>
      <c r="C68" s="111">
        <v>6</v>
      </c>
      <c r="D68" s="116">
        <v>0.0010058414047455211</v>
      </c>
      <c r="E68" s="116">
        <v>2.4179998026010057</v>
      </c>
      <c r="F68" s="111" t="s">
        <v>2444</v>
      </c>
      <c r="G68" s="111" t="b">
        <v>0</v>
      </c>
      <c r="H68" s="111" t="b">
        <v>0</v>
      </c>
      <c r="I68" s="111" t="b">
        <v>0</v>
      </c>
      <c r="J68" s="111" t="b">
        <v>0</v>
      </c>
      <c r="K68" s="111" t="b">
        <v>0</v>
      </c>
      <c r="L68" s="111" t="b">
        <v>0</v>
      </c>
    </row>
    <row r="69" spans="1:12" ht="15">
      <c r="A69" s="111" t="s">
        <v>790</v>
      </c>
      <c r="B69" s="111" t="s">
        <v>1148</v>
      </c>
      <c r="C69" s="111">
        <v>6</v>
      </c>
      <c r="D69" s="116">
        <v>0.0008626074654922389</v>
      </c>
      <c r="E69" s="116">
        <v>2.8920946026904804</v>
      </c>
      <c r="F69" s="111" t="s">
        <v>2444</v>
      </c>
      <c r="G69" s="111" t="b">
        <v>0</v>
      </c>
      <c r="H69" s="111" t="b">
        <v>0</v>
      </c>
      <c r="I69" s="111" t="b">
        <v>0</v>
      </c>
      <c r="J69" s="111" t="b">
        <v>0</v>
      </c>
      <c r="K69" s="111" t="b">
        <v>0</v>
      </c>
      <c r="L69" s="111" t="b">
        <v>0</v>
      </c>
    </row>
    <row r="70" spans="1:12" ht="15">
      <c r="A70" s="111" t="s">
        <v>727</v>
      </c>
      <c r="B70" s="111" t="s">
        <v>830</v>
      </c>
      <c r="C70" s="111">
        <v>6</v>
      </c>
      <c r="D70" s="116">
        <v>0.0008626074654922389</v>
      </c>
      <c r="E70" s="116">
        <v>2.298024485524256</v>
      </c>
      <c r="F70" s="111" t="s">
        <v>2444</v>
      </c>
      <c r="G70" s="111" t="b">
        <v>0</v>
      </c>
      <c r="H70" s="111" t="b">
        <v>0</v>
      </c>
      <c r="I70" s="111" t="b">
        <v>0</v>
      </c>
      <c r="J70" s="111" t="b">
        <v>0</v>
      </c>
      <c r="K70" s="111" t="b">
        <v>0</v>
      </c>
      <c r="L70" s="111" t="b">
        <v>0</v>
      </c>
    </row>
    <row r="71" spans="1:12" ht="15">
      <c r="A71" s="111" t="s">
        <v>955</v>
      </c>
      <c r="B71" s="111" t="s">
        <v>836</v>
      </c>
      <c r="C71" s="111">
        <v>6</v>
      </c>
      <c r="D71" s="116">
        <v>0.0010058414047455211</v>
      </c>
      <c r="E71" s="116">
        <v>2.8573324964312685</v>
      </c>
      <c r="F71" s="111" t="s">
        <v>2444</v>
      </c>
      <c r="G71" s="111" t="b">
        <v>0</v>
      </c>
      <c r="H71" s="111" t="b">
        <v>0</v>
      </c>
      <c r="I71" s="111" t="b">
        <v>0</v>
      </c>
      <c r="J71" s="111" t="b">
        <v>0</v>
      </c>
      <c r="K71" s="111" t="b">
        <v>0</v>
      </c>
      <c r="L71" s="111" t="b">
        <v>0</v>
      </c>
    </row>
    <row r="72" spans="1:12" ht="15">
      <c r="A72" s="111" t="s">
        <v>836</v>
      </c>
      <c r="B72" s="111" t="s">
        <v>723</v>
      </c>
      <c r="C72" s="111">
        <v>6</v>
      </c>
      <c r="D72" s="116">
        <v>0.0010058414047455211</v>
      </c>
      <c r="E72" s="116">
        <v>2.2690607895889396</v>
      </c>
      <c r="F72" s="111" t="s">
        <v>2444</v>
      </c>
      <c r="G72" s="111" t="b">
        <v>0</v>
      </c>
      <c r="H72" s="111" t="b">
        <v>0</v>
      </c>
      <c r="I72" s="111" t="b">
        <v>0</v>
      </c>
      <c r="J72" s="111" t="b">
        <v>0</v>
      </c>
      <c r="K72" s="111" t="b">
        <v>0</v>
      </c>
      <c r="L72" s="111" t="b">
        <v>0</v>
      </c>
    </row>
    <row r="73" spans="1:12" ht="15">
      <c r="A73" s="111" t="s">
        <v>794</v>
      </c>
      <c r="B73" s="111" t="s">
        <v>688</v>
      </c>
      <c r="C73" s="111">
        <v>5</v>
      </c>
      <c r="D73" s="116">
        <v>0.000561052080876613</v>
      </c>
      <c r="E73" s="116">
        <v>1.7947505122031053</v>
      </c>
      <c r="F73" s="111" t="s">
        <v>2444</v>
      </c>
      <c r="G73" s="111" t="b">
        <v>0</v>
      </c>
      <c r="H73" s="111" t="b">
        <v>0</v>
      </c>
      <c r="I73" s="111" t="b">
        <v>0</v>
      </c>
      <c r="J73" s="111" t="b">
        <v>0</v>
      </c>
      <c r="K73" s="111" t="b">
        <v>0</v>
      </c>
      <c r="L73" s="111" t="b">
        <v>0</v>
      </c>
    </row>
    <row r="74" spans="1:12" ht="15">
      <c r="A74" s="111" t="s">
        <v>747</v>
      </c>
      <c r="B74" s="111" t="s">
        <v>692</v>
      </c>
      <c r="C74" s="111">
        <v>5</v>
      </c>
      <c r="D74" s="116">
        <v>0.000599477938532464</v>
      </c>
      <c r="E74" s="116">
        <v>1.6465819348763304</v>
      </c>
      <c r="F74" s="111" t="s">
        <v>2444</v>
      </c>
      <c r="G74" s="111" t="b">
        <v>0</v>
      </c>
      <c r="H74" s="111" t="b">
        <v>0</v>
      </c>
      <c r="I74" s="111" t="b">
        <v>0</v>
      </c>
      <c r="J74" s="111" t="b">
        <v>0</v>
      </c>
      <c r="K74" s="111" t="b">
        <v>0</v>
      </c>
      <c r="L74" s="111" t="b">
        <v>0</v>
      </c>
    </row>
    <row r="75" spans="1:12" ht="15">
      <c r="A75" s="111" t="s">
        <v>686</v>
      </c>
      <c r="B75" s="111" t="s">
        <v>682</v>
      </c>
      <c r="C75" s="111">
        <v>5</v>
      </c>
      <c r="D75" s="116">
        <v>0.000561052080876613</v>
      </c>
      <c r="E75" s="116">
        <v>0.5379861635430795</v>
      </c>
      <c r="F75" s="111" t="s">
        <v>2444</v>
      </c>
      <c r="G75" s="111" t="b">
        <v>0</v>
      </c>
      <c r="H75" s="111" t="b">
        <v>0</v>
      </c>
      <c r="I75" s="111" t="b">
        <v>0</v>
      </c>
      <c r="J75" s="111" t="b">
        <v>0</v>
      </c>
      <c r="K75" s="111" t="b">
        <v>0</v>
      </c>
      <c r="L75" s="111" t="b">
        <v>0</v>
      </c>
    </row>
    <row r="76" spans="1:12" ht="15">
      <c r="A76" s="111" t="s">
        <v>727</v>
      </c>
      <c r="B76" s="111" t="s">
        <v>688</v>
      </c>
      <c r="C76" s="111">
        <v>5</v>
      </c>
      <c r="D76" s="116">
        <v>0.000561052080876613</v>
      </c>
      <c r="E76" s="116">
        <v>1.446295866610986</v>
      </c>
      <c r="F76" s="111" t="s">
        <v>2444</v>
      </c>
      <c r="G76" s="111" t="b">
        <v>0</v>
      </c>
      <c r="H76" s="111" t="b">
        <v>0</v>
      </c>
      <c r="I76" s="111" t="b">
        <v>0</v>
      </c>
      <c r="J76" s="111" t="b">
        <v>0</v>
      </c>
      <c r="K76" s="111" t="b">
        <v>0</v>
      </c>
      <c r="L76" s="111" t="b">
        <v>0</v>
      </c>
    </row>
    <row r="77" spans="1:12" ht="15">
      <c r="A77" s="111" t="s">
        <v>702</v>
      </c>
      <c r="B77" s="111" t="s">
        <v>686</v>
      </c>
      <c r="C77" s="111">
        <v>5</v>
      </c>
      <c r="D77" s="116">
        <v>0.0006490174851654141</v>
      </c>
      <c r="E77" s="116">
        <v>1.2334870570284304</v>
      </c>
      <c r="F77" s="111" t="s">
        <v>2444</v>
      </c>
      <c r="G77" s="111" t="b">
        <v>0</v>
      </c>
      <c r="H77" s="111" t="b">
        <v>0</v>
      </c>
      <c r="I77" s="111" t="b">
        <v>0</v>
      </c>
      <c r="J77" s="111" t="b">
        <v>0</v>
      </c>
      <c r="K77" s="111" t="b">
        <v>0</v>
      </c>
      <c r="L77" s="111" t="b">
        <v>0</v>
      </c>
    </row>
    <row r="78" spans="1:12" ht="15">
      <c r="A78" s="111" t="s">
        <v>683</v>
      </c>
      <c r="B78" s="111" t="s">
        <v>936</v>
      </c>
      <c r="C78" s="111">
        <v>5</v>
      </c>
      <c r="D78" s="116">
        <v>0.000561052080876613</v>
      </c>
      <c r="E78" s="116">
        <v>1.6260982321954012</v>
      </c>
      <c r="F78" s="111" t="s">
        <v>2444</v>
      </c>
      <c r="G78" s="111" t="b">
        <v>0</v>
      </c>
      <c r="H78" s="111" t="b">
        <v>0</v>
      </c>
      <c r="I78" s="111" t="b">
        <v>0</v>
      </c>
      <c r="J78" s="111" t="b">
        <v>0</v>
      </c>
      <c r="K78" s="111" t="b">
        <v>0</v>
      </c>
      <c r="L78" s="111" t="b">
        <v>0</v>
      </c>
    </row>
    <row r="79" spans="1:12" ht="15">
      <c r="A79" s="111" t="s">
        <v>851</v>
      </c>
      <c r="B79" s="111" t="s">
        <v>696</v>
      </c>
      <c r="C79" s="111">
        <v>5</v>
      </c>
      <c r="D79" s="116">
        <v>0.0006490174851654141</v>
      </c>
      <c r="E79" s="116">
        <v>1.9756406541405553</v>
      </c>
      <c r="F79" s="111" t="s">
        <v>2444</v>
      </c>
      <c r="G79" s="111" t="b">
        <v>0</v>
      </c>
      <c r="H79" s="111" t="b">
        <v>0</v>
      </c>
      <c r="I79" s="111" t="b">
        <v>0</v>
      </c>
      <c r="J79" s="111" t="b">
        <v>0</v>
      </c>
      <c r="K79" s="111" t="b">
        <v>0</v>
      </c>
      <c r="L79" s="111" t="b">
        <v>0</v>
      </c>
    </row>
    <row r="80" spans="1:12" ht="15">
      <c r="A80" s="111" t="s">
        <v>725</v>
      </c>
      <c r="B80" s="111" t="s">
        <v>702</v>
      </c>
      <c r="C80" s="111">
        <v>5</v>
      </c>
      <c r="D80" s="116">
        <v>0.000561052080876613</v>
      </c>
      <c r="E80" s="116">
        <v>1.6648508211874178</v>
      </c>
      <c r="F80" s="111" t="s">
        <v>2444</v>
      </c>
      <c r="G80" s="111" t="b">
        <v>0</v>
      </c>
      <c r="H80" s="111" t="b">
        <v>0</v>
      </c>
      <c r="I80" s="111" t="b">
        <v>0</v>
      </c>
      <c r="J80" s="111" t="b">
        <v>0</v>
      </c>
      <c r="K80" s="111" t="b">
        <v>0</v>
      </c>
      <c r="L80" s="111" t="b">
        <v>0</v>
      </c>
    </row>
    <row r="81" spans="1:12" ht="15">
      <c r="A81" s="111" t="s">
        <v>1225</v>
      </c>
      <c r="B81" s="111" t="s">
        <v>776</v>
      </c>
      <c r="C81" s="111">
        <v>5</v>
      </c>
      <c r="D81" s="116">
        <v>0.0007188395545768657</v>
      </c>
      <c r="E81" s="116">
        <v>2.8657656639681313</v>
      </c>
      <c r="F81" s="111" t="s">
        <v>2444</v>
      </c>
      <c r="G81" s="111" t="b">
        <v>0</v>
      </c>
      <c r="H81" s="111" t="b">
        <v>0</v>
      </c>
      <c r="I81" s="111" t="b">
        <v>0</v>
      </c>
      <c r="J81" s="111" t="b">
        <v>0</v>
      </c>
      <c r="K81" s="111" t="b">
        <v>0</v>
      </c>
      <c r="L81" s="111" t="b">
        <v>0</v>
      </c>
    </row>
    <row r="82" spans="1:12" ht="15">
      <c r="A82" s="111" t="s">
        <v>1048</v>
      </c>
      <c r="B82" s="111" t="s">
        <v>693</v>
      </c>
      <c r="C82" s="111">
        <v>5</v>
      </c>
      <c r="D82" s="116">
        <v>0.0006490174851654141</v>
      </c>
      <c r="E82" s="116">
        <v>2.18665855610523</v>
      </c>
      <c r="F82" s="111" t="s">
        <v>2444</v>
      </c>
      <c r="G82" s="111" t="b">
        <v>0</v>
      </c>
      <c r="H82" s="111" t="b">
        <v>0</v>
      </c>
      <c r="I82" s="111" t="b">
        <v>0</v>
      </c>
      <c r="J82" s="111" t="b">
        <v>0</v>
      </c>
      <c r="K82" s="111" t="b">
        <v>0</v>
      </c>
      <c r="L82" s="111" t="b">
        <v>0</v>
      </c>
    </row>
    <row r="83" spans="1:12" ht="15">
      <c r="A83" s="111" t="s">
        <v>733</v>
      </c>
      <c r="B83" s="111" t="s">
        <v>687</v>
      </c>
      <c r="C83" s="111">
        <v>5</v>
      </c>
      <c r="D83" s="116">
        <v>0.0006490174851654141</v>
      </c>
      <c r="E83" s="116">
        <v>1.4771212547196624</v>
      </c>
      <c r="F83" s="111" t="s">
        <v>2444</v>
      </c>
      <c r="G83" s="111" t="b">
        <v>0</v>
      </c>
      <c r="H83" s="111" t="b">
        <v>0</v>
      </c>
      <c r="I83" s="111" t="b">
        <v>0</v>
      </c>
      <c r="J83" s="111" t="b">
        <v>0</v>
      </c>
      <c r="K83" s="111" t="b">
        <v>0</v>
      </c>
      <c r="L83" s="111" t="b">
        <v>0</v>
      </c>
    </row>
    <row r="84" spans="1:12" ht="15">
      <c r="A84" s="111" t="s">
        <v>774</v>
      </c>
      <c r="B84" s="111" t="s">
        <v>1136</v>
      </c>
      <c r="C84" s="111">
        <v>5</v>
      </c>
      <c r="D84" s="116">
        <v>0.0008382011706212677</v>
      </c>
      <c r="E84" s="116">
        <v>2.7865844179205066</v>
      </c>
      <c r="F84" s="111" t="s">
        <v>2444</v>
      </c>
      <c r="G84" s="111" t="b">
        <v>0</v>
      </c>
      <c r="H84" s="111" t="b">
        <v>1</v>
      </c>
      <c r="I84" s="111" t="b">
        <v>0</v>
      </c>
      <c r="J84" s="111" t="b">
        <v>0</v>
      </c>
      <c r="K84" s="111" t="b">
        <v>0</v>
      </c>
      <c r="L84" s="111" t="b">
        <v>0</v>
      </c>
    </row>
    <row r="85" spans="1:12" ht="15">
      <c r="A85" s="111" t="s">
        <v>751</v>
      </c>
      <c r="B85" s="111" t="s">
        <v>682</v>
      </c>
      <c r="C85" s="111">
        <v>5</v>
      </c>
      <c r="D85" s="116">
        <v>0.000561052080876613</v>
      </c>
      <c r="E85" s="116">
        <v>1.0986534697128167</v>
      </c>
      <c r="F85" s="111" t="s">
        <v>2444</v>
      </c>
      <c r="G85" s="111" t="b">
        <v>0</v>
      </c>
      <c r="H85" s="111" t="b">
        <v>0</v>
      </c>
      <c r="I85" s="111" t="b">
        <v>0</v>
      </c>
      <c r="J85" s="111" t="b">
        <v>0</v>
      </c>
      <c r="K85" s="111" t="b">
        <v>0</v>
      </c>
      <c r="L85" s="111" t="b">
        <v>0</v>
      </c>
    </row>
    <row r="86" spans="1:12" ht="15">
      <c r="A86" s="111" t="s">
        <v>883</v>
      </c>
      <c r="B86" s="111" t="s">
        <v>705</v>
      </c>
      <c r="C86" s="111">
        <v>5</v>
      </c>
      <c r="D86" s="116">
        <v>0.0008382011706212677</v>
      </c>
      <c r="E86" s="116">
        <v>2.1305426141262984</v>
      </c>
      <c r="F86" s="111" t="s">
        <v>2444</v>
      </c>
      <c r="G86" s="111" t="b">
        <v>0</v>
      </c>
      <c r="H86" s="111" t="b">
        <v>0</v>
      </c>
      <c r="I86" s="111" t="b">
        <v>0</v>
      </c>
      <c r="J86" s="111" t="b">
        <v>0</v>
      </c>
      <c r="K86" s="111" t="b">
        <v>0</v>
      </c>
      <c r="L86" s="111" t="b">
        <v>0</v>
      </c>
    </row>
    <row r="87" spans="1:12" ht="15">
      <c r="A87" s="111" t="s">
        <v>712</v>
      </c>
      <c r="B87" s="111" t="s">
        <v>705</v>
      </c>
      <c r="C87" s="111">
        <v>5</v>
      </c>
      <c r="D87" s="116">
        <v>0.0008382011706212677</v>
      </c>
      <c r="E87" s="116">
        <v>1.6278672549342479</v>
      </c>
      <c r="F87" s="111" t="s">
        <v>2444</v>
      </c>
      <c r="G87" s="111" t="b">
        <v>0</v>
      </c>
      <c r="H87" s="111" t="b">
        <v>0</v>
      </c>
      <c r="I87" s="111" t="b">
        <v>0</v>
      </c>
      <c r="J87" s="111" t="b">
        <v>0</v>
      </c>
      <c r="K87" s="111" t="b">
        <v>0</v>
      </c>
      <c r="L87" s="111" t="b">
        <v>0</v>
      </c>
    </row>
    <row r="88" spans="1:12" ht="15">
      <c r="A88" s="111" t="s">
        <v>691</v>
      </c>
      <c r="B88" s="111" t="s">
        <v>813</v>
      </c>
      <c r="C88" s="111">
        <v>5</v>
      </c>
      <c r="D88" s="116">
        <v>0.0007188395545768657</v>
      </c>
      <c r="E88" s="116">
        <v>1.8229817513033595</v>
      </c>
      <c r="F88" s="111" t="s">
        <v>2444</v>
      </c>
      <c r="G88" s="111" t="b">
        <v>0</v>
      </c>
      <c r="H88" s="111" t="b">
        <v>0</v>
      </c>
      <c r="I88" s="111" t="b">
        <v>0</v>
      </c>
      <c r="J88" s="111" t="b">
        <v>0</v>
      </c>
      <c r="K88" s="111" t="b">
        <v>0</v>
      </c>
      <c r="L88" s="111" t="b">
        <v>0</v>
      </c>
    </row>
    <row r="89" spans="1:12" ht="15">
      <c r="A89" s="111" t="s">
        <v>802</v>
      </c>
      <c r="B89" s="111" t="s">
        <v>682</v>
      </c>
      <c r="C89" s="111">
        <v>5</v>
      </c>
      <c r="D89" s="116">
        <v>0.0006490174851654141</v>
      </c>
      <c r="E89" s="116">
        <v>1.2649848914793418</v>
      </c>
      <c r="F89" s="111" t="s">
        <v>2444</v>
      </c>
      <c r="G89" s="111" t="b">
        <v>1</v>
      </c>
      <c r="H89" s="111" t="b">
        <v>0</v>
      </c>
      <c r="I89" s="111" t="b">
        <v>0</v>
      </c>
      <c r="J89" s="111" t="b">
        <v>0</v>
      </c>
      <c r="K89" s="111" t="b">
        <v>0</v>
      </c>
      <c r="L89" s="111" t="b">
        <v>0</v>
      </c>
    </row>
    <row r="90" spans="1:12" ht="15">
      <c r="A90" s="111" t="s">
        <v>1258</v>
      </c>
      <c r="B90" s="111" t="s">
        <v>885</v>
      </c>
      <c r="C90" s="111">
        <v>4</v>
      </c>
      <c r="D90" s="116">
        <v>0.0004795823508259713</v>
      </c>
      <c r="E90" s="116">
        <v>3.0962145853464054</v>
      </c>
      <c r="F90" s="111" t="s">
        <v>2444</v>
      </c>
      <c r="G90" s="111" t="b">
        <v>0</v>
      </c>
      <c r="H90" s="111" t="b">
        <v>0</v>
      </c>
      <c r="I90" s="111" t="b">
        <v>0</v>
      </c>
      <c r="J90" s="111" t="b">
        <v>0</v>
      </c>
      <c r="K90" s="111" t="b">
        <v>0</v>
      </c>
      <c r="L90" s="111" t="b">
        <v>0</v>
      </c>
    </row>
    <row r="91" spans="1:12" ht="15">
      <c r="A91" s="111" t="s">
        <v>922</v>
      </c>
      <c r="B91" s="111" t="s">
        <v>741</v>
      </c>
      <c r="C91" s="111">
        <v>4</v>
      </c>
      <c r="D91" s="116">
        <v>0.0005750716436614926</v>
      </c>
      <c r="E91" s="116">
        <v>2.4887595621317367</v>
      </c>
      <c r="F91" s="111" t="s">
        <v>2444</v>
      </c>
      <c r="G91" s="111" t="b">
        <v>0</v>
      </c>
      <c r="H91" s="111" t="b">
        <v>0</v>
      </c>
      <c r="I91" s="111" t="b">
        <v>0</v>
      </c>
      <c r="J91" s="111" t="b">
        <v>0</v>
      </c>
      <c r="K91" s="111" t="b">
        <v>0</v>
      </c>
      <c r="L91" s="111" t="b">
        <v>0</v>
      </c>
    </row>
    <row r="92" spans="1:12" ht="15">
      <c r="A92" s="111" t="s">
        <v>702</v>
      </c>
      <c r="B92" s="111" t="s">
        <v>685</v>
      </c>
      <c r="C92" s="111">
        <v>4</v>
      </c>
      <c r="D92" s="116">
        <v>0.0004795823508259713</v>
      </c>
      <c r="E92" s="116">
        <v>1.1055428102804052</v>
      </c>
      <c r="F92" s="111" t="s">
        <v>2444</v>
      </c>
      <c r="G92" s="111" t="b">
        <v>0</v>
      </c>
      <c r="H92" s="111" t="b">
        <v>0</v>
      </c>
      <c r="I92" s="111" t="b">
        <v>0</v>
      </c>
      <c r="J92" s="111" t="b">
        <v>0</v>
      </c>
      <c r="K92" s="111" t="b">
        <v>0</v>
      </c>
      <c r="L92" s="111" t="b">
        <v>0</v>
      </c>
    </row>
    <row r="93" spans="1:12" ht="15">
      <c r="A93" s="111" t="s">
        <v>734</v>
      </c>
      <c r="B93" s="111" t="s">
        <v>693</v>
      </c>
      <c r="C93" s="111">
        <v>4</v>
      </c>
      <c r="D93" s="116">
        <v>0.0005192139881323313</v>
      </c>
      <c r="E93" s="116">
        <v>1.5198732351406123</v>
      </c>
      <c r="F93" s="111" t="s">
        <v>2444</v>
      </c>
      <c r="G93" s="111" t="b">
        <v>0</v>
      </c>
      <c r="H93" s="111" t="b">
        <v>0</v>
      </c>
      <c r="I93" s="111" t="b">
        <v>0</v>
      </c>
      <c r="J93" s="111" t="b">
        <v>0</v>
      </c>
      <c r="K93" s="111" t="b">
        <v>0</v>
      </c>
      <c r="L93" s="111" t="b">
        <v>0</v>
      </c>
    </row>
    <row r="94" spans="1:12" ht="15">
      <c r="A94" s="111" t="s">
        <v>859</v>
      </c>
      <c r="B94" s="111" t="s">
        <v>715</v>
      </c>
      <c r="C94" s="111">
        <v>4</v>
      </c>
      <c r="D94" s="116">
        <v>0.0004795823508259713</v>
      </c>
      <c r="E94" s="116">
        <v>2.138367951638255</v>
      </c>
      <c r="F94" s="111" t="s">
        <v>2444</v>
      </c>
      <c r="G94" s="111" t="b">
        <v>0</v>
      </c>
      <c r="H94" s="111" t="b">
        <v>0</v>
      </c>
      <c r="I94" s="111" t="b">
        <v>0</v>
      </c>
      <c r="J94" s="111" t="b">
        <v>0</v>
      </c>
      <c r="K94" s="111" t="b">
        <v>0</v>
      </c>
      <c r="L94" s="111" t="b">
        <v>0</v>
      </c>
    </row>
    <row r="95" spans="1:12" ht="15">
      <c r="A95" s="111" t="s">
        <v>824</v>
      </c>
      <c r="B95" s="111" t="s">
        <v>745</v>
      </c>
      <c r="C95" s="111">
        <v>4</v>
      </c>
      <c r="D95" s="116">
        <v>0.0004795823508259713</v>
      </c>
      <c r="E95" s="116">
        <v>2.222603388349938</v>
      </c>
      <c r="F95" s="111" t="s">
        <v>2444</v>
      </c>
      <c r="G95" s="111" t="b">
        <v>0</v>
      </c>
      <c r="H95" s="111" t="b">
        <v>0</v>
      </c>
      <c r="I95" s="111" t="b">
        <v>0</v>
      </c>
      <c r="J95" s="111" t="b">
        <v>0</v>
      </c>
      <c r="K95" s="111" t="b">
        <v>0</v>
      </c>
      <c r="L95" s="111" t="b">
        <v>0</v>
      </c>
    </row>
    <row r="96" spans="1:12" ht="15">
      <c r="A96" s="111" t="s">
        <v>706</v>
      </c>
      <c r="B96" s="111" t="s">
        <v>951</v>
      </c>
      <c r="C96" s="111">
        <v>4</v>
      </c>
      <c r="D96" s="116">
        <v>0.0005750716436614926</v>
      </c>
      <c r="E96" s="116">
        <v>2.1824007329626887</v>
      </c>
      <c r="F96" s="111" t="s">
        <v>2444</v>
      </c>
      <c r="G96" s="111" t="b">
        <v>0</v>
      </c>
      <c r="H96" s="111" t="b">
        <v>0</v>
      </c>
      <c r="I96" s="111" t="b">
        <v>0</v>
      </c>
      <c r="J96" s="111" t="b">
        <v>0</v>
      </c>
      <c r="K96" s="111" t="b">
        <v>0</v>
      </c>
      <c r="L96" s="111" t="b">
        <v>0</v>
      </c>
    </row>
    <row r="97" spans="1:12" ht="15">
      <c r="A97" s="111" t="s">
        <v>792</v>
      </c>
      <c r="B97" s="111" t="s">
        <v>691</v>
      </c>
      <c r="C97" s="111">
        <v>4</v>
      </c>
      <c r="D97" s="116">
        <v>0.0005192139881323313</v>
      </c>
      <c r="E97" s="116">
        <v>1.6896744049124501</v>
      </c>
      <c r="F97" s="111" t="s">
        <v>2444</v>
      </c>
      <c r="G97" s="111" t="b">
        <v>0</v>
      </c>
      <c r="H97" s="111" t="b">
        <v>0</v>
      </c>
      <c r="I97" s="111" t="b">
        <v>0</v>
      </c>
      <c r="J97" s="111" t="b">
        <v>0</v>
      </c>
      <c r="K97" s="111" t="b">
        <v>0</v>
      </c>
      <c r="L97" s="111" t="b">
        <v>0</v>
      </c>
    </row>
    <row r="98" spans="1:12" ht="15">
      <c r="A98" s="111" t="s">
        <v>774</v>
      </c>
      <c r="B98" s="111" t="s">
        <v>734</v>
      </c>
      <c r="C98" s="111">
        <v>4</v>
      </c>
      <c r="D98" s="116">
        <v>0.0005750716436614926</v>
      </c>
      <c r="E98" s="116">
        <v>2.0528523073252756</v>
      </c>
      <c r="F98" s="111" t="s">
        <v>2444</v>
      </c>
      <c r="G98" s="111" t="b">
        <v>0</v>
      </c>
      <c r="H98" s="111" t="b">
        <v>1</v>
      </c>
      <c r="I98" s="111" t="b">
        <v>0</v>
      </c>
      <c r="J98" s="111" t="b">
        <v>0</v>
      </c>
      <c r="K98" s="111" t="b">
        <v>0</v>
      </c>
      <c r="L98" s="111" t="b">
        <v>0</v>
      </c>
    </row>
    <row r="99" spans="1:12" ht="15">
      <c r="A99" s="111" t="s">
        <v>738</v>
      </c>
      <c r="B99" s="111" t="s">
        <v>736</v>
      </c>
      <c r="C99" s="111">
        <v>4</v>
      </c>
      <c r="D99" s="116">
        <v>0.0004795823508259713</v>
      </c>
      <c r="E99" s="116">
        <v>1.885361220031512</v>
      </c>
      <c r="F99" s="111" t="s">
        <v>2444</v>
      </c>
      <c r="G99" s="111" t="b">
        <v>0</v>
      </c>
      <c r="H99" s="111" t="b">
        <v>0</v>
      </c>
      <c r="I99" s="111" t="b">
        <v>0</v>
      </c>
      <c r="J99" s="111" t="b">
        <v>0</v>
      </c>
      <c r="K99" s="111" t="b">
        <v>0</v>
      </c>
      <c r="L99" s="111" t="b">
        <v>0</v>
      </c>
    </row>
    <row r="100" spans="1:12" ht="15">
      <c r="A100" s="111" t="s">
        <v>1086</v>
      </c>
      <c r="B100" s="111" t="s">
        <v>898</v>
      </c>
      <c r="C100" s="111">
        <v>4</v>
      </c>
      <c r="D100" s="116">
        <v>0.0004795823508259713</v>
      </c>
      <c r="E100" s="116">
        <v>2.965880816851399</v>
      </c>
      <c r="F100" s="111" t="s">
        <v>2444</v>
      </c>
      <c r="G100" s="111" t="b">
        <v>0</v>
      </c>
      <c r="H100" s="111" t="b">
        <v>0</v>
      </c>
      <c r="I100" s="111" t="b">
        <v>0</v>
      </c>
      <c r="J100" s="111" t="b">
        <v>0</v>
      </c>
      <c r="K100" s="111" t="b">
        <v>0</v>
      </c>
      <c r="L100" s="111" t="b">
        <v>0</v>
      </c>
    </row>
    <row r="101" spans="1:12" ht="15">
      <c r="A101" s="111" t="s">
        <v>866</v>
      </c>
      <c r="B101" s="111" t="s">
        <v>683</v>
      </c>
      <c r="C101" s="111">
        <v>4</v>
      </c>
      <c r="D101" s="116">
        <v>0.0004795823508259713</v>
      </c>
      <c r="E101" s="116">
        <v>1.428995186902469</v>
      </c>
      <c r="F101" s="111" t="s">
        <v>2444</v>
      </c>
      <c r="G101" s="111" t="b">
        <v>1</v>
      </c>
      <c r="H101" s="111" t="b">
        <v>0</v>
      </c>
      <c r="I101" s="111" t="b">
        <v>0</v>
      </c>
      <c r="J101" s="111" t="b">
        <v>0</v>
      </c>
      <c r="K101" s="111" t="b">
        <v>0</v>
      </c>
      <c r="L101" s="111" t="b">
        <v>0</v>
      </c>
    </row>
    <row r="102" spans="1:12" ht="15">
      <c r="A102" s="111" t="s">
        <v>699</v>
      </c>
      <c r="B102" s="111" t="s">
        <v>816</v>
      </c>
      <c r="C102" s="111">
        <v>4</v>
      </c>
      <c r="D102" s="116">
        <v>0.0004795823508259713</v>
      </c>
      <c r="E102" s="116">
        <v>1.8709053036205423</v>
      </c>
      <c r="F102" s="111" t="s">
        <v>2444</v>
      </c>
      <c r="G102" s="111" t="b">
        <v>0</v>
      </c>
      <c r="H102" s="111" t="b">
        <v>0</v>
      </c>
      <c r="I102" s="111" t="b">
        <v>0</v>
      </c>
      <c r="J102" s="111" t="b">
        <v>0</v>
      </c>
      <c r="K102" s="111" t="b">
        <v>0</v>
      </c>
      <c r="L102" s="111" t="b">
        <v>0</v>
      </c>
    </row>
    <row r="103" spans="1:12" ht="15">
      <c r="A103" s="111" t="s">
        <v>799</v>
      </c>
      <c r="B103" s="111" t="s">
        <v>849</v>
      </c>
      <c r="C103" s="111">
        <v>4</v>
      </c>
      <c r="D103" s="116">
        <v>0.0004795823508259713</v>
      </c>
      <c r="E103" s="116">
        <v>2.4430020715710614</v>
      </c>
      <c r="F103" s="111" t="s">
        <v>2444</v>
      </c>
      <c r="G103" s="111" t="b">
        <v>0</v>
      </c>
      <c r="H103" s="111" t="b">
        <v>0</v>
      </c>
      <c r="I103" s="111" t="b">
        <v>0</v>
      </c>
      <c r="J103" s="111" t="b">
        <v>0</v>
      </c>
      <c r="K103" s="111" t="b">
        <v>0</v>
      </c>
      <c r="L103" s="111" t="b">
        <v>0</v>
      </c>
    </row>
    <row r="104" spans="1:12" ht="15">
      <c r="A104" s="111" t="s">
        <v>866</v>
      </c>
      <c r="B104" s="111" t="s">
        <v>682</v>
      </c>
      <c r="C104" s="111">
        <v>4</v>
      </c>
      <c r="D104" s="116">
        <v>0.0005192139881323313</v>
      </c>
      <c r="E104" s="116">
        <v>1.3027734523687415</v>
      </c>
      <c r="F104" s="111" t="s">
        <v>2444</v>
      </c>
      <c r="G104" s="111" t="b">
        <v>1</v>
      </c>
      <c r="H104" s="111" t="b">
        <v>0</v>
      </c>
      <c r="I104" s="111" t="b">
        <v>0</v>
      </c>
      <c r="J104" s="111" t="b">
        <v>0</v>
      </c>
      <c r="K104" s="111" t="b">
        <v>0</v>
      </c>
      <c r="L104" s="111" t="b">
        <v>0</v>
      </c>
    </row>
    <row r="105" spans="1:12" ht="15">
      <c r="A105" s="111" t="s">
        <v>682</v>
      </c>
      <c r="B105" s="111" t="s">
        <v>682</v>
      </c>
      <c r="C105" s="111">
        <v>4</v>
      </c>
      <c r="D105" s="116">
        <v>0.0004795823508259713</v>
      </c>
      <c r="E105" s="116">
        <v>-0.02504971988317619</v>
      </c>
      <c r="F105" s="111" t="s">
        <v>2444</v>
      </c>
      <c r="G105" s="111" t="b">
        <v>0</v>
      </c>
      <c r="H105" s="111" t="b">
        <v>0</v>
      </c>
      <c r="I105" s="111" t="b">
        <v>0</v>
      </c>
      <c r="J105" s="111" t="b">
        <v>0</v>
      </c>
      <c r="K105" s="111" t="b">
        <v>0</v>
      </c>
      <c r="L105" s="111" t="b">
        <v>0</v>
      </c>
    </row>
    <row r="106" spans="1:12" ht="15">
      <c r="A106" s="111" t="s">
        <v>928</v>
      </c>
      <c r="B106" s="111" t="s">
        <v>1102</v>
      </c>
      <c r="C106" s="111">
        <v>4</v>
      </c>
      <c r="D106" s="116">
        <v>0.0005750716436614926</v>
      </c>
      <c r="E106" s="116">
        <v>3.045062062899024</v>
      </c>
      <c r="F106" s="111" t="s">
        <v>2444</v>
      </c>
      <c r="G106" s="111" t="b">
        <v>0</v>
      </c>
      <c r="H106" s="111" t="b">
        <v>0</v>
      </c>
      <c r="I106" s="111" t="b">
        <v>0</v>
      </c>
      <c r="J106" s="111" t="b">
        <v>0</v>
      </c>
      <c r="K106" s="111" t="b">
        <v>0</v>
      </c>
      <c r="L106" s="111" t="b">
        <v>0</v>
      </c>
    </row>
    <row r="107" spans="1:12" ht="15">
      <c r="A107" s="111" t="s">
        <v>712</v>
      </c>
      <c r="B107" s="111" t="s">
        <v>968</v>
      </c>
      <c r="C107" s="111">
        <v>4</v>
      </c>
      <c r="D107" s="116">
        <v>0.0005750716436614926</v>
      </c>
      <c r="E107" s="116">
        <v>2.2511165453321484</v>
      </c>
      <c r="F107" s="111" t="s">
        <v>2444</v>
      </c>
      <c r="G107" s="111" t="b">
        <v>0</v>
      </c>
      <c r="H107" s="111" t="b">
        <v>0</v>
      </c>
      <c r="I107" s="111" t="b">
        <v>0</v>
      </c>
      <c r="J107" s="111" t="b">
        <v>0</v>
      </c>
      <c r="K107" s="111" t="b">
        <v>0</v>
      </c>
      <c r="L107" s="111" t="b">
        <v>0</v>
      </c>
    </row>
    <row r="108" spans="1:12" ht="15">
      <c r="A108" s="111" t="s">
        <v>712</v>
      </c>
      <c r="B108" s="111" t="s">
        <v>1318</v>
      </c>
      <c r="C108" s="111">
        <v>4</v>
      </c>
      <c r="D108" s="116">
        <v>0.0005750716436614926</v>
      </c>
      <c r="E108" s="116">
        <v>2.5521465409961297</v>
      </c>
      <c r="F108" s="111" t="s">
        <v>2444</v>
      </c>
      <c r="G108" s="111" t="b">
        <v>0</v>
      </c>
      <c r="H108" s="111" t="b">
        <v>0</v>
      </c>
      <c r="I108" s="111" t="b">
        <v>0</v>
      </c>
      <c r="J108" s="111" t="b">
        <v>0</v>
      </c>
      <c r="K108" s="111" t="b">
        <v>0</v>
      </c>
      <c r="L108" s="111" t="b">
        <v>0</v>
      </c>
    </row>
    <row r="109" spans="1:12" ht="15">
      <c r="A109" s="111" t="s">
        <v>1318</v>
      </c>
      <c r="B109" s="111" t="s">
        <v>969</v>
      </c>
      <c r="C109" s="111">
        <v>4</v>
      </c>
      <c r="D109" s="116">
        <v>0.0005750716436614926</v>
      </c>
      <c r="E109" s="116">
        <v>3.1931245983544616</v>
      </c>
      <c r="F109" s="111" t="s">
        <v>2444</v>
      </c>
      <c r="G109" s="111" t="b">
        <v>0</v>
      </c>
      <c r="H109" s="111" t="b">
        <v>0</v>
      </c>
      <c r="I109" s="111" t="b">
        <v>0</v>
      </c>
      <c r="J109" s="111" t="b">
        <v>0</v>
      </c>
      <c r="K109" s="111" t="b">
        <v>0</v>
      </c>
      <c r="L109" s="111" t="b">
        <v>0</v>
      </c>
    </row>
    <row r="110" spans="1:12" ht="15">
      <c r="A110" s="111" t="s">
        <v>707</v>
      </c>
      <c r="B110" s="111" t="s">
        <v>969</v>
      </c>
      <c r="C110" s="111">
        <v>4</v>
      </c>
      <c r="D110" s="116">
        <v>0.0005750716436614926</v>
      </c>
      <c r="E110" s="116">
        <v>2.1824007329626887</v>
      </c>
      <c r="F110" s="111" t="s">
        <v>2444</v>
      </c>
      <c r="G110" s="111" t="b">
        <v>0</v>
      </c>
      <c r="H110" s="111" t="b">
        <v>0</v>
      </c>
      <c r="I110" s="111" t="b">
        <v>0</v>
      </c>
      <c r="J110" s="111" t="b">
        <v>0</v>
      </c>
      <c r="K110" s="111" t="b">
        <v>0</v>
      </c>
      <c r="L110" s="111" t="b">
        <v>0</v>
      </c>
    </row>
    <row r="111" spans="1:12" ht="15">
      <c r="A111" s="111" t="s">
        <v>709</v>
      </c>
      <c r="B111" s="111" t="s">
        <v>682</v>
      </c>
      <c r="C111" s="111">
        <v>4</v>
      </c>
      <c r="D111" s="116">
        <v>0.0005750716436614926</v>
      </c>
      <c r="E111" s="116">
        <v>0.7759644134599717</v>
      </c>
      <c r="F111" s="111" t="s">
        <v>2444</v>
      </c>
      <c r="G111" s="111" t="b">
        <v>0</v>
      </c>
      <c r="H111" s="111" t="b">
        <v>0</v>
      </c>
      <c r="I111" s="111" t="b">
        <v>0</v>
      </c>
      <c r="J111" s="111" t="b">
        <v>0</v>
      </c>
      <c r="K111" s="111" t="b">
        <v>0</v>
      </c>
      <c r="L111" s="111" t="b">
        <v>0</v>
      </c>
    </row>
    <row r="112" spans="1:12" ht="15">
      <c r="A112" s="111" t="s">
        <v>1325</v>
      </c>
      <c r="B112" s="111" t="s">
        <v>702</v>
      </c>
      <c r="C112" s="111">
        <v>4</v>
      </c>
      <c r="D112" s="116">
        <v>0.0005750716436614926</v>
      </c>
      <c r="E112" s="116">
        <v>2.4430020715710614</v>
      </c>
      <c r="F112" s="111" t="s">
        <v>2444</v>
      </c>
      <c r="G112" s="111" t="b">
        <v>0</v>
      </c>
      <c r="H112" s="111" t="b">
        <v>0</v>
      </c>
      <c r="I112" s="111" t="b">
        <v>0</v>
      </c>
      <c r="J112" s="111" t="b">
        <v>0</v>
      </c>
      <c r="K112" s="111" t="b">
        <v>0</v>
      </c>
      <c r="L112" s="111" t="b">
        <v>0</v>
      </c>
    </row>
    <row r="113" spans="1:12" ht="15">
      <c r="A113" s="111" t="s">
        <v>1326</v>
      </c>
      <c r="B113" s="111" t="s">
        <v>705</v>
      </c>
      <c r="C113" s="111">
        <v>4</v>
      </c>
      <c r="D113" s="116">
        <v>0.0005750716436614926</v>
      </c>
      <c r="E113" s="116">
        <v>2.4729652949485046</v>
      </c>
      <c r="F113" s="111" t="s">
        <v>2444</v>
      </c>
      <c r="G113" s="111" t="b">
        <v>0</v>
      </c>
      <c r="H113" s="111" t="b">
        <v>0</v>
      </c>
      <c r="I113" s="111" t="b">
        <v>0</v>
      </c>
      <c r="J113" s="111" t="b">
        <v>0</v>
      </c>
      <c r="K113" s="111" t="b">
        <v>0</v>
      </c>
      <c r="L113" s="111" t="b">
        <v>0</v>
      </c>
    </row>
    <row r="114" spans="1:12" ht="15">
      <c r="A114" s="111" t="s">
        <v>705</v>
      </c>
      <c r="B114" s="111" t="s">
        <v>707</v>
      </c>
      <c r="C114" s="111">
        <v>4</v>
      </c>
      <c r="D114" s="116">
        <v>0.0004795823508259713</v>
      </c>
      <c r="E114" s="116">
        <v>1.4622414295567316</v>
      </c>
      <c r="F114" s="111" t="s">
        <v>2444</v>
      </c>
      <c r="G114" s="111" t="b">
        <v>0</v>
      </c>
      <c r="H114" s="111" t="b">
        <v>0</v>
      </c>
      <c r="I114" s="111" t="b">
        <v>0</v>
      </c>
      <c r="J114" s="111" t="b">
        <v>0</v>
      </c>
      <c r="K114" s="111" t="b">
        <v>0</v>
      </c>
      <c r="L114" s="111" t="b">
        <v>0</v>
      </c>
    </row>
    <row r="115" spans="1:12" ht="15">
      <c r="A115" s="111" t="s">
        <v>1183</v>
      </c>
      <c r="B115" s="111" t="s">
        <v>703</v>
      </c>
      <c r="C115" s="111">
        <v>4</v>
      </c>
      <c r="D115" s="116">
        <v>0.0004795823508259713</v>
      </c>
      <c r="E115" s="116">
        <v>2.346092058563005</v>
      </c>
      <c r="F115" s="111" t="s">
        <v>2444</v>
      </c>
      <c r="G115" s="111" t="b">
        <v>0</v>
      </c>
      <c r="H115" s="111" t="b">
        <v>0</v>
      </c>
      <c r="I115" s="111" t="b">
        <v>0</v>
      </c>
      <c r="J115" s="111" t="b">
        <v>0</v>
      </c>
      <c r="K115" s="111" t="b">
        <v>0</v>
      </c>
      <c r="L115" s="111" t="b">
        <v>0</v>
      </c>
    </row>
    <row r="116" spans="1:12" ht="15">
      <c r="A116" s="111" t="s">
        <v>753</v>
      </c>
      <c r="B116" s="111" t="s">
        <v>780</v>
      </c>
      <c r="C116" s="111">
        <v>4</v>
      </c>
      <c r="D116" s="116">
        <v>0.0006705609364970141</v>
      </c>
      <c r="E116" s="116">
        <v>2.1719352992845233</v>
      </c>
      <c r="F116" s="111" t="s">
        <v>2444</v>
      </c>
      <c r="G116" s="111" t="b">
        <v>0</v>
      </c>
      <c r="H116" s="111" t="b">
        <v>0</v>
      </c>
      <c r="I116" s="111" t="b">
        <v>0</v>
      </c>
      <c r="J116" s="111" t="b">
        <v>0</v>
      </c>
      <c r="K116" s="111" t="b">
        <v>0</v>
      </c>
      <c r="L116" s="111" t="b">
        <v>0</v>
      </c>
    </row>
    <row r="117" spans="1:12" ht="15">
      <c r="A117" s="111" t="s">
        <v>728</v>
      </c>
      <c r="B117" s="111" t="s">
        <v>1023</v>
      </c>
      <c r="C117" s="111">
        <v>4</v>
      </c>
      <c r="D117" s="116">
        <v>0.0005192139881323313</v>
      </c>
      <c r="E117" s="116">
        <v>2.390778538761155</v>
      </c>
      <c r="F117" s="111" t="s">
        <v>2444</v>
      </c>
      <c r="G117" s="111" t="b">
        <v>0</v>
      </c>
      <c r="H117" s="111" t="b">
        <v>0</v>
      </c>
      <c r="I117" s="111" t="b">
        <v>0</v>
      </c>
      <c r="J117" s="111" t="b">
        <v>0</v>
      </c>
      <c r="K117" s="111" t="b">
        <v>0</v>
      </c>
      <c r="L117" s="111" t="b">
        <v>0</v>
      </c>
    </row>
    <row r="118" spans="1:12" ht="15">
      <c r="A118" s="111" t="s">
        <v>761</v>
      </c>
      <c r="B118" s="111" t="s">
        <v>682</v>
      </c>
      <c r="C118" s="111">
        <v>4</v>
      </c>
      <c r="D118" s="116">
        <v>0.0004795823508259713</v>
      </c>
      <c r="E118" s="116">
        <v>1.0654125365741376</v>
      </c>
      <c r="F118" s="111" t="s">
        <v>2444</v>
      </c>
      <c r="G118" s="111" t="b">
        <v>0</v>
      </c>
      <c r="H118" s="111" t="b">
        <v>0</v>
      </c>
      <c r="I118" s="111" t="b">
        <v>0</v>
      </c>
      <c r="J118" s="111" t="b">
        <v>0</v>
      </c>
      <c r="K118" s="111" t="b">
        <v>0</v>
      </c>
      <c r="L118" s="111" t="b">
        <v>0</v>
      </c>
    </row>
    <row r="119" spans="1:12" ht="15">
      <c r="A119" s="111" t="s">
        <v>722</v>
      </c>
      <c r="B119" s="111" t="s">
        <v>682</v>
      </c>
      <c r="C119" s="111">
        <v>4</v>
      </c>
      <c r="D119" s="116">
        <v>0.0005192139881323313</v>
      </c>
      <c r="E119" s="116">
        <v>0.8528044436926939</v>
      </c>
      <c r="F119" s="111" t="s">
        <v>2444</v>
      </c>
      <c r="G119" s="111" t="b">
        <v>0</v>
      </c>
      <c r="H119" s="111" t="b">
        <v>0</v>
      </c>
      <c r="I119" s="111" t="b">
        <v>0</v>
      </c>
      <c r="J119" s="111" t="b">
        <v>0</v>
      </c>
      <c r="K119" s="111" t="b">
        <v>0</v>
      </c>
      <c r="L119" s="111" t="b">
        <v>0</v>
      </c>
    </row>
    <row r="120" spans="1:12" ht="15">
      <c r="A120" s="111" t="s">
        <v>682</v>
      </c>
      <c r="B120" s="111" t="s">
        <v>686</v>
      </c>
      <c r="C120" s="111">
        <v>4</v>
      </c>
      <c r="D120" s="116">
        <v>0.0005192139881323313</v>
      </c>
      <c r="E120" s="116">
        <v>0.420573700385575</v>
      </c>
      <c r="F120" s="111" t="s">
        <v>2444</v>
      </c>
      <c r="G120" s="111" t="b">
        <v>0</v>
      </c>
      <c r="H120" s="111" t="b">
        <v>0</v>
      </c>
      <c r="I120" s="111" t="b">
        <v>0</v>
      </c>
      <c r="J120" s="111" t="b">
        <v>0</v>
      </c>
      <c r="K120" s="111" t="b">
        <v>0</v>
      </c>
      <c r="L120" s="111" t="b">
        <v>0</v>
      </c>
    </row>
    <row r="121" spans="1:12" ht="15">
      <c r="A121" s="111" t="s">
        <v>845</v>
      </c>
      <c r="B121" s="111" t="s">
        <v>945</v>
      </c>
      <c r="C121" s="111">
        <v>4</v>
      </c>
      <c r="D121" s="116">
        <v>0.0004795823508259713</v>
      </c>
      <c r="E121" s="116">
        <v>2.664850821187418</v>
      </c>
      <c r="F121" s="111" t="s">
        <v>2444</v>
      </c>
      <c r="G121" s="111" t="b">
        <v>0</v>
      </c>
      <c r="H121" s="111" t="b">
        <v>0</v>
      </c>
      <c r="I121" s="111" t="b">
        <v>0</v>
      </c>
      <c r="J121" s="111" t="b">
        <v>0</v>
      </c>
      <c r="K121" s="111" t="b">
        <v>0</v>
      </c>
      <c r="L121" s="111" t="b">
        <v>0</v>
      </c>
    </row>
    <row r="122" spans="1:12" ht="15">
      <c r="A122" s="111" t="s">
        <v>911</v>
      </c>
      <c r="B122" s="111" t="s">
        <v>341</v>
      </c>
      <c r="C122" s="111">
        <v>4</v>
      </c>
      <c r="D122" s="116">
        <v>0.0004795823508259713</v>
      </c>
      <c r="E122" s="116">
        <v>2.6190933306267428</v>
      </c>
      <c r="F122" s="111" t="s">
        <v>2444</v>
      </c>
      <c r="G122" s="111" t="b">
        <v>0</v>
      </c>
      <c r="H122" s="111" t="b">
        <v>0</v>
      </c>
      <c r="I122" s="111" t="b">
        <v>0</v>
      </c>
      <c r="J122" s="111" t="b">
        <v>0</v>
      </c>
      <c r="K122" s="111" t="b">
        <v>0</v>
      </c>
      <c r="L122" s="111" t="b">
        <v>0</v>
      </c>
    </row>
    <row r="123" spans="1:12" ht="15">
      <c r="A123" s="111" t="s">
        <v>759</v>
      </c>
      <c r="B123" s="111" t="s">
        <v>693</v>
      </c>
      <c r="C123" s="111">
        <v>4</v>
      </c>
      <c r="D123" s="116">
        <v>0.0004795823508259713</v>
      </c>
      <c r="E123" s="116">
        <v>1.633816587447449</v>
      </c>
      <c r="F123" s="111" t="s">
        <v>2444</v>
      </c>
      <c r="G123" s="111" t="b">
        <v>0</v>
      </c>
      <c r="H123" s="111" t="b">
        <v>0</v>
      </c>
      <c r="I123" s="111" t="b">
        <v>0</v>
      </c>
      <c r="J123" s="111" t="b">
        <v>0</v>
      </c>
      <c r="K123" s="111" t="b">
        <v>0</v>
      </c>
      <c r="L123" s="111" t="b">
        <v>0</v>
      </c>
    </row>
    <row r="124" spans="1:12" ht="15">
      <c r="A124" s="111" t="s">
        <v>683</v>
      </c>
      <c r="B124" s="111" t="s">
        <v>688</v>
      </c>
      <c r="C124" s="111">
        <v>4</v>
      </c>
      <c r="D124" s="116">
        <v>0.0004795823508259713</v>
      </c>
      <c r="E124" s="116">
        <v>0.5969400034541879</v>
      </c>
      <c r="F124" s="111" t="s">
        <v>2444</v>
      </c>
      <c r="G124" s="111" t="b">
        <v>0</v>
      </c>
      <c r="H124" s="111" t="b">
        <v>0</v>
      </c>
      <c r="I124" s="111" t="b">
        <v>0</v>
      </c>
      <c r="J124" s="111" t="b">
        <v>0</v>
      </c>
      <c r="K124" s="111" t="b">
        <v>0</v>
      </c>
      <c r="L124" s="111" t="b">
        <v>0</v>
      </c>
    </row>
    <row r="125" spans="1:12" ht="15">
      <c r="A125" s="111" t="s">
        <v>684</v>
      </c>
      <c r="B125" s="111" t="s">
        <v>1204</v>
      </c>
      <c r="C125" s="111">
        <v>4</v>
      </c>
      <c r="D125" s="116">
        <v>0.0004795823508259713</v>
      </c>
      <c r="E125" s="116">
        <v>1.7951845896824241</v>
      </c>
      <c r="F125" s="111" t="s">
        <v>2444</v>
      </c>
      <c r="G125" s="111" t="b">
        <v>0</v>
      </c>
      <c r="H125" s="111" t="b">
        <v>0</v>
      </c>
      <c r="I125" s="111" t="b">
        <v>0</v>
      </c>
      <c r="J125" s="111" t="b">
        <v>0</v>
      </c>
      <c r="K125" s="111" t="b">
        <v>0</v>
      </c>
      <c r="L125" s="111" t="b">
        <v>0</v>
      </c>
    </row>
    <row r="126" spans="1:12" ht="15">
      <c r="A126" s="111" t="s">
        <v>1204</v>
      </c>
      <c r="B126" s="111" t="s">
        <v>287</v>
      </c>
      <c r="C126" s="111">
        <v>4</v>
      </c>
      <c r="D126" s="116">
        <v>0.0004795823508259713</v>
      </c>
      <c r="E126" s="116">
        <v>2.7440320672350427</v>
      </c>
      <c r="F126" s="111" t="s">
        <v>2444</v>
      </c>
      <c r="G126" s="111" t="b">
        <v>0</v>
      </c>
      <c r="H126" s="111" t="b">
        <v>0</v>
      </c>
      <c r="I126" s="111" t="b">
        <v>0</v>
      </c>
      <c r="J126" s="111" t="b">
        <v>0</v>
      </c>
      <c r="K126" s="111" t="b">
        <v>0</v>
      </c>
      <c r="L126" s="111" t="b">
        <v>0</v>
      </c>
    </row>
    <row r="127" spans="1:12" ht="15">
      <c r="A127" s="111" t="s">
        <v>715</v>
      </c>
      <c r="B127" s="111" t="s">
        <v>682</v>
      </c>
      <c r="C127" s="111">
        <v>4</v>
      </c>
      <c r="D127" s="116">
        <v>0.0004795823508259713</v>
      </c>
      <c r="E127" s="116">
        <v>0.8126872204847115</v>
      </c>
      <c r="F127" s="111" t="s">
        <v>2444</v>
      </c>
      <c r="G127" s="111" t="b">
        <v>0</v>
      </c>
      <c r="H127" s="111" t="b">
        <v>0</v>
      </c>
      <c r="I127" s="111" t="b">
        <v>0</v>
      </c>
      <c r="J127" s="111" t="b">
        <v>0</v>
      </c>
      <c r="K127" s="111" t="b">
        <v>0</v>
      </c>
      <c r="L127" s="111" t="b">
        <v>0</v>
      </c>
    </row>
    <row r="128" spans="1:12" ht="15">
      <c r="A128" s="111" t="s">
        <v>754</v>
      </c>
      <c r="B128" s="111" t="s">
        <v>1364</v>
      </c>
      <c r="C128" s="111">
        <v>4</v>
      </c>
      <c r="D128" s="116">
        <v>0.0006705609364970141</v>
      </c>
      <c r="E128" s="116">
        <v>2.773995290612486</v>
      </c>
      <c r="F128" s="111" t="s">
        <v>2444</v>
      </c>
      <c r="G128" s="111" t="b">
        <v>0</v>
      </c>
      <c r="H128" s="111" t="b">
        <v>1</v>
      </c>
      <c r="I128" s="111" t="b">
        <v>0</v>
      </c>
      <c r="J128" s="111" t="b">
        <v>0</v>
      </c>
      <c r="K128" s="111" t="b">
        <v>0</v>
      </c>
      <c r="L128" s="111" t="b">
        <v>0</v>
      </c>
    </row>
    <row r="129" spans="1:12" ht="15">
      <c r="A129" s="111" t="s">
        <v>981</v>
      </c>
      <c r="B129" s="111" t="s">
        <v>711</v>
      </c>
      <c r="C129" s="111">
        <v>4</v>
      </c>
      <c r="D129" s="116">
        <v>0.0005750716436614926</v>
      </c>
      <c r="E129" s="116">
        <v>2.238882088915137</v>
      </c>
      <c r="F129" s="111" t="s">
        <v>2444</v>
      </c>
      <c r="G129" s="111" t="b">
        <v>0</v>
      </c>
      <c r="H129" s="111" t="b">
        <v>0</v>
      </c>
      <c r="I129" s="111" t="b">
        <v>0</v>
      </c>
      <c r="J129" s="111" t="b">
        <v>0</v>
      </c>
      <c r="K129" s="111" t="b">
        <v>0</v>
      </c>
      <c r="L129" s="111" t="b">
        <v>0</v>
      </c>
    </row>
    <row r="130" spans="1:12" ht="15">
      <c r="A130" s="111" t="s">
        <v>694</v>
      </c>
      <c r="B130" s="111" t="s">
        <v>685</v>
      </c>
      <c r="C130" s="111">
        <v>4</v>
      </c>
      <c r="D130" s="116">
        <v>0.0005750716436614926</v>
      </c>
      <c r="E130" s="116">
        <v>1.018392634561505</v>
      </c>
      <c r="F130" s="111" t="s">
        <v>2444</v>
      </c>
      <c r="G130" s="111" t="b">
        <v>0</v>
      </c>
      <c r="H130" s="111" t="b">
        <v>0</v>
      </c>
      <c r="I130" s="111" t="b">
        <v>0</v>
      </c>
      <c r="J130" s="111" t="b">
        <v>0</v>
      </c>
      <c r="K130" s="111" t="b">
        <v>0</v>
      </c>
      <c r="L130" s="111" t="b">
        <v>0</v>
      </c>
    </row>
    <row r="131" spans="1:12" ht="15">
      <c r="A131" s="111" t="s">
        <v>762</v>
      </c>
      <c r="B131" s="111" t="s">
        <v>1390</v>
      </c>
      <c r="C131" s="111">
        <v>4</v>
      </c>
      <c r="D131" s="116">
        <v>0.0005750716436614926</v>
      </c>
      <c r="E131" s="116">
        <v>2.817460984393576</v>
      </c>
      <c r="F131" s="111" t="s">
        <v>2444</v>
      </c>
      <c r="G131" s="111" t="b">
        <v>0</v>
      </c>
      <c r="H131" s="111" t="b">
        <v>0</v>
      </c>
      <c r="I131" s="111" t="b">
        <v>0</v>
      </c>
      <c r="J131" s="111" t="b">
        <v>0</v>
      </c>
      <c r="K131" s="111" t="b">
        <v>0</v>
      </c>
      <c r="L131" s="111" t="b">
        <v>0</v>
      </c>
    </row>
    <row r="132" spans="1:12" ht="15">
      <c r="A132" s="111" t="s">
        <v>1045</v>
      </c>
      <c r="B132" s="111" t="s">
        <v>718</v>
      </c>
      <c r="C132" s="111">
        <v>4</v>
      </c>
      <c r="D132" s="116">
        <v>0.0006705609364970141</v>
      </c>
      <c r="E132" s="116">
        <v>2.3480265583402047</v>
      </c>
      <c r="F132" s="111" t="s">
        <v>2444</v>
      </c>
      <c r="G132" s="111" t="b">
        <v>0</v>
      </c>
      <c r="H132" s="111" t="b">
        <v>0</v>
      </c>
      <c r="I132" s="111" t="b">
        <v>0</v>
      </c>
      <c r="J132" s="111" t="b">
        <v>0</v>
      </c>
      <c r="K132" s="111" t="b">
        <v>1</v>
      </c>
      <c r="L132" s="111" t="b">
        <v>0</v>
      </c>
    </row>
    <row r="133" spans="1:12" ht="15">
      <c r="A133" s="111" t="s">
        <v>800</v>
      </c>
      <c r="B133" s="111" t="s">
        <v>718</v>
      </c>
      <c r="C133" s="111">
        <v>4</v>
      </c>
      <c r="D133" s="116">
        <v>0.0006705609364970141</v>
      </c>
      <c r="E133" s="116">
        <v>2.0170333392987803</v>
      </c>
      <c r="F133" s="111" t="s">
        <v>2444</v>
      </c>
      <c r="G133" s="111" t="b">
        <v>0</v>
      </c>
      <c r="H133" s="111" t="b">
        <v>0</v>
      </c>
      <c r="I133" s="111" t="b">
        <v>0</v>
      </c>
      <c r="J133" s="111" t="b">
        <v>0</v>
      </c>
      <c r="K133" s="111" t="b">
        <v>1</v>
      </c>
      <c r="L133" s="111" t="b">
        <v>0</v>
      </c>
    </row>
    <row r="134" spans="1:12" ht="15">
      <c r="A134" s="111" t="s">
        <v>724</v>
      </c>
      <c r="B134" s="111" t="s">
        <v>687</v>
      </c>
      <c r="C134" s="111">
        <v>4</v>
      </c>
      <c r="D134" s="116">
        <v>0.0005750716436614926</v>
      </c>
      <c r="E134" s="116">
        <v>1.3180633349627615</v>
      </c>
      <c r="F134" s="111" t="s">
        <v>2444</v>
      </c>
      <c r="G134" s="111" t="b">
        <v>0</v>
      </c>
      <c r="H134" s="111" t="b">
        <v>0</v>
      </c>
      <c r="I134" s="111" t="b">
        <v>0</v>
      </c>
      <c r="J134" s="111" t="b">
        <v>0</v>
      </c>
      <c r="K134" s="111" t="b">
        <v>0</v>
      </c>
      <c r="L134" s="111" t="b">
        <v>0</v>
      </c>
    </row>
    <row r="135" spans="1:12" ht="15">
      <c r="A135" s="111" t="s">
        <v>1419</v>
      </c>
      <c r="B135" s="111" t="s">
        <v>766</v>
      </c>
      <c r="C135" s="111">
        <v>4</v>
      </c>
      <c r="D135" s="116">
        <v>0.0005750716436614926</v>
      </c>
      <c r="E135" s="116">
        <v>2.840942080243099</v>
      </c>
      <c r="F135" s="111" t="s">
        <v>2444</v>
      </c>
      <c r="G135" s="111" t="b">
        <v>0</v>
      </c>
      <c r="H135" s="111" t="b">
        <v>0</v>
      </c>
      <c r="I135" s="111" t="b">
        <v>0</v>
      </c>
      <c r="J135" s="111" t="b">
        <v>0</v>
      </c>
      <c r="K135" s="111" t="b">
        <v>0</v>
      </c>
      <c r="L135" s="111" t="b">
        <v>0</v>
      </c>
    </row>
    <row r="136" spans="1:12" ht="15">
      <c r="A136" s="111" t="s">
        <v>684</v>
      </c>
      <c r="B136" s="111" t="s">
        <v>770</v>
      </c>
      <c r="C136" s="111">
        <v>4</v>
      </c>
      <c r="D136" s="116">
        <v>0.0004795823508259713</v>
      </c>
      <c r="E136" s="116">
        <v>1.2388820889151366</v>
      </c>
      <c r="F136" s="111" t="s">
        <v>2444</v>
      </c>
      <c r="G136" s="111" t="b">
        <v>0</v>
      </c>
      <c r="H136" s="111" t="b">
        <v>0</v>
      </c>
      <c r="I136" s="111" t="b">
        <v>0</v>
      </c>
      <c r="J136" s="111" t="b">
        <v>0</v>
      </c>
      <c r="K136" s="111" t="b">
        <v>0</v>
      </c>
      <c r="L136" s="111" t="b">
        <v>0</v>
      </c>
    </row>
    <row r="137" spans="1:12" ht="15">
      <c r="A137" s="111" t="s">
        <v>682</v>
      </c>
      <c r="B137" s="111" t="s">
        <v>914</v>
      </c>
      <c r="C137" s="111">
        <v>4</v>
      </c>
      <c r="D137" s="116">
        <v>0.0005750716436614926</v>
      </c>
      <c r="E137" s="116">
        <v>1.3290587192642247</v>
      </c>
      <c r="F137" s="111" t="s">
        <v>2444</v>
      </c>
      <c r="G137" s="111" t="b">
        <v>0</v>
      </c>
      <c r="H137" s="111" t="b">
        <v>0</v>
      </c>
      <c r="I137" s="111" t="b">
        <v>0</v>
      </c>
      <c r="J137" s="111" t="b">
        <v>0</v>
      </c>
      <c r="K137" s="111" t="b">
        <v>0</v>
      </c>
      <c r="L137" s="111" t="b">
        <v>0</v>
      </c>
    </row>
    <row r="138" spans="1:12" ht="15">
      <c r="A138" s="111" t="s">
        <v>682</v>
      </c>
      <c r="B138" s="111" t="s">
        <v>814</v>
      </c>
      <c r="C138" s="111">
        <v>4</v>
      </c>
      <c r="D138" s="116">
        <v>0.0005750716436614926</v>
      </c>
      <c r="E138" s="116">
        <v>1.1829306835859867</v>
      </c>
      <c r="F138" s="111" t="s">
        <v>2444</v>
      </c>
      <c r="G138" s="111" t="b">
        <v>0</v>
      </c>
      <c r="H138" s="111" t="b">
        <v>0</v>
      </c>
      <c r="I138" s="111" t="b">
        <v>0</v>
      </c>
      <c r="J138" s="111" t="b">
        <v>0</v>
      </c>
      <c r="K138" s="111" t="b">
        <v>0</v>
      </c>
      <c r="L138" s="111" t="b">
        <v>0</v>
      </c>
    </row>
    <row r="139" spans="1:12" ht="15">
      <c r="A139" s="111" t="s">
        <v>684</v>
      </c>
      <c r="B139" s="111" t="s">
        <v>758</v>
      </c>
      <c r="C139" s="111">
        <v>4</v>
      </c>
      <c r="D139" s="116">
        <v>0.0005750716436614926</v>
      </c>
      <c r="E139" s="116">
        <v>1.1931245983544616</v>
      </c>
      <c r="F139" s="111" t="s">
        <v>2444</v>
      </c>
      <c r="G139" s="111" t="b">
        <v>0</v>
      </c>
      <c r="H139" s="111" t="b">
        <v>0</v>
      </c>
      <c r="I139" s="111" t="b">
        <v>0</v>
      </c>
      <c r="J139" s="111" t="b">
        <v>0</v>
      </c>
      <c r="K139" s="111" t="b">
        <v>0</v>
      </c>
      <c r="L139" s="111" t="b">
        <v>0</v>
      </c>
    </row>
    <row r="140" spans="1:12" ht="15">
      <c r="A140" s="111" t="s">
        <v>707</v>
      </c>
      <c r="B140" s="111" t="s">
        <v>883</v>
      </c>
      <c r="C140" s="111">
        <v>4</v>
      </c>
      <c r="D140" s="116">
        <v>0.0006705609364970141</v>
      </c>
      <c r="E140" s="116">
        <v>2.044098034796407</v>
      </c>
      <c r="F140" s="111" t="s">
        <v>2444</v>
      </c>
      <c r="G140" s="111" t="b">
        <v>0</v>
      </c>
      <c r="H140" s="111" t="b">
        <v>0</v>
      </c>
      <c r="I140" s="111" t="b">
        <v>0</v>
      </c>
      <c r="J140" s="111" t="b">
        <v>0</v>
      </c>
      <c r="K140" s="111" t="b">
        <v>0</v>
      </c>
      <c r="L140" s="111" t="b">
        <v>0</v>
      </c>
    </row>
    <row r="141" spans="1:12" ht="15">
      <c r="A141" s="111" t="s">
        <v>1438</v>
      </c>
      <c r="B141" s="111" t="s">
        <v>705</v>
      </c>
      <c r="C141" s="111">
        <v>4</v>
      </c>
      <c r="D141" s="116">
        <v>0.0006705609364970141</v>
      </c>
      <c r="E141" s="116">
        <v>2.4729652949485046</v>
      </c>
      <c r="F141" s="111" t="s">
        <v>2444</v>
      </c>
      <c r="G141" s="111" t="b">
        <v>0</v>
      </c>
      <c r="H141" s="111" t="b">
        <v>0</v>
      </c>
      <c r="I141" s="111" t="b">
        <v>0</v>
      </c>
      <c r="J141" s="111" t="b">
        <v>0</v>
      </c>
      <c r="K141" s="111" t="b">
        <v>0</v>
      </c>
      <c r="L141" s="111" t="b">
        <v>0</v>
      </c>
    </row>
    <row r="142" spans="1:12" ht="15">
      <c r="A142" s="111" t="s">
        <v>723</v>
      </c>
      <c r="B142" s="111" t="s">
        <v>713</v>
      </c>
      <c r="C142" s="111">
        <v>4</v>
      </c>
      <c r="D142" s="116">
        <v>0.0005750716436614926</v>
      </c>
      <c r="E142" s="116">
        <v>1.6628448384898193</v>
      </c>
      <c r="F142" s="111" t="s">
        <v>2444</v>
      </c>
      <c r="G142" s="111" t="b">
        <v>0</v>
      </c>
      <c r="H142" s="111" t="b">
        <v>0</v>
      </c>
      <c r="I142" s="111" t="b">
        <v>0</v>
      </c>
      <c r="J142" s="111" t="b">
        <v>0</v>
      </c>
      <c r="K142" s="111" t="b">
        <v>0</v>
      </c>
      <c r="L142" s="111" t="b">
        <v>0</v>
      </c>
    </row>
    <row r="143" spans="1:12" ht="15">
      <c r="A143" s="111" t="s">
        <v>906</v>
      </c>
      <c r="B143" s="111" t="s">
        <v>723</v>
      </c>
      <c r="C143" s="111">
        <v>4</v>
      </c>
      <c r="D143" s="116">
        <v>0.0006705609364970141</v>
      </c>
      <c r="E143" s="116">
        <v>2.3038228958481515</v>
      </c>
      <c r="F143" s="111" t="s">
        <v>2444</v>
      </c>
      <c r="G143" s="111" t="b">
        <v>0</v>
      </c>
      <c r="H143" s="111" t="b">
        <v>0</v>
      </c>
      <c r="I143" s="111" t="b">
        <v>0</v>
      </c>
      <c r="J143" s="111" t="b">
        <v>0</v>
      </c>
      <c r="K143" s="111" t="b">
        <v>0</v>
      </c>
      <c r="L143" s="111" t="b">
        <v>0</v>
      </c>
    </row>
    <row r="144" spans="1:12" ht="15">
      <c r="A144" s="111" t="s">
        <v>737</v>
      </c>
      <c r="B144" s="111" t="s">
        <v>723</v>
      </c>
      <c r="C144" s="111">
        <v>4</v>
      </c>
      <c r="D144" s="116">
        <v>0.0006705609364970141</v>
      </c>
      <c r="E144" s="116">
        <v>1.791939534869277</v>
      </c>
      <c r="F144" s="111" t="s">
        <v>2444</v>
      </c>
      <c r="G144" s="111" t="b">
        <v>0</v>
      </c>
      <c r="H144" s="111" t="b">
        <v>0</v>
      </c>
      <c r="I144" s="111" t="b">
        <v>0</v>
      </c>
      <c r="J144" s="111" t="b">
        <v>0</v>
      </c>
      <c r="K144" s="111" t="b">
        <v>0</v>
      </c>
      <c r="L144" s="111" t="b">
        <v>0</v>
      </c>
    </row>
    <row r="145" spans="1:12" ht="15">
      <c r="A145" s="111" t="s">
        <v>705</v>
      </c>
      <c r="B145" s="111" t="s">
        <v>873</v>
      </c>
      <c r="C145" s="111">
        <v>4</v>
      </c>
      <c r="D145" s="116">
        <v>0.0006705609364970141</v>
      </c>
      <c r="E145" s="116">
        <v>2.033632601118242</v>
      </c>
      <c r="F145" s="111" t="s">
        <v>2444</v>
      </c>
      <c r="G145" s="111" t="b">
        <v>0</v>
      </c>
      <c r="H145" s="111" t="b">
        <v>0</v>
      </c>
      <c r="I145" s="111" t="b">
        <v>0</v>
      </c>
      <c r="J145" s="111" t="b">
        <v>0</v>
      </c>
      <c r="K145" s="111" t="b">
        <v>0</v>
      </c>
      <c r="L145" s="111" t="b">
        <v>0</v>
      </c>
    </row>
    <row r="146" spans="1:12" ht="15">
      <c r="A146" s="111" t="s">
        <v>713</v>
      </c>
      <c r="B146" s="111" t="s">
        <v>712</v>
      </c>
      <c r="C146" s="111">
        <v>4</v>
      </c>
      <c r="D146" s="116">
        <v>0.0006705609364970141</v>
      </c>
      <c r="E146" s="116">
        <v>1.5979040315568047</v>
      </c>
      <c r="F146" s="111" t="s">
        <v>2444</v>
      </c>
      <c r="G146" s="111" t="b">
        <v>0</v>
      </c>
      <c r="H146" s="111" t="b">
        <v>0</v>
      </c>
      <c r="I146" s="111" t="b">
        <v>0</v>
      </c>
      <c r="J146" s="111" t="b">
        <v>0</v>
      </c>
      <c r="K146" s="111" t="b">
        <v>0</v>
      </c>
      <c r="L146" s="111" t="b">
        <v>0</v>
      </c>
    </row>
    <row r="147" spans="1:12" ht="15">
      <c r="A147" s="111" t="s">
        <v>884</v>
      </c>
      <c r="B147" s="111" t="s">
        <v>691</v>
      </c>
      <c r="C147" s="111">
        <v>4</v>
      </c>
      <c r="D147" s="116">
        <v>0.0005192139881323313</v>
      </c>
      <c r="E147" s="116">
        <v>1.8243729788099063</v>
      </c>
      <c r="F147" s="111" t="s">
        <v>2444</v>
      </c>
      <c r="G147" s="111" t="b">
        <v>0</v>
      </c>
      <c r="H147" s="111" t="b">
        <v>0</v>
      </c>
      <c r="I147" s="111" t="b">
        <v>0</v>
      </c>
      <c r="J147" s="111" t="b">
        <v>0</v>
      </c>
      <c r="K147" s="111" t="b">
        <v>0</v>
      </c>
      <c r="L147" s="111" t="b">
        <v>0</v>
      </c>
    </row>
    <row r="148" spans="1:12" ht="15">
      <c r="A148" s="111" t="s">
        <v>691</v>
      </c>
      <c r="B148" s="111" t="s">
        <v>1145</v>
      </c>
      <c r="C148" s="111">
        <v>4</v>
      </c>
      <c r="D148" s="116">
        <v>0.0005192139881323313</v>
      </c>
      <c r="E148" s="116">
        <v>2.0940485235898976</v>
      </c>
      <c r="F148" s="111" t="s">
        <v>2444</v>
      </c>
      <c r="G148" s="111" t="b">
        <v>0</v>
      </c>
      <c r="H148" s="111" t="b">
        <v>0</v>
      </c>
      <c r="I148" s="111" t="b">
        <v>0</v>
      </c>
      <c r="J148" s="111" t="b">
        <v>0</v>
      </c>
      <c r="K148" s="111" t="b">
        <v>0</v>
      </c>
      <c r="L148" s="111" t="b">
        <v>0</v>
      </c>
    </row>
    <row r="149" spans="1:12" ht="15">
      <c r="A149" s="111" t="s">
        <v>1145</v>
      </c>
      <c r="B149" s="111" t="s">
        <v>1064</v>
      </c>
      <c r="C149" s="111">
        <v>4</v>
      </c>
      <c r="D149" s="116">
        <v>0.0005192139881323313</v>
      </c>
      <c r="E149" s="116">
        <v>3.075025286276467</v>
      </c>
      <c r="F149" s="111" t="s">
        <v>2444</v>
      </c>
      <c r="G149" s="111" t="b">
        <v>0</v>
      </c>
      <c r="H149" s="111" t="b">
        <v>0</v>
      </c>
      <c r="I149" s="111" t="b">
        <v>0</v>
      </c>
      <c r="J149" s="111" t="b">
        <v>0</v>
      </c>
      <c r="K149" s="111" t="b">
        <v>0</v>
      </c>
      <c r="L149" s="111" t="b">
        <v>0</v>
      </c>
    </row>
    <row r="150" spans="1:12" ht="15">
      <c r="A150" s="111" t="s">
        <v>990</v>
      </c>
      <c r="B150" s="111" t="s">
        <v>1441</v>
      </c>
      <c r="C150" s="111">
        <v>4</v>
      </c>
      <c r="D150" s="116">
        <v>0.0006705609364970141</v>
      </c>
      <c r="E150" s="116">
        <v>3.1931245983544616</v>
      </c>
      <c r="F150" s="111" t="s">
        <v>2444</v>
      </c>
      <c r="G150" s="111" t="b">
        <v>0</v>
      </c>
      <c r="H150" s="111" t="b">
        <v>0</v>
      </c>
      <c r="I150" s="111" t="b">
        <v>0</v>
      </c>
      <c r="J150" s="111" t="b">
        <v>0</v>
      </c>
      <c r="K150" s="111" t="b">
        <v>0</v>
      </c>
      <c r="L150" s="111" t="b">
        <v>0</v>
      </c>
    </row>
    <row r="151" spans="1:12" ht="15">
      <c r="A151" s="111" t="s">
        <v>931</v>
      </c>
      <c r="B151" s="111" t="s">
        <v>691</v>
      </c>
      <c r="C151" s="111">
        <v>4</v>
      </c>
      <c r="D151" s="116">
        <v>0.0006705609364970141</v>
      </c>
      <c r="E151" s="116">
        <v>1.9115231545288065</v>
      </c>
      <c r="F151" s="111" t="s">
        <v>2444</v>
      </c>
      <c r="G151" s="111" t="b">
        <v>0</v>
      </c>
      <c r="H151" s="111" t="b">
        <v>0</v>
      </c>
      <c r="I151" s="111" t="b">
        <v>0</v>
      </c>
      <c r="J151" s="111" t="b">
        <v>0</v>
      </c>
      <c r="K151" s="111" t="b">
        <v>0</v>
      </c>
      <c r="L151" s="111" t="b">
        <v>0</v>
      </c>
    </row>
    <row r="152" spans="1:12" ht="15">
      <c r="A152" s="111" t="s">
        <v>693</v>
      </c>
      <c r="B152" s="111" t="s">
        <v>686</v>
      </c>
      <c r="C152" s="111">
        <v>4</v>
      </c>
      <c r="D152" s="116">
        <v>0.0005192139881323313</v>
      </c>
      <c r="E152" s="116">
        <v>1.0263615642327806</v>
      </c>
      <c r="F152" s="111" t="s">
        <v>2444</v>
      </c>
      <c r="G152" s="111" t="b">
        <v>0</v>
      </c>
      <c r="H152" s="111" t="b">
        <v>0</v>
      </c>
      <c r="I152" s="111" t="b">
        <v>0</v>
      </c>
      <c r="J152" s="111" t="b">
        <v>0</v>
      </c>
      <c r="K152" s="111" t="b">
        <v>0</v>
      </c>
      <c r="L152" s="111" t="b">
        <v>0</v>
      </c>
    </row>
    <row r="153" spans="1:12" ht="15">
      <c r="A153" s="111" t="s">
        <v>682</v>
      </c>
      <c r="B153" s="111" t="s">
        <v>742</v>
      </c>
      <c r="C153" s="111">
        <v>4</v>
      </c>
      <c r="D153" s="116">
        <v>0.0005750716436614926</v>
      </c>
      <c r="E153" s="116">
        <v>0.9488474775526187</v>
      </c>
      <c r="F153" s="111" t="s">
        <v>2444</v>
      </c>
      <c r="G153" s="111" t="b">
        <v>0</v>
      </c>
      <c r="H153" s="111" t="b">
        <v>0</v>
      </c>
      <c r="I153" s="111" t="b">
        <v>0</v>
      </c>
      <c r="J153" s="111" t="b">
        <v>0</v>
      </c>
      <c r="K153" s="111" t="b">
        <v>0</v>
      </c>
      <c r="L153" s="111" t="b">
        <v>0</v>
      </c>
    </row>
    <row r="154" spans="1:12" ht="15">
      <c r="A154" s="111" t="s">
        <v>1147</v>
      </c>
      <c r="B154" s="111" t="s">
        <v>694</v>
      </c>
      <c r="C154" s="111">
        <v>4</v>
      </c>
      <c r="D154" s="116">
        <v>0.0006705609364970141</v>
      </c>
      <c r="E154" s="116">
        <v>2.1642484706182326</v>
      </c>
      <c r="F154" s="111" t="s">
        <v>2444</v>
      </c>
      <c r="G154" s="111" t="b">
        <v>0</v>
      </c>
      <c r="H154" s="111" t="b">
        <v>0</v>
      </c>
      <c r="I154" s="111" t="b">
        <v>0</v>
      </c>
      <c r="J154" s="111" t="b">
        <v>0</v>
      </c>
      <c r="K154" s="111" t="b">
        <v>0</v>
      </c>
      <c r="L154" s="111" t="b">
        <v>0</v>
      </c>
    </row>
    <row r="155" spans="1:12" ht="15">
      <c r="A155" s="111" t="s">
        <v>688</v>
      </c>
      <c r="B155" s="111" t="s">
        <v>730</v>
      </c>
      <c r="C155" s="111">
        <v>4</v>
      </c>
      <c r="D155" s="116">
        <v>0.0005750716436614926</v>
      </c>
      <c r="E155" s="116">
        <v>1.370302953051357</v>
      </c>
      <c r="F155" s="111" t="s">
        <v>2444</v>
      </c>
      <c r="G155" s="111" t="b">
        <v>0</v>
      </c>
      <c r="H155" s="111" t="b">
        <v>0</v>
      </c>
      <c r="I155" s="111" t="b">
        <v>0</v>
      </c>
      <c r="J155" s="111" t="b">
        <v>0</v>
      </c>
      <c r="K155" s="111" t="b">
        <v>0</v>
      </c>
      <c r="L155" s="111" t="b">
        <v>0</v>
      </c>
    </row>
    <row r="156" spans="1:12" ht="15">
      <c r="A156" s="111" t="s">
        <v>1065</v>
      </c>
      <c r="B156" s="111" t="s">
        <v>684</v>
      </c>
      <c r="C156" s="111">
        <v>4</v>
      </c>
      <c r="D156" s="116">
        <v>0.0005750716436614926</v>
      </c>
      <c r="E156" s="116">
        <v>1.6656558158236476</v>
      </c>
      <c r="F156" s="111" t="s">
        <v>2444</v>
      </c>
      <c r="G156" s="111" t="b">
        <v>0</v>
      </c>
      <c r="H156" s="111" t="b">
        <v>0</v>
      </c>
      <c r="I156" s="111" t="b">
        <v>0</v>
      </c>
      <c r="J156" s="111" t="b">
        <v>0</v>
      </c>
      <c r="K156" s="111" t="b">
        <v>0</v>
      </c>
      <c r="L156" s="111" t="b">
        <v>0</v>
      </c>
    </row>
    <row r="157" spans="1:12" ht="15">
      <c r="A157" s="111" t="s">
        <v>1148</v>
      </c>
      <c r="B157" s="111" t="s">
        <v>683</v>
      </c>
      <c r="C157" s="111">
        <v>4</v>
      </c>
      <c r="D157" s="116">
        <v>0.0005750716436614926</v>
      </c>
      <c r="E157" s="116">
        <v>1.6922366216770504</v>
      </c>
      <c r="F157" s="111" t="s">
        <v>2444</v>
      </c>
      <c r="G157" s="111" t="b">
        <v>0</v>
      </c>
      <c r="H157" s="111" t="b">
        <v>0</v>
      </c>
      <c r="I157" s="111" t="b">
        <v>0</v>
      </c>
      <c r="J157" s="111" t="b">
        <v>0</v>
      </c>
      <c r="K157" s="111" t="b">
        <v>0</v>
      </c>
      <c r="L157" s="111" t="b">
        <v>0</v>
      </c>
    </row>
    <row r="158" spans="1:12" ht="15">
      <c r="A158" s="111" t="s">
        <v>684</v>
      </c>
      <c r="B158" s="111" t="s">
        <v>788</v>
      </c>
      <c r="C158" s="111">
        <v>4</v>
      </c>
      <c r="D158" s="116">
        <v>0.0005750716436614926</v>
      </c>
      <c r="E158" s="116">
        <v>1.290034611362518</v>
      </c>
      <c r="F158" s="111" t="s">
        <v>2444</v>
      </c>
      <c r="G158" s="111" t="b">
        <v>0</v>
      </c>
      <c r="H158" s="111" t="b">
        <v>0</v>
      </c>
      <c r="I158" s="111" t="b">
        <v>0</v>
      </c>
      <c r="J158" s="111" t="b">
        <v>0</v>
      </c>
      <c r="K158" s="111" t="b">
        <v>0</v>
      </c>
      <c r="L158" s="111" t="b">
        <v>0</v>
      </c>
    </row>
    <row r="159" spans="1:12" ht="15">
      <c r="A159" s="111" t="s">
        <v>1126</v>
      </c>
      <c r="B159" s="111" t="s">
        <v>688</v>
      </c>
      <c r="C159" s="111">
        <v>4</v>
      </c>
      <c r="D159" s="116">
        <v>0.0005750716436614926</v>
      </c>
      <c r="E159" s="116">
        <v>2.033632601118242</v>
      </c>
      <c r="F159" s="111" t="s">
        <v>2444</v>
      </c>
      <c r="G159" s="111" t="b">
        <v>0</v>
      </c>
      <c r="H159" s="111" t="b">
        <v>0</v>
      </c>
      <c r="I159" s="111" t="b">
        <v>0</v>
      </c>
      <c r="J159" s="111" t="b">
        <v>0</v>
      </c>
      <c r="K159" s="111" t="b">
        <v>0</v>
      </c>
      <c r="L159" s="111" t="b">
        <v>0</v>
      </c>
    </row>
    <row r="160" spans="1:12" ht="15">
      <c r="A160" s="111" t="s">
        <v>730</v>
      </c>
      <c r="B160" s="111" t="s">
        <v>727</v>
      </c>
      <c r="C160" s="111">
        <v>4</v>
      </c>
      <c r="D160" s="116">
        <v>0.0005750716436614926</v>
      </c>
      <c r="E160" s="116">
        <v>1.819752781173161</v>
      </c>
      <c r="F160" s="111" t="s">
        <v>2444</v>
      </c>
      <c r="G160" s="111" t="b">
        <v>0</v>
      </c>
      <c r="H160" s="111" t="b">
        <v>0</v>
      </c>
      <c r="I160" s="111" t="b">
        <v>0</v>
      </c>
      <c r="J160" s="111" t="b">
        <v>0</v>
      </c>
      <c r="K160" s="111" t="b">
        <v>0</v>
      </c>
      <c r="L160" s="111" t="b">
        <v>0</v>
      </c>
    </row>
    <row r="161" spans="1:12" ht="15">
      <c r="A161" s="111" t="s">
        <v>796</v>
      </c>
      <c r="B161" s="111" t="s">
        <v>683</v>
      </c>
      <c r="C161" s="111">
        <v>4</v>
      </c>
      <c r="D161" s="116">
        <v>0.0005750716436614926</v>
      </c>
      <c r="E161" s="116">
        <v>1.2942966130050129</v>
      </c>
      <c r="F161" s="111" t="s">
        <v>2444</v>
      </c>
      <c r="G161" s="111" t="b">
        <v>0</v>
      </c>
      <c r="H161" s="111" t="b">
        <v>0</v>
      </c>
      <c r="I161" s="111" t="b">
        <v>0</v>
      </c>
      <c r="J161" s="111" t="b">
        <v>0</v>
      </c>
      <c r="K161" s="111" t="b">
        <v>0</v>
      </c>
      <c r="L161" s="111" t="b">
        <v>0</v>
      </c>
    </row>
    <row r="162" spans="1:12" ht="15">
      <c r="A162" s="111" t="s">
        <v>683</v>
      </c>
      <c r="B162" s="111" t="s">
        <v>1447</v>
      </c>
      <c r="C162" s="111">
        <v>4</v>
      </c>
      <c r="D162" s="116">
        <v>0.0005750716436614926</v>
      </c>
      <c r="E162" s="116">
        <v>1.8813707372987074</v>
      </c>
      <c r="F162" s="111" t="s">
        <v>2444</v>
      </c>
      <c r="G162" s="111" t="b">
        <v>0</v>
      </c>
      <c r="H162" s="111" t="b">
        <v>0</v>
      </c>
      <c r="I162" s="111" t="b">
        <v>0</v>
      </c>
      <c r="J162" s="111" t="b">
        <v>0</v>
      </c>
      <c r="K162" s="111" t="b">
        <v>0</v>
      </c>
      <c r="L162" s="111" t="b">
        <v>0</v>
      </c>
    </row>
    <row r="163" spans="1:12" ht="15">
      <c r="A163" s="111" t="s">
        <v>796</v>
      </c>
      <c r="B163" s="111" t="s">
        <v>835</v>
      </c>
      <c r="C163" s="111">
        <v>4</v>
      </c>
      <c r="D163" s="116">
        <v>0.0005750716436614926</v>
      </c>
      <c r="E163" s="116">
        <v>2.4082399653118496</v>
      </c>
      <c r="F163" s="111" t="s">
        <v>2444</v>
      </c>
      <c r="G163" s="111" t="b">
        <v>0</v>
      </c>
      <c r="H163" s="111" t="b">
        <v>0</v>
      </c>
      <c r="I163" s="111" t="b">
        <v>0</v>
      </c>
      <c r="J163" s="111" t="b">
        <v>0</v>
      </c>
      <c r="K163" s="111" t="b">
        <v>0</v>
      </c>
      <c r="L163" s="111" t="b">
        <v>0</v>
      </c>
    </row>
    <row r="164" spans="1:12" ht="15">
      <c r="A164" s="111" t="s">
        <v>790</v>
      </c>
      <c r="B164" s="111" t="s">
        <v>714</v>
      </c>
      <c r="C164" s="111">
        <v>4</v>
      </c>
      <c r="D164" s="116">
        <v>0.0005750716436614926</v>
      </c>
      <c r="E164" s="116">
        <v>1.9500865496681672</v>
      </c>
      <c r="F164" s="111" t="s">
        <v>2444</v>
      </c>
      <c r="G164" s="111" t="b">
        <v>0</v>
      </c>
      <c r="H164" s="111" t="b">
        <v>0</v>
      </c>
      <c r="I164" s="111" t="b">
        <v>0</v>
      </c>
      <c r="J164" s="111" t="b">
        <v>0</v>
      </c>
      <c r="K164" s="111" t="b">
        <v>0</v>
      </c>
      <c r="L164" s="111" t="b">
        <v>0</v>
      </c>
    </row>
    <row r="165" spans="1:12" ht="15">
      <c r="A165" s="111" t="s">
        <v>1448</v>
      </c>
      <c r="B165" s="111" t="s">
        <v>683</v>
      </c>
      <c r="C165" s="111">
        <v>4</v>
      </c>
      <c r="D165" s="116">
        <v>0.0005750716436614926</v>
      </c>
      <c r="E165" s="116">
        <v>1.8683278807327317</v>
      </c>
      <c r="F165" s="111" t="s">
        <v>2444</v>
      </c>
      <c r="G165" s="111" t="b">
        <v>0</v>
      </c>
      <c r="H165" s="111" t="b">
        <v>0</v>
      </c>
      <c r="I165" s="111" t="b">
        <v>0</v>
      </c>
      <c r="J165" s="111" t="b">
        <v>0</v>
      </c>
      <c r="K165" s="111" t="b">
        <v>0</v>
      </c>
      <c r="L165" s="111" t="b">
        <v>0</v>
      </c>
    </row>
    <row r="166" spans="1:12" ht="15">
      <c r="A166" s="111" t="s">
        <v>686</v>
      </c>
      <c r="B166" s="111" t="s">
        <v>730</v>
      </c>
      <c r="C166" s="111">
        <v>4</v>
      </c>
      <c r="D166" s="116">
        <v>0.0005750716436614926</v>
      </c>
      <c r="E166" s="116">
        <v>1.348026558340205</v>
      </c>
      <c r="F166" s="111" t="s">
        <v>2444</v>
      </c>
      <c r="G166" s="111" t="b">
        <v>0</v>
      </c>
      <c r="H166" s="111" t="b">
        <v>0</v>
      </c>
      <c r="I166" s="111" t="b">
        <v>0</v>
      </c>
      <c r="J166" s="111" t="b">
        <v>0</v>
      </c>
      <c r="K166" s="111" t="b">
        <v>0</v>
      </c>
      <c r="L166" s="111" t="b">
        <v>0</v>
      </c>
    </row>
    <row r="167" spans="1:12" ht="15">
      <c r="A167" s="111" t="s">
        <v>1151</v>
      </c>
      <c r="B167" s="111" t="s">
        <v>236</v>
      </c>
      <c r="C167" s="111">
        <v>4</v>
      </c>
      <c r="D167" s="116">
        <v>0.0006705609364970141</v>
      </c>
      <c r="E167" s="116">
        <v>2.4430020715710614</v>
      </c>
      <c r="F167" s="111" t="s">
        <v>2444</v>
      </c>
      <c r="G167" s="111" t="b">
        <v>0</v>
      </c>
      <c r="H167" s="111" t="b">
        <v>0</v>
      </c>
      <c r="I167" s="111" t="b">
        <v>0</v>
      </c>
      <c r="J167" s="111" t="b">
        <v>0</v>
      </c>
      <c r="K167" s="111" t="b">
        <v>0</v>
      </c>
      <c r="L167" s="111" t="b">
        <v>0</v>
      </c>
    </row>
    <row r="168" spans="1:12" ht="15">
      <c r="A168" s="111" t="s">
        <v>1235</v>
      </c>
      <c r="B168" s="111" t="s">
        <v>723</v>
      </c>
      <c r="C168" s="111">
        <v>4</v>
      </c>
      <c r="D168" s="116">
        <v>0.0006705609364970141</v>
      </c>
      <c r="E168" s="116">
        <v>2.507942878504076</v>
      </c>
      <c r="F168" s="111" t="s">
        <v>2444</v>
      </c>
      <c r="G168" s="111" t="b">
        <v>0</v>
      </c>
      <c r="H168" s="111" t="b">
        <v>0</v>
      </c>
      <c r="I168" s="111" t="b">
        <v>0</v>
      </c>
      <c r="J168" s="111" t="b">
        <v>0</v>
      </c>
      <c r="K168" s="111" t="b">
        <v>0</v>
      </c>
      <c r="L168" s="111" t="b">
        <v>0</v>
      </c>
    </row>
    <row r="169" spans="1:12" ht="15">
      <c r="A169" s="111" t="s">
        <v>836</v>
      </c>
      <c r="B169" s="111" t="s">
        <v>955</v>
      </c>
      <c r="C169" s="111">
        <v>4</v>
      </c>
      <c r="D169" s="116">
        <v>0.0006705609364970141</v>
      </c>
      <c r="E169" s="116">
        <v>2.681241237375587</v>
      </c>
      <c r="F169" s="111" t="s">
        <v>2444</v>
      </c>
      <c r="G169" s="111" t="b">
        <v>0</v>
      </c>
      <c r="H169" s="111" t="b">
        <v>0</v>
      </c>
      <c r="I169" s="111" t="b">
        <v>0</v>
      </c>
      <c r="J169" s="111" t="b">
        <v>0</v>
      </c>
      <c r="K169" s="111" t="b">
        <v>0</v>
      </c>
      <c r="L169" s="111" t="b">
        <v>0</v>
      </c>
    </row>
    <row r="170" spans="1:12" ht="15">
      <c r="A170" s="111" t="s">
        <v>723</v>
      </c>
      <c r="B170" s="111" t="s">
        <v>707</v>
      </c>
      <c r="C170" s="111">
        <v>4</v>
      </c>
      <c r="D170" s="116">
        <v>0.0006705609364970141</v>
      </c>
      <c r="E170" s="116">
        <v>1.5941290261203593</v>
      </c>
      <c r="F170" s="111" t="s">
        <v>2444</v>
      </c>
      <c r="G170" s="111" t="b">
        <v>0</v>
      </c>
      <c r="H170" s="111" t="b">
        <v>0</v>
      </c>
      <c r="I170" s="111" t="b">
        <v>0</v>
      </c>
      <c r="J170" s="111" t="b">
        <v>0</v>
      </c>
      <c r="K170" s="111" t="b">
        <v>0</v>
      </c>
      <c r="L170" s="111" t="b">
        <v>0</v>
      </c>
    </row>
    <row r="171" spans="1:12" ht="15">
      <c r="A171" s="111" t="s">
        <v>792</v>
      </c>
      <c r="B171" s="111" t="s">
        <v>1457</v>
      </c>
      <c r="C171" s="111">
        <v>4</v>
      </c>
      <c r="D171" s="116">
        <v>0.0006705609364970141</v>
      </c>
      <c r="E171" s="116">
        <v>2.920123326290724</v>
      </c>
      <c r="F171" s="111" t="s">
        <v>2444</v>
      </c>
      <c r="G171" s="111" t="b">
        <v>0</v>
      </c>
      <c r="H171" s="111" t="b">
        <v>0</v>
      </c>
      <c r="I171" s="111" t="b">
        <v>0</v>
      </c>
      <c r="J171" s="111" t="b">
        <v>0</v>
      </c>
      <c r="K171" s="111" t="b">
        <v>0</v>
      </c>
      <c r="L171" s="111" t="b">
        <v>0</v>
      </c>
    </row>
    <row r="172" spans="1:12" ht="15">
      <c r="A172" s="111" t="s">
        <v>942</v>
      </c>
      <c r="B172" s="111" t="s">
        <v>688</v>
      </c>
      <c r="C172" s="111">
        <v>4</v>
      </c>
      <c r="D172" s="116">
        <v>0.0006705609364970141</v>
      </c>
      <c r="E172" s="116">
        <v>1.8575413420625608</v>
      </c>
      <c r="F172" s="111" t="s">
        <v>2444</v>
      </c>
      <c r="G172" s="111" t="b">
        <v>0</v>
      </c>
      <c r="H172" s="111" t="b">
        <v>0</v>
      </c>
      <c r="I172" s="111" t="b">
        <v>0</v>
      </c>
      <c r="J172" s="111" t="b">
        <v>0</v>
      </c>
      <c r="K172" s="111" t="b">
        <v>0</v>
      </c>
      <c r="L172" s="111" t="b">
        <v>0</v>
      </c>
    </row>
    <row r="173" spans="1:12" ht="15">
      <c r="A173" s="111" t="s">
        <v>1459</v>
      </c>
      <c r="B173" s="111" t="s">
        <v>782</v>
      </c>
      <c r="C173" s="111">
        <v>3</v>
      </c>
      <c r="D173" s="116">
        <v>0.0003894104910992484</v>
      </c>
      <c r="E173" s="116">
        <v>2.8920946026904804</v>
      </c>
      <c r="F173" s="111" t="s">
        <v>2444</v>
      </c>
      <c r="G173" s="111" t="b">
        <v>0</v>
      </c>
      <c r="H173" s="111" t="b">
        <v>0</v>
      </c>
      <c r="I173" s="111" t="b">
        <v>0</v>
      </c>
      <c r="J173" s="111" t="b">
        <v>0</v>
      </c>
      <c r="K173" s="111" t="b">
        <v>0</v>
      </c>
      <c r="L173" s="111" t="b">
        <v>0</v>
      </c>
    </row>
    <row r="174" spans="1:12" ht="15">
      <c r="A174" s="111" t="s">
        <v>992</v>
      </c>
      <c r="B174" s="111" t="s">
        <v>920</v>
      </c>
      <c r="C174" s="111">
        <v>3</v>
      </c>
      <c r="D174" s="116">
        <v>0.0003894104910992484</v>
      </c>
      <c r="E174" s="116">
        <v>2.773995290612486</v>
      </c>
      <c r="F174" s="111" t="s">
        <v>2444</v>
      </c>
      <c r="G174" s="111" t="b">
        <v>0</v>
      </c>
      <c r="H174" s="111" t="b">
        <v>0</v>
      </c>
      <c r="I174" s="111" t="b">
        <v>0</v>
      </c>
      <c r="J174" s="111" t="b">
        <v>0</v>
      </c>
      <c r="K174" s="111" t="b">
        <v>0</v>
      </c>
      <c r="L174" s="111" t="b">
        <v>0</v>
      </c>
    </row>
    <row r="175" spans="1:12" ht="15">
      <c r="A175" s="111" t="s">
        <v>685</v>
      </c>
      <c r="B175" s="111" t="s">
        <v>740</v>
      </c>
      <c r="C175" s="111">
        <v>3</v>
      </c>
      <c r="D175" s="116">
        <v>0.0003894104910992484</v>
      </c>
      <c r="E175" s="116">
        <v>1.297794151664758</v>
      </c>
      <c r="F175" s="111" t="s">
        <v>2444</v>
      </c>
      <c r="G175" s="111" t="b">
        <v>0</v>
      </c>
      <c r="H175" s="111" t="b">
        <v>0</v>
      </c>
      <c r="I175" s="111" t="b">
        <v>0</v>
      </c>
      <c r="J175" s="111" t="b">
        <v>0</v>
      </c>
      <c r="K175" s="111" t="b">
        <v>0</v>
      </c>
      <c r="L175" s="111" t="b">
        <v>0</v>
      </c>
    </row>
    <row r="176" spans="1:12" ht="15">
      <c r="A176" s="111" t="s">
        <v>685</v>
      </c>
      <c r="B176" s="111" t="s">
        <v>742</v>
      </c>
      <c r="C176" s="111">
        <v>3</v>
      </c>
      <c r="D176" s="116">
        <v>0.0003894104910992484</v>
      </c>
      <c r="E176" s="116">
        <v>1.279310745970745</v>
      </c>
      <c r="F176" s="111" t="s">
        <v>2444</v>
      </c>
      <c r="G176" s="111" t="b">
        <v>0</v>
      </c>
      <c r="H176" s="111" t="b">
        <v>0</v>
      </c>
      <c r="I176" s="111" t="b">
        <v>0</v>
      </c>
      <c r="J176" s="111" t="b">
        <v>0</v>
      </c>
      <c r="K176" s="111" t="b">
        <v>0</v>
      </c>
      <c r="L176" s="111" t="b">
        <v>0</v>
      </c>
    </row>
    <row r="177" spans="1:12" ht="15">
      <c r="A177" s="111" t="s">
        <v>886</v>
      </c>
      <c r="B177" s="111" t="s">
        <v>741</v>
      </c>
      <c r="C177" s="111">
        <v>3</v>
      </c>
      <c r="D177" s="116">
        <v>0.0003894104910992484</v>
      </c>
      <c r="E177" s="116">
        <v>2.3180633349627615</v>
      </c>
      <c r="F177" s="111" t="s">
        <v>2444</v>
      </c>
      <c r="G177" s="111" t="b">
        <v>0</v>
      </c>
      <c r="H177" s="111" t="b">
        <v>0</v>
      </c>
      <c r="I177" s="111" t="b">
        <v>0</v>
      </c>
      <c r="J177" s="111" t="b">
        <v>0</v>
      </c>
      <c r="K177" s="111" t="b">
        <v>0</v>
      </c>
      <c r="L177" s="111" t="b">
        <v>0</v>
      </c>
    </row>
    <row r="178" spans="1:12" ht="15">
      <c r="A178" s="111" t="s">
        <v>702</v>
      </c>
      <c r="B178" s="111" t="s">
        <v>1070</v>
      </c>
      <c r="C178" s="111">
        <v>3</v>
      </c>
      <c r="D178" s="116">
        <v>0.0003894104910992484</v>
      </c>
      <c r="E178" s="116">
        <v>2.14197207590708</v>
      </c>
      <c r="F178" s="111" t="s">
        <v>2444</v>
      </c>
      <c r="G178" s="111" t="b">
        <v>0</v>
      </c>
      <c r="H178" s="111" t="b">
        <v>0</v>
      </c>
      <c r="I178" s="111" t="b">
        <v>0</v>
      </c>
      <c r="J178" s="111" t="b">
        <v>0</v>
      </c>
      <c r="K178" s="111" t="b">
        <v>0</v>
      </c>
      <c r="L178" s="111" t="b">
        <v>0</v>
      </c>
    </row>
    <row r="179" spans="1:12" ht="15">
      <c r="A179" s="111" t="s">
        <v>923</v>
      </c>
      <c r="B179" s="111" t="s">
        <v>683</v>
      </c>
      <c r="C179" s="111">
        <v>3</v>
      </c>
      <c r="D179" s="116">
        <v>0.00043130373274611944</v>
      </c>
      <c r="E179" s="116">
        <v>1.3912066260130693</v>
      </c>
      <c r="F179" s="111" t="s">
        <v>2444</v>
      </c>
      <c r="G179" s="111" t="b">
        <v>0</v>
      </c>
      <c r="H179" s="111" t="b">
        <v>0</v>
      </c>
      <c r="I179" s="111" t="b">
        <v>0</v>
      </c>
      <c r="J179" s="111" t="b">
        <v>0</v>
      </c>
      <c r="K179" s="111" t="b">
        <v>0</v>
      </c>
      <c r="L179" s="111" t="b">
        <v>0</v>
      </c>
    </row>
    <row r="180" spans="1:12" ht="15">
      <c r="A180" s="111" t="s">
        <v>724</v>
      </c>
      <c r="B180" s="111" t="s">
        <v>839</v>
      </c>
      <c r="C180" s="111">
        <v>3</v>
      </c>
      <c r="D180" s="116">
        <v>0.0003894104910992484</v>
      </c>
      <c r="E180" s="116">
        <v>2.0170333392987803</v>
      </c>
      <c r="F180" s="111" t="s">
        <v>2444</v>
      </c>
      <c r="G180" s="111" t="b">
        <v>0</v>
      </c>
      <c r="H180" s="111" t="b">
        <v>0</v>
      </c>
      <c r="I180" s="111" t="b">
        <v>0</v>
      </c>
      <c r="J180" s="111" t="b">
        <v>0</v>
      </c>
      <c r="K180" s="111" t="b">
        <v>0</v>
      </c>
      <c r="L180" s="111" t="b">
        <v>0</v>
      </c>
    </row>
    <row r="181" spans="1:12" ht="15">
      <c r="A181" s="111" t="s">
        <v>840</v>
      </c>
      <c r="B181" s="111" t="s">
        <v>695</v>
      </c>
      <c r="C181" s="111">
        <v>3</v>
      </c>
      <c r="D181" s="116">
        <v>0.0003894104910992484</v>
      </c>
      <c r="E181" s="116">
        <v>1.7382797383459514</v>
      </c>
      <c r="F181" s="111" t="s">
        <v>2444</v>
      </c>
      <c r="G181" s="111" t="b">
        <v>0</v>
      </c>
      <c r="H181" s="111" t="b">
        <v>0</v>
      </c>
      <c r="I181" s="111" t="b">
        <v>0</v>
      </c>
      <c r="J181" s="111" t="b">
        <v>0</v>
      </c>
      <c r="K181" s="111" t="b">
        <v>0</v>
      </c>
      <c r="L181" s="111" t="b">
        <v>0</v>
      </c>
    </row>
    <row r="182" spans="1:12" ht="15">
      <c r="A182" s="111" t="s">
        <v>698</v>
      </c>
      <c r="B182" s="111" t="s">
        <v>806</v>
      </c>
      <c r="C182" s="111">
        <v>3</v>
      </c>
      <c r="D182" s="116">
        <v>0.00043130373274611944</v>
      </c>
      <c r="E182" s="116">
        <v>1.737011724359316</v>
      </c>
      <c r="F182" s="111" t="s">
        <v>2444</v>
      </c>
      <c r="G182" s="111" t="b">
        <v>0</v>
      </c>
      <c r="H182" s="111" t="b">
        <v>0</v>
      </c>
      <c r="I182" s="111" t="b">
        <v>0</v>
      </c>
      <c r="J182" s="111" t="b">
        <v>0</v>
      </c>
      <c r="K182" s="111" t="b">
        <v>0</v>
      </c>
      <c r="L182" s="111" t="b">
        <v>0</v>
      </c>
    </row>
    <row r="183" spans="1:12" ht="15">
      <c r="A183" s="111" t="s">
        <v>890</v>
      </c>
      <c r="B183" s="111" t="s">
        <v>695</v>
      </c>
      <c r="C183" s="111">
        <v>3</v>
      </c>
      <c r="D183" s="116">
        <v>0.0003894104910992484</v>
      </c>
      <c r="E183" s="116">
        <v>1.8174609843935763</v>
      </c>
      <c r="F183" s="111" t="s">
        <v>2444</v>
      </c>
      <c r="G183" s="111" t="b">
        <v>0</v>
      </c>
      <c r="H183" s="111" t="b">
        <v>0</v>
      </c>
      <c r="I183" s="111" t="b">
        <v>0</v>
      </c>
      <c r="J183" s="111" t="b">
        <v>0</v>
      </c>
      <c r="K183" s="111" t="b">
        <v>0</v>
      </c>
      <c r="L183" s="111" t="b">
        <v>0</v>
      </c>
    </row>
    <row r="184" spans="1:12" ht="15">
      <c r="A184" s="111" t="s">
        <v>1160</v>
      </c>
      <c r="B184" s="111" t="s">
        <v>893</v>
      </c>
      <c r="C184" s="111">
        <v>3</v>
      </c>
      <c r="D184" s="116">
        <v>0.0003894104910992484</v>
      </c>
      <c r="E184" s="116">
        <v>2.920123326290724</v>
      </c>
      <c r="F184" s="111" t="s">
        <v>2444</v>
      </c>
      <c r="G184" s="111" t="b">
        <v>0</v>
      </c>
      <c r="H184" s="111" t="b">
        <v>0</v>
      </c>
      <c r="I184" s="111" t="b">
        <v>0</v>
      </c>
      <c r="J184" s="111" t="b">
        <v>0</v>
      </c>
      <c r="K184" s="111" t="b">
        <v>0</v>
      </c>
      <c r="L184" s="111" t="b">
        <v>0</v>
      </c>
    </row>
    <row r="185" spans="1:12" ht="15">
      <c r="A185" s="111" t="s">
        <v>810</v>
      </c>
      <c r="B185" s="111" t="s">
        <v>695</v>
      </c>
      <c r="C185" s="111">
        <v>3</v>
      </c>
      <c r="D185" s="116">
        <v>0.0005029207023727606</v>
      </c>
      <c r="E185" s="116">
        <v>1.6713329487153383</v>
      </c>
      <c r="F185" s="111" t="s">
        <v>2444</v>
      </c>
      <c r="G185" s="111" t="b">
        <v>0</v>
      </c>
      <c r="H185" s="111" t="b">
        <v>0</v>
      </c>
      <c r="I185" s="111" t="b">
        <v>0</v>
      </c>
      <c r="J185" s="111" t="b">
        <v>0</v>
      </c>
      <c r="K185" s="111" t="b">
        <v>0</v>
      </c>
      <c r="L185" s="111" t="b">
        <v>0</v>
      </c>
    </row>
    <row r="186" spans="1:12" ht="15">
      <c r="A186" s="111" t="s">
        <v>1474</v>
      </c>
      <c r="B186" s="111" t="s">
        <v>785</v>
      </c>
      <c r="C186" s="111">
        <v>3</v>
      </c>
      <c r="D186" s="116">
        <v>0.00043130373274611944</v>
      </c>
      <c r="E186" s="116">
        <v>2.8920946026904804</v>
      </c>
      <c r="F186" s="111" t="s">
        <v>2444</v>
      </c>
      <c r="G186" s="111" t="b">
        <v>0</v>
      </c>
      <c r="H186" s="111" t="b">
        <v>0</v>
      </c>
      <c r="I186" s="111" t="b">
        <v>0</v>
      </c>
      <c r="J186" s="111" t="b">
        <v>0</v>
      </c>
      <c r="K186" s="111" t="b">
        <v>0</v>
      </c>
      <c r="L186" s="111" t="b">
        <v>0</v>
      </c>
    </row>
    <row r="187" spans="1:12" ht="15">
      <c r="A187" s="111" t="s">
        <v>1165</v>
      </c>
      <c r="B187" s="111" t="s">
        <v>721</v>
      </c>
      <c r="C187" s="111">
        <v>3</v>
      </c>
      <c r="D187" s="116">
        <v>0.0003894104910992484</v>
      </c>
      <c r="E187" s="116">
        <v>2.383004141895776</v>
      </c>
      <c r="F187" s="111" t="s">
        <v>2444</v>
      </c>
      <c r="G187" s="111" t="b">
        <v>1</v>
      </c>
      <c r="H187" s="111" t="b">
        <v>0</v>
      </c>
      <c r="I187" s="111" t="b">
        <v>0</v>
      </c>
      <c r="J187" s="111" t="b">
        <v>0</v>
      </c>
      <c r="K187" s="111" t="b">
        <v>0</v>
      </c>
      <c r="L187" s="111" t="b">
        <v>0</v>
      </c>
    </row>
    <row r="188" spans="1:12" ht="15">
      <c r="A188" s="111" t="s">
        <v>684</v>
      </c>
      <c r="B188" s="111" t="s">
        <v>1168</v>
      </c>
      <c r="C188" s="111">
        <v>3</v>
      </c>
      <c r="D188" s="116">
        <v>0.00043130373274611944</v>
      </c>
      <c r="E188" s="116">
        <v>1.6702458530741242</v>
      </c>
      <c r="F188" s="111" t="s">
        <v>2444</v>
      </c>
      <c r="G188" s="111" t="b">
        <v>0</v>
      </c>
      <c r="H188" s="111" t="b">
        <v>0</v>
      </c>
      <c r="I188" s="111" t="b">
        <v>0</v>
      </c>
      <c r="J188" s="111" t="b">
        <v>0</v>
      </c>
      <c r="K188" s="111" t="b">
        <v>0</v>
      </c>
      <c r="L188" s="111" t="b">
        <v>0</v>
      </c>
    </row>
    <row r="189" spans="1:12" ht="15">
      <c r="A189" s="111" t="s">
        <v>1508</v>
      </c>
      <c r="B189" s="111" t="s">
        <v>898</v>
      </c>
      <c r="C189" s="111">
        <v>3</v>
      </c>
      <c r="D189" s="116">
        <v>0.0003894104910992484</v>
      </c>
      <c r="E189" s="116">
        <v>3.14197207590708</v>
      </c>
      <c r="F189" s="111" t="s">
        <v>2444</v>
      </c>
      <c r="G189" s="111" t="b">
        <v>0</v>
      </c>
      <c r="H189" s="111" t="b">
        <v>0</v>
      </c>
      <c r="I189" s="111" t="b">
        <v>0</v>
      </c>
      <c r="J189" s="111" t="b">
        <v>0</v>
      </c>
      <c r="K189" s="111" t="b">
        <v>0</v>
      </c>
      <c r="L189" s="111" t="b">
        <v>0</v>
      </c>
    </row>
    <row r="190" spans="1:12" ht="15">
      <c r="A190" s="111" t="s">
        <v>1291</v>
      </c>
      <c r="B190" s="111" t="s">
        <v>960</v>
      </c>
      <c r="C190" s="111">
        <v>3</v>
      </c>
      <c r="D190" s="116">
        <v>0.0003894104910992484</v>
      </c>
      <c r="E190" s="116">
        <v>3.0681858617461617</v>
      </c>
      <c r="F190" s="111" t="s">
        <v>2444</v>
      </c>
      <c r="G190" s="111" t="b">
        <v>0</v>
      </c>
      <c r="H190" s="111" t="b">
        <v>0</v>
      </c>
      <c r="I190" s="111" t="b">
        <v>0</v>
      </c>
      <c r="J190" s="111" t="b">
        <v>0</v>
      </c>
      <c r="K190" s="111" t="b">
        <v>0</v>
      </c>
      <c r="L190" s="111" t="b">
        <v>0</v>
      </c>
    </row>
    <row r="191" spans="1:12" ht="15">
      <c r="A191" s="111" t="s">
        <v>960</v>
      </c>
      <c r="B191" s="111" t="s">
        <v>992</v>
      </c>
      <c r="C191" s="111">
        <v>3</v>
      </c>
      <c r="D191" s="116">
        <v>0.0003894104910992484</v>
      </c>
      <c r="E191" s="116">
        <v>2.8251478130598673</v>
      </c>
      <c r="F191" s="111" t="s">
        <v>2444</v>
      </c>
      <c r="G191" s="111" t="b">
        <v>0</v>
      </c>
      <c r="H191" s="111" t="b">
        <v>0</v>
      </c>
      <c r="I191" s="111" t="b">
        <v>0</v>
      </c>
      <c r="J191" s="111" t="b">
        <v>0</v>
      </c>
      <c r="K191" s="111" t="b">
        <v>0</v>
      </c>
      <c r="L191" s="111" t="b">
        <v>0</v>
      </c>
    </row>
    <row r="192" spans="1:12" ht="15">
      <c r="A192" s="111" t="s">
        <v>898</v>
      </c>
      <c r="B192" s="111" t="s">
        <v>696</v>
      </c>
      <c r="C192" s="111">
        <v>3</v>
      </c>
      <c r="D192" s="116">
        <v>0.0003894104910992484</v>
      </c>
      <c r="E192" s="116">
        <v>1.8329731505718239</v>
      </c>
      <c r="F192" s="111" t="s">
        <v>2444</v>
      </c>
      <c r="G192" s="111" t="b">
        <v>0</v>
      </c>
      <c r="H192" s="111" t="b">
        <v>0</v>
      </c>
      <c r="I192" s="111" t="b">
        <v>0</v>
      </c>
      <c r="J192" s="111" t="b">
        <v>0</v>
      </c>
      <c r="K192" s="111" t="b">
        <v>0</v>
      </c>
      <c r="L192" s="111" t="b">
        <v>0</v>
      </c>
    </row>
    <row r="193" spans="1:12" ht="15">
      <c r="A193" s="111" t="s">
        <v>721</v>
      </c>
      <c r="B193" s="111" t="s">
        <v>771</v>
      </c>
      <c r="C193" s="111">
        <v>3</v>
      </c>
      <c r="D193" s="116">
        <v>0.0003894104910992484</v>
      </c>
      <c r="E193" s="116">
        <v>1.8657656639681313</v>
      </c>
      <c r="F193" s="111" t="s">
        <v>2444</v>
      </c>
      <c r="G193" s="111" t="b">
        <v>0</v>
      </c>
      <c r="H193" s="111" t="b">
        <v>0</v>
      </c>
      <c r="I193" s="111" t="b">
        <v>0</v>
      </c>
      <c r="J193" s="111" t="b">
        <v>1</v>
      </c>
      <c r="K193" s="111" t="b">
        <v>0</v>
      </c>
      <c r="L193" s="111" t="b">
        <v>0</v>
      </c>
    </row>
    <row r="194" spans="1:12" ht="15">
      <c r="A194" s="111" t="s">
        <v>717</v>
      </c>
      <c r="B194" s="111" t="s">
        <v>682</v>
      </c>
      <c r="C194" s="111">
        <v>3</v>
      </c>
      <c r="D194" s="116">
        <v>0.0003894104910992484</v>
      </c>
      <c r="E194" s="116">
        <v>0.7007134610407793</v>
      </c>
      <c r="F194" s="111" t="s">
        <v>2444</v>
      </c>
      <c r="G194" s="111" t="b">
        <v>0</v>
      </c>
      <c r="H194" s="111" t="b">
        <v>1</v>
      </c>
      <c r="I194" s="111" t="b">
        <v>0</v>
      </c>
      <c r="J194" s="111" t="b">
        <v>0</v>
      </c>
      <c r="K194" s="111" t="b">
        <v>0</v>
      </c>
      <c r="L194" s="111" t="b">
        <v>0</v>
      </c>
    </row>
    <row r="195" spans="1:12" ht="15">
      <c r="A195" s="111" t="s">
        <v>692</v>
      </c>
      <c r="B195" s="111" t="s">
        <v>726</v>
      </c>
      <c r="C195" s="111">
        <v>3</v>
      </c>
      <c r="D195" s="116">
        <v>0.00043130373274611944</v>
      </c>
      <c r="E195" s="116">
        <v>1.298024485524256</v>
      </c>
      <c r="F195" s="111" t="s">
        <v>2444</v>
      </c>
      <c r="G195" s="111" t="b">
        <v>0</v>
      </c>
      <c r="H195" s="111" t="b">
        <v>0</v>
      </c>
      <c r="I195" s="111" t="b">
        <v>0</v>
      </c>
      <c r="J195" s="111" t="b">
        <v>0</v>
      </c>
      <c r="K195" s="111" t="b">
        <v>0</v>
      </c>
      <c r="L195" s="111" t="b">
        <v>0</v>
      </c>
    </row>
    <row r="196" spans="1:12" ht="15">
      <c r="A196" s="111" t="s">
        <v>692</v>
      </c>
      <c r="B196" s="111" t="s">
        <v>688</v>
      </c>
      <c r="C196" s="111">
        <v>3</v>
      </c>
      <c r="D196" s="116">
        <v>0.0005029207023727606</v>
      </c>
      <c r="E196" s="116">
        <v>0.8739317582507302</v>
      </c>
      <c r="F196" s="111" t="s">
        <v>2444</v>
      </c>
      <c r="G196" s="111" t="b">
        <v>0</v>
      </c>
      <c r="H196" s="111" t="b">
        <v>0</v>
      </c>
      <c r="I196" s="111" t="b">
        <v>0</v>
      </c>
      <c r="J196" s="111" t="b">
        <v>0</v>
      </c>
      <c r="K196" s="111" t="b">
        <v>0</v>
      </c>
      <c r="L196" s="111" t="b">
        <v>0</v>
      </c>
    </row>
    <row r="197" spans="1:12" ht="15">
      <c r="A197" s="111" t="s">
        <v>688</v>
      </c>
      <c r="B197" s="111" t="s">
        <v>692</v>
      </c>
      <c r="C197" s="111">
        <v>3</v>
      </c>
      <c r="D197" s="116">
        <v>0.0003894104910992484</v>
      </c>
      <c r="E197" s="116">
        <v>0.8863422738013891</v>
      </c>
      <c r="F197" s="111" t="s">
        <v>2444</v>
      </c>
      <c r="G197" s="111" t="b">
        <v>0</v>
      </c>
      <c r="H197" s="111" t="b">
        <v>0</v>
      </c>
      <c r="I197" s="111" t="b">
        <v>0</v>
      </c>
      <c r="J197" s="111" t="b">
        <v>0</v>
      </c>
      <c r="K197" s="111" t="b">
        <v>0</v>
      </c>
      <c r="L197" s="111" t="b">
        <v>0</v>
      </c>
    </row>
    <row r="198" spans="1:12" ht="15">
      <c r="A198" s="111" t="s">
        <v>1307</v>
      </c>
      <c r="B198" s="111" t="s">
        <v>965</v>
      </c>
      <c r="C198" s="111">
        <v>3</v>
      </c>
      <c r="D198" s="116">
        <v>0.00043130373274611944</v>
      </c>
      <c r="E198" s="116">
        <v>3.0681858617461617</v>
      </c>
      <c r="F198" s="111" t="s">
        <v>2444</v>
      </c>
      <c r="G198" s="111" t="b">
        <v>0</v>
      </c>
      <c r="H198" s="111" t="b">
        <v>0</v>
      </c>
      <c r="I198" s="111" t="b">
        <v>0</v>
      </c>
      <c r="J198" s="111" t="b">
        <v>1</v>
      </c>
      <c r="K198" s="111" t="b">
        <v>0</v>
      </c>
      <c r="L198" s="111" t="b">
        <v>0</v>
      </c>
    </row>
    <row r="199" spans="1:12" ht="15">
      <c r="A199" s="111" t="s">
        <v>797</v>
      </c>
      <c r="B199" s="111" t="s">
        <v>1535</v>
      </c>
      <c r="C199" s="111">
        <v>3</v>
      </c>
      <c r="D199" s="116">
        <v>0.0003894104910992484</v>
      </c>
      <c r="E199" s="116">
        <v>2.920123326290724</v>
      </c>
      <c r="F199" s="111" t="s">
        <v>2444</v>
      </c>
      <c r="G199" s="111" t="b">
        <v>0</v>
      </c>
      <c r="H199" s="111" t="b">
        <v>0</v>
      </c>
      <c r="I199" s="111" t="b">
        <v>0</v>
      </c>
      <c r="J199" s="111" t="b">
        <v>0</v>
      </c>
      <c r="K199" s="111" t="b">
        <v>1</v>
      </c>
      <c r="L199" s="111" t="b">
        <v>0</v>
      </c>
    </row>
    <row r="200" spans="1:12" ht="15">
      <c r="A200" s="111" t="s">
        <v>683</v>
      </c>
      <c r="B200" s="111" t="s">
        <v>1176</v>
      </c>
      <c r="C200" s="111">
        <v>3</v>
      </c>
      <c r="D200" s="116">
        <v>0.0003894104910992484</v>
      </c>
      <c r="E200" s="116">
        <v>1.659521987682351</v>
      </c>
      <c r="F200" s="111" t="s">
        <v>2444</v>
      </c>
      <c r="G200" s="111" t="b">
        <v>0</v>
      </c>
      <c r="H200" s="111" t="b">
        <v>0</v>
      </c>
      <c r="I200" s="111" t="b">
        <v>0</v>
      </c>
      <c r="J200" s="111" t="b">
        <v>0</v>
      </c>
      <c r="K200" s="111" t="b">
        <v>0</v>
      </c>
      <c r="L200" s="111" t="b">
        <v>0</v>
      </c>
    </row>
    <row r="201" spans="1:12" ht="15">
      <c r="A201" s="111" t="s">
        <v>1176</v>
      </c>
      <c r="B201" s="111" t="s">
        <v>683</v>
      </c>
      <c r="C201" s="111">
        <v>3</v>
      </c>
      <c r="D201" s="116">
        <v>0.0003894104910992484</v>
      </c>
      <c r="E201" s="116">
        <v>1.6464791311163753</v>
      </c>
      <c r="F201" s="111" t="s">
        <v>2444</v>
      </c>
      <c r="G201" s="111" t="b">
        <v>0</v>
      </c>
      <c r="H201" s="111" t="b">
        <v>0</v>
      </c>
      <c r="I201" s="111" t="b">
        <v>0</v>
      </c>
      <c r="J201" s="111" t="b">
        <v>0</v>
      </c>
      <c r="K201" s="111" t="b">
        <v>0</v>
      </c>
      <c r="L201" s="111" t="b">
        <v>0</v>
      </c>
    </row>
    <row r="202" spans="1:12" ht="15">
      <c r="A202" s="111" t="s">
        <v>779</v>
      </c>
      <c r="B202" s="111" t="s">
        <v>683</v>
      </c>
      <c r="C202" s="111">
        <v>3</v>
      </c>
      <c r="D202" s="116">
        <v>0.0003894104910992484</v>
      </c>
      <c r="E202" s="116">
        <v>1.1150002140741202</v>
      </c>
      <c r="F202" s="111" t="s">
        <v>2444</v>
      </c>
      <c r="G202" s="111" t="b">
        <v>0</v>
      </c>
      <c r="H202" s="111" t="b">
        <v>0</v>
      </c>
      <c r="I202" s="111" t="b">
        <v>0</v>
      </c>
      <c r="J202" s="111" t="b">
        <v>0</v>
      </c>
      <c r="K202" s="111" t="b">
        <v>0</v>
      </c>
      <c r="L202" s="111" t="b">
        <v>0</v>
      </c>
    </row>
    <row r="203" spans="1:12" ht="15">
      <c r="A203" s="111" t="s">
        <v>697</v>
      </c>
      <c r="B203" s="111" t="s">
        <v>907</v>
      </c>
      <c r="C203" s="111">
        <v>3</v>
      </c>
      <c r="D203" s="116">
        <v>0.0003894104910992484</v>
      </c>
      <c r="E203" s="116">
        <v>1.8409420802430991</v>
      </c>
      <c r="F203" s="111" t="s">
        <v>2444</v>
      </c>
      <c r="G203" s="111" t="b">
        <v>0</v>
      </c>
      <c r="H203" s="111" t="b">
        <v>0</v>
      </c>
      <c r="I203" s="111" t="b">
        <v>0</v>
      </c>
      <c r="J203" s="111" t="b">
        <v>0</v>
      </c>
      <c r="K203" s="111" t="b">
        <v>0</v>
      </c>
      <c r="L203" s="111" t="b">
        <v>0</v>
      </c>
    </row>
    <row r="204" spans="1:12" ht="15">
      <c r="A204" s="111" t="s">
        <v>793</v>
      </c>
      <c r="B204" s="111" t="s">
        <v>714</v>
      </c>
      <c r="C204" s="111">
        <v>3</v>
      </c>
      <c r="D204" s="116">
        <v>0.0003894104910992484</v>
      </c>
      <c r="E204" s="116">
        <v>1.8831397600375541</v>
      </c>
      <c r="F204" s="111" t="s">
        <v>2444</v>
      </c>
      <c r="G204" s="111" t="b">
        <v>0</v>
      </c>
      <c r="H204" s="111" t="b">
        <v>0</v>
      </c>
      <c r="I204" s="111" t="b">
        <v>0</v>
      </c>
      <c r="J204" s="111" t="b">
        <v>0</v>
      </c>
      <c r="K204" s="111" t="b">
        <v>0</v>
      </c>
      <c r="L204" s="111" t="b">
        <v>0</v>
      </c>
    </row>
    <row r="205" spans="1:12" ht="15">
      <c r="A205" s="111" t="s">
        <v>682</v>
      </c>
      <c r="B205" s="111" t="s">
        <v>832</v>
      </c>
      <c r="C205" s="111">
        <v>3</v>
      </c>
      <c r="D205" s="116">
        <v>0.0003894104910992484</v>
      </c>
      <c r="E205" s="116">
        <v>1.090176630349088</v>
      </c>
      <c r="F205" s="111" t="s">
        <v>2444</v>
      </c>
      <c r="G205" s="111" t="b">
        <v>0</v>
      </c>
      <c r="H205" s="111" t="b">
        <v>0</v>
      </c>
      <c r="I205" s="111" t="b">
        <v>0</v>
      </c>
      <c r="J205" s="111" t="b">
        <v>0</v>
      </c>
      <c r="K205" s="111" t="b">
        <v>0</v>
      </c>
      <c r="L205" s="111" t="b">
        <v>0</v>
      </c>
    </row>
    <row r="206" spans="1:12" ht="15">
      <c r="A206" s="111" t="s">
        <v>819</v>
      </c>
      <c r="B206" s="111" t="s">
        <v>1552</v>
      </c>
      <c r="C206" s="111">
        <v>3</v>
      </c>
      <c r="D206" s="116">
        <v>0.0003894104910992484</v>
      </c>
      <c r="E206" s="116">
        <v>2.950086549668167</v>
      </c>
      <c r="F206" s="111" t="s">
        <v>2444</v>
      </c>
      <c r="G206" s="111" t="b">
        <v>0</v>
      </c>
      <c r="H206" s="111" t="b">
        <v>0</v>
      </c>
      <c r="I206" s="111" t="b">
        <v>0</v>
      </c>
      <c r="J206" s="111" t="b">
        <v>0</v>
      </c>
      <c r="K206" s="111" t="b">
        <v>0</v>
      </c>
      <c r="L206" s="111" t="b">
        <v>0</v>
      </c>
    </row>
    <row r="207" spans="1:12" ht="15">
      <c r="A207" s="111" t="s">
        <v>1552</v>
      </c>
      <c r="B207" s="111" t="s">
        <v>851</v>
      </c>
      <c r="C207" s="111">
        <v>3</v>
      </c>
      <c r="D207" s="116">
        <v>0.0003894104910992484</v>
      </c>
      <c r="E207" s="116">
        <v>3.0170333392987803</v>
      </c>
      <c r="F207" s="111" t="s">
        <v>2444</v>
      </c>
      <c r="G207" s="111" t="b">
        <v>0</v>
      </c>
      <c r="H207" s="111" t="b">
        <v>0</v>
      </c>
      <c r="I207" s="111" t="b">
        <v>0</v>
      </c>
      <c r="J207" s="111" t="b">
        <v>0</v>
      </c>
      <c r="K207" s="111" t="b">
        <v>0</v>
      </c>
      <c r="L207" s="111" t="b">
        <v>0</v>
      </c>
    </row>
    <row r="208" spans="1:12" ht="15">
      <c r="A208" s="111" t="s">
        <v>693</v>
      </c>
      <c r="B208" s="111" t="s">
        <v>725</v>
      </c>
      <c r="C208" s="111">
        <v>3</v>
      </c>
      <c r="D208" s="116">
        <v>0.0003894104910992484</v>
      </c>
      <c r="E208" s="116">
        <v>1.3327865917834678</v>
      </c>
      <c r="F208" s="111" t="s">
        <v>2444</v>
      </c>
      <c r="G208" s="111" t="b">
        <v>0</v>
      </c>
      <c r="H208" s="111" t="b">
        <v>0</v>
      </c>
      <c r="I208" s="111" t="b">
        <v>0</v>
      </c>
      <c r="J208" s="111" t="b">
        <v>0</v>
      </c>
      <c r="K208" s="111" t="b">
        <v>0</v>
      </c>
      <c r="L208" s="111" t="b">
        <v>0</v>
      </c>
    </row>
    <row r="209" spans="1:12" ht="15">
      <c r="A209" s="111" t="s">
        <v>1557</v>
      </c>
      <c r="B209" s="111" t="s">
        <v>827</v>
      </c>
      <c r="C209" s="111">
        <v>3</v>
      </c>
      <c r="D209" s="116">
        <v>0.0003894104910992484</v>
      </c>
      <c r="E209" s="116">
        <v>2.9822712330395684</v>
      </c>
      <c r="F209" s="111" t="s">
        <v>2444</v>
      </c>
      <c r="G209" s="111" t="b">
        <v>0</v>
      </c>
      <c r="H209" s="111" t="b">
        <v>0</v>
      </c>
      <c r="I209" s="111" t="b">
        <v>0</v>
      </c>
      <c r="J209" s="111" t="b">
        <v>0</v>
      </c>
      <c r="K209" s="111" t="b">
        <v>0</v>
      </c>
      <c r="L209" s="111" t="b">
        <v>0</v>
      </c>
    </row>
    <row r="210" spans="1:12" ht="15">
      <c r="A210" s="111" t="s">
        <v>1344</v>
      </c>
      <c r="B210" s="111" t="s">
        <v>874</v>
      </c>
      <c r="C210" s="111">
        <v>3</v>
      </c>
      <c r="D210" s="116">
        <v>0.0005029207023727606</v>
      </c>
      <c r="E210" s="116">
        <v>2.92988316357988</v>
      </c>
      <c r="F210" s="111" t="s">
        <v>2444</v>
      </c>
      <c r="G210" s="111" t="b">
        <v>0</v>
      </c>
      <c r="H210" s="111" t="b">
        <v>0</v>
      </c>
      <c r="I210" s="111" t="b">
        <v>0</v>
      </c>
      <c r="J210" s="111" t="b">
        <v>0</v>
      </c>
      <c r="K210" s="111" t="b">
        <v>0</v>
      </c>
      <c r="L210" s="111" t="b">
        <v>0</v>
      </c>
    </row>
    <row r="211" spans="1:12" ht="15">
      <c r="A211" s="111" t="s">
        <v>1024</v>
      </c>
      <c r="B211" s="111" t="s">
        <v>691</v>
      </c>
      <c r="C211" s="111">
        <v>3</v>
      </c>
      <c r="D211" s="116">
        <v>0.00043130373274611944</v>
      </c>
      <c r="E211" s="116">
        <v>1.8957288873455747</v>
      </c>
      <c r="F211" s="111" t="s">
        <v>2444</v>
      </c>
      <c r="G211" s="111" t="b">
        <v>0</v>
      </c>
      <c r="H211" s="111" t="b">
        <v>0</v>
      </c>
      <c r="I211" s="111" t="b">
        <v>0</v>
      </c>
      <c r="J211" s="111" t="b">
        <v>0</v>
      </c>
      <c r="K211" s="111" t="b">
        <v>0</v>
      </c>
      <c r="L211" s="111" t="b">
        <v>0</v>
      </c>
    </row>
    <row r="212" spans="1:12" ht="15">
      <c r="A212" s="111" t="s">
        <v>686</v>
      </c>
      <c r="B212" s="111" t="s">
        <v>772</v>
      </c>
      <c r="C212" s="111">
        <v>3</v>
      </c>
      <c r="D212" s="116">
        <v>0.0003894104910992484</v>
      </c>
      <c r="E212" s="116">
        <v>1.43979693169585</v>
      </c>
      <c r="F212" s="111" t="s">
        <v>2444</v>
      </c>
      <c r="G212" s="111" t="b">
        <v>0</v>
      </c>
      <c r="H212" s="111" t="b">
        <v>0</v>
      </c>
      <c r="I212" s="111" t="b">
        <v>0</v>
      </c>
      <c r="J212" s="111" t="b">
        <v>0</v>
      </c>
      <c r="K212" s="111" t="b">
        <v>0</v>
      </c>
      <c r="L212" s="111" t="b">
        <v>0</v>
      </c>
    </row>
    <row r="213" spans="1:12" ht="15">
      <c r="A213" s="111" t="s">
        <v>695</v>
      </c>
      <c r="B213" s="111" t="s">
        <v>696</v>
      </c>
      <c r="C213" s="111">
        <v>3</v>
      </c>
      <c r="D213" s="116">
        <v>0.0003894104910992484</v>
      </c>
      <c r="E213" s="116">
        <v>1.0770982948993324</v>
      </c>
      <c r="F213" s="111" t="s">
        <v>2444</v>
      </c>
      <c r="G213" s="111" t="b">
        <v>0</v>
      </c>
      <c r="H213" s="111" t="b">
        <v>0</v>
      </c>
      <c r="I213" s="111" t="b">
        <v>0</v>
      </c>
      <c r="J213" s="111" t="b">
        <v>0</v>
      </c>
      <c r="K213" s="111" t="b">
        <v>0</v>
      </c>
      <c r="L213" s="111" t="b">
        <v>0</v>
      </c>
    </row>
    <row r="214" spans="1:12" ht="15">
      <c r="A214" s="111" t="s">
        <v>700</v>
      </c>
      <c r="B214" s="111" t="s">
        <v>682</v>
      </c>
      <c r="C214" s="111">
        <v>3</v>
      </c>
      <c r="D214" s="116">
        <v>0.0003894104910992484</v>
      </c>
      <c r="E214" s="116">
        <v>0.5757747244324792</v>
      </c>
      <c r="F214" s="111" t="s">
        <v>2444</v>
      </c>
      <c r="G214" s="111" t="b">
        <v>0</v>
      </c>
      <c r="H214" s="111" t="b">
        <v>0</v>
      </c>
      <c r="I214" s="111" t="b">
        <v>0</v>
      </c>
      <c r="J214" s="111" t="b">
        <v>0</v>
      </c>
      <c r="K214" s="111" t="b">
        <v>0</v>
      </c>
      <c r="L214" s="111" t="b">
        <v>0</v>
      </c>
    </row>
    <row r="215" spans="1:12" ht="15">
      <c r="A215" s="111" t="s">
        <v>820</v>
      </c>
      <c r="B215" s="111" t="s">
        <v>683</v>
      </c>
      <c r="C215" s="111">
        <v>3</v>
      </c>
      <c r="D215" s="116">
        <v>0.00043130373274611944</v>
      </c>
      <c r="E215" s="116">
        <v>1.1993210997741561</v>
      </c>
      <c r="F215" s="111" t="s">
        <v>2444</v>
      </c>
      <c r="G215" s="111" t="b">
        <v>0</v>
      </c>
      <c r="H215" s="111" t="b">
        <v>0</v>
      </c>
      <c r="I215" s="111" t="b">
        <v>0</v>
      </c>
      <c r="J215" s="111" t="b">
        <v>0</v>
      </c>
      <c r="K215" s="111" t="b">
        <v>0</v>
      </c>
      <c r="L215" s="111" t="b">
        <v>0</v>
      </c>
    </row>
    <row r="216" spans="1:12" ht="15">
      <c r="A216" s="111" t="s">
        <v>766</v>
      </c>
      <c r="B216" s="111" t="s">
        <v>695</v>
      </c>
      <c r="C216" s="111">
        <v>3</v>
      </c>
      <c r="D216" s="116">
        <v>0.0003894104910992484</v>
      </c>
      <c r="E216" s="116">
        <v>1.56218847929027</v>
      </c>
      <c r="F216" s="111" t="s">
        <v>2444</v>
      </c>
      <c r="G216" s="111" t="b">
        <v>0</v>
      </c>
      <c r="H216" s="111" t="b">
        <v>0</v>
      </c>
      <c r="I216" s="111" t="b">
        <v>0</v>
      </c>
      <c r="J216" s="111" t="b">
        <v>0</v>
      </c>
      <c r="K216" s="111" t="b">
        <v>0</v>
      </c>
      <c r="L216" s="111" t="b">
        <v>0</v>
      </c>
    </row>
    <row r="217" spans="1:12" ht="15">
      <c r="A217" s="111" t="s">
        <v>690</v>
      </c>
      <c r="B217" s="111" t="s">
        <v>821</v>
      </c>
      <c r="C217" s="111">
        <v>3</v>
      </c>
      <c r="D217" s="116">
        <v>0.0003894104910992484</v>
      </c>
      <c r="E217" s="116">
        <v>1.5698753079565613</v>
      </c>
      <c r="F217" s="111" t="s">
        <v>2444</v>
      </c>
      <c r="G217" s="111" t="b">
        <v>0</v>
      </c>
      <c r="H217" s="111" t="b">
        <v>0</v>
      </c>
      <c r="I217" s="111" t="b">
        <v>0</v>
      </c>
      <c r="J217" s="111" t="b">
        <v>0</v>
      </c>
      <c r="K217" s="111" t="b">
        <v>0</v>
      </c>
      <c r="L217" s="111" t="b">
        <v>0</v>
      </c>
    </row>
    <row r="218" spans="1:12" ht="15">
      <c r="A218" s="111" t="s">
        <v>682</v>
      </c>
      <c r="B218" s="111" t="s">
        <v>684</v>
      </c>
      <c r="C218" s="111">
        <v>3</v>
      </c>
      <c r="D218" s="116">
        <v>0.0003894104910992484</v>
      </c>
      <c r="E218" s="116">
        <v>0.016599261819461766</v>
      </c>
      <c r="F218" s="111" t="s">
        <v>2444</v>
      </c>
      <c r="G218" s="111" t="b">
        <v>0</v>
      </c>
      <c r="H218" s="111" t="b">
        <v>0</v>
      </c>
      <c r="I218" s="111" t="b">
        <v>0</v>
      </c>
      <c r="J218" s="111" t="b">
        <v>0</v>
      </c>
      <c r="K218" s="111" t="b">
        <v>0</v>
      </c>
      <c r="L218" s="111" t="b">
        <v>0</v>
      </c>
    </row>
    <row r="219" spans="1:12" ht="15">
      <c r="A219" s="111" t="s">
        <v>710</v>
      </c>
      <c r="B219" s="111" t="s">
        <v>845</v>
      </c>
      <c r="C219" s="111">
        <v>3</v>
      </c>
      <c r="D219" s="116">
        <v>0.0003894104910992484</v>
      </c>
      <c r="E219" s="116">
        <v>1.9500865496681672</v>
      </c>
      <c r="F219" s="111" t="s">
        <v>2444</v>
      </c>
      <c r="G219" s="111" t="b">
        <v>0</v>
      </c>
      <c r="H219" s="111" t="b">
        <v>0</v>
      </c>
      <c r="I219" s="111" t="b">
        <v>0</v>
      </c>
      <c r="J219" s="111" t="b">
        <v>0</v>
      </c>
      <c r="K219" s="111" t="b">
        <v>0</v>
      </c>
      <c r="L219" s="111" t="b">
        <v>0</v>
      </c>
    </row>
    <row r="220" spans="1:12" ht="15">
      <c r="A220" s="111" t="s">
        <v>945</v>
      </c>
      <c r="B220" s="111" t="s">
        <v>726</v>
      </c>
      <c r="C220" s="111">
        <v>3</v>
      </c>
      <c r="D220" s="116">
        <v>0.0003894104910992484</v>
      </c>
      <c r="E220" s="116">
        <v>2.1566953327277867</v>
      </c>
      <c r="F220" s="111" t="s">
        <v>2444</v>
      </c>
      <c r="G220" s="111" t="b">
        <v>0</v>
      </c>
      <c r="H220" s="111" t="b">
        <v>0</v>
      </c>
      <c r="I220" s="111" t="b">
        <v>0</v>
      </c>
      <c r="J220" s="111" t="b">
        <v>0</v>
      </c>
      <c r="K220" s="111" t="b">
        <v>0</v>
      </c>
      <c r="L220" s="111" t="b">
        <v>0</v>
      </c>
    </row>
    <row r="221" spans="1:12" ht="15">
      <c r="A221" s="111" t="s">
        <v>726</v>
      </c>
      <c r="B221" s="111" t="s">
        <v>684</v>
      </c>
      <c r="C221" s="111">
        <v>3</v>
      </c>
      <c r="D221" s="116">
        <v>0.0003894104910992484</v>
      </c>
      <c r="E221" s="116">
        <v>0.9234171213306486</v>
      </c>
      <c r="F221" s="111" t="s">
        <v>2444</v>
      </c>
      <c r="G221" s="111" t="b">
        <v>0</v>
      </c>
      <c r="H221" s="111" t="b">
        <v>0</v>
      </c>
      <c r="I221" s="111" t="b">
        <v>0</v>
      </c>
      <c r="J221" s="111" t="b">
        <v>0</v>
      </c>
      <c r="K221" s="111" t="b">
        <v>0</v>
      </c>
      <c r="L221" s="111" t="b">
        <v>0</v>
      </c>
    </row>
    <row r="222" spans="1:12" ht="15">
      <c r="A222" s="111" t="s">
        <v>684</v>
      </c>
      <c r="B222" s="111" t="s">
        <v>823</v>
      </c>
      <c r="C222" s="111">
        <v>3</v>
      </c>
      <c r="D222" s="116">
        <v>0.0003894104910992484</v>
      </c>
      <c r="E222" s="116">
        <v>1.255272505103306</v>
      </c>
      <c r="F222" s="111" t="s">
        <v>2444</v>
      </c>
      <c r="G222" s="111" t="b">
        <v>0</v>
      </c>
      <c r="H222" s="111" t="b">
        <v>0</v>
      </c>
      <c r="I222" s="111" t="b">
        <v>0</v>
      </c>
      <c r="J222" s="111" t="b">
        <v>0</v>
      </c>
      <c r="K222" s="111" t="b">
        <v>0</v>
      </c>
      <c r="L222" s="111" t="b">
        <v>0</v>
      </c>
    </row>
    <row r="223" spans="1:12" ht="15">
      <c r="A223" s="111" t="s">
        <v>823</v>
      </c>
      <c r="B223" s="111" t="s">
        <v>689</v>
      </c>
      <c r="C223" s="111">
        <v>3</v>
      </c>
      <c r="D223" s="116">
        <v>0.0003894104910992484</v>
      </c>
      <c r="E223" s="116">
        <v>1.5785788954784394</v>
      </c>
      <c r="F223" s="111" t="s">
        <v>2444</v>
      </c>
      <c r="G223" s="111" t="b">
        <v>0</v>
      </c>
      <c r="H223" s="111" t="b">
        <v>0</v>
      </c>
      <c r="I223" s="111" t="b">
        <v>0</v>
      </c>
      <c r="J223" s="111" t="b">
        <v>0</v>
      </c>
      <c r="K223" s="111" t="b">
        <v>0</v>
      </c>
      <c r="L223" s="111" t="b">
        <v>0</v>
      </c>
    </row>
    <row r="224" spans="1:12" ht="15">
      <c r="A224" s="111" t="s">
        <v>689</v>
      </c>
      <c r="B224" s="111" t="s">
        <v>911</v>
      </c>
      <c r="C224" s="111">
        <v>3</v>
      </c>
      <c r="D224" s="116">
        <v>0.0003894104910992484</v>
      </c>
      <c r="E224" s="116">
        <v>1.6925222477852764</v>
      </c>
      <c r="F224" s="111" t="s">
        <v>2444</v>
      </c>
      <c r="G224" s="111" t="b">
        <v>0</v>
      </c>
      <c r="H224" s="111" t="b">
        <v>0</v>
      </c>
      <c r="I224" s="111" t="b">
        <v>0</v>
      </c>
      <c r="J224" s="111" t="b">
        <v>0</v>
      </c>
      <c r="K224" s="111" t="b">
        <v>0</v>
      </c>
      <c r="L224" s="111" t="b">
        <v>0</v>
      </c>
    </row>
    <row r="225" spans="1:12" ht="15">
      <c r="A225" s="111" t="s">
        <v>341</v>
      </c>
      <c r="B225" s="111" t="s">
        <v>1180</v>
      </c>
      <c r="C225" s="111">
        <v>3</v>
      </c>
      <c r="D225" s="116">
        <v>0.0003894104910992484</v>
      </c>
      <c r="E225" s="116">
        <v>2.795184589682424</v>
      </c>
      <c r="F225" s="111" t="s">
        <v>2444</v>
      </c>
      <c r="G225" s="111" t="b">
        <v>0</v>
      </c>
      <c r="H225" s="111" t="b">
        <v>0</v>
      </c>
      <c r="I225" s="111" t="b">
        <v>0</v>
      </c>
      <c r="J225" s="111" t="b">
        <v>0</v>
      </c>
      <c r="K225" s="111" t="b">
        <v>0</v>
      </c>
      <c r="L225" s="111" t="b">
        <v>0</v>
      </c>
    </row>
    <row r="226" spans="1:12" ht="15">
      <c r="A226" s="111" t="s">
        <v>1180</v>
      </c>
      <c r="B226" s="111" t="s">
        <v>1588</v>
      </c>
      <c r="C226" s="111">
        <v>3</v>
      </c>
      <c r="D226" s="116">
        <v>0.0003894104910992484</v>
      </c>
      <c r="E226" s="116">
        <v>3.397244581010386</v>
      </c>
      <c r="F226" s="111" t="s">
        <v>2444</v>
      </c>
      <c r="G226" s="111" t="b">
        <v>0</v>
      </c>
      <c r="H226" s="111" t="b">
        <v>0</v>
      </c>
      <c r="I226" s="111" t="b">
        <v>0</v>
      </c>
      <c r="J226" s="111" t="b">
        <v>0</v>
      </c>
      <c r="K226" s="111" t="b">
        <v>0</v>
      </c>
      <c r="L226" s="111" t="b">
        <v>0</v>
      </c>
    </row>
    <row r="227" spans="1:12" ht="15">
      <c r="A227" s="111" t="s">
        <v>1588</v>
      </c>
      <c r="B227" s="111" t="s">
        <v>1025</v>
      </c>
      <c r="C227" s="111">
        <v>3</v>
      </c>
      <c r="D227" s="116">
        <v>0.0003894104910992484</v>
      </c>
      <c r="E227" s="116">
        <v>3.2511165453321484</v>
      </c>
      <c r="F227" s="111" t="s">
        <v>2444</v>
      </c>
      <c r="G227" s="111" t="b">
        <v>0</v>
      </c>
      <c r="H227" s="111" t="b">
        <v>0</v>
      </c>
      <c r="I227" s="111" t="b">
        <v>0</v>
      </c>
      <c r="J227" s="111" t="b">
        <v>0</v>
      </c>
      <c r="K227" s="111" t="b">
        <v>0</v>
      </c>
      <c r="L227" s="111" t="b">
        <v>0</v>
      </c>
    </row>
    <row r="228" spans="1:12" ht="15">
      <c r="A228" s="111" t="s">
        <v>1025</v>
      </c>
      <c r="B228" s="111" t="s">
        <v>684</v>
      </c>
      <c r="C228" s="111">
        <v>3</v>
      </c>
      <c r="D228" s="116">
        <v>0.0003894104910992484</v>
      </c>
      <c r="E228" s="116">
        <v>1.5407170792153477</v>
      </c>
      <c r="F228" s="111" t="s">
        <v>2444</v>
      </c>
      <c r="G228" s="111" t="b">
        <v>0</v>
      </c>
      <c r="H228" s="111" t="b">
        <v>0</v>
      </c>
      <c r="I228" s="111" t="b">
        <v>0</v>
      </c>
      <c r="J228" s="111" t="b">
        <v>0</v>
      </c>
      <c r="K228" s="111" t="b">
        <v>0</v>
      </c>
      <c r="L228" s="111" t="b">
        <v>0</v>
      </c>
    </row>
    <row r="229" spans="1:12" ht="15">
      <c r="A229" s="111" t="s">
        <v>693</v>
      </c>
      <c r="B229" s="111" t="s">
        <v>823</v>
      </c>
      <c r="C229" s="111">
        <v>3</v>
      </c>
      <c r="D229" s="116">
        <v>0.0003894104910992484</v>
      </c>
      <c r="E229" s="116">
        <v>1.6959644941962937</v>
      </c>
      <c r="F229" s="111" t="s">
        <v>2444</v>
      </c>
      <c r="G229" s="111" t="b">
        <v>0</v>
      </c>
      <c r="H229" s="111" t="b">
        <v>0</v>
      </c>
      <c r="I229" s="111" t="b">
        <v>0</v>
      </c>
      <c r="J229" s="111" t="b">
        <v>0</v>
      </c>
      <c r="K229" s="111" t="b">
        <v>0</v>
      </c>
      <c r="L229" s="111" t="b">
        <v>0</v>
      </c>
    </row>
    <row r="230" spans="1:12" ht="15">
      <c r="A230" s="111" t="s">
        <v>823</v>
      </c>
      <c r="B230" s="111" t="s">
        <v>684</v>
      </c>
      <c r="C230" s="111">
        <v>3</v>
      </c>
      <c r="D230" s="116">
        <v>0.0003894104910992484</v>
      </c>
      <c r="E230" s="116">
        <v>1.271871766922768</v>
      </c>
      <c r="F230" s="111" t="s">
        <v>2444</v>
      </c>
      <c r="G230" s="111" t="b">
        <v>0</v>
      </c>
      <c r="H230" s="111" t="b">
        <v>0</v>
      </c>
      <c r="I230" s="111" t="b">
        <v>0</v>
      </c>
      <c r="J230" s="111" t="b">
        <v>0</v>
      </c>
      <c r="K230" s="111" t="b">
        <v>0</v>
      </c>
      <c r="L230" s="111" t="b">
        <v>0</v>
      </c>
    </row>
    <row r="231" spans="1:12" ht="15">
      <c r="A231" s="111" t="s">
        <v>682</v>
      </c>
      <c r="B231" s="111" t="s">
        <v>1026</v>
      </c>
      <c r="C231" s="111">
        <v>3</v>
      </c>
      <c r="D231" s="116">
        <v>0.0003894104910992484</v>
      </c>
      <c r="E231" s="116">
        <v>1.3590219426416679</v>
      </c>
      <c r="F231" s="111" t="s">
        <v>2444</v>
      </c>
      <c r="G231" s="111" t="b">
        <v>0</v>
      </c>
      <c r="H231" s="111" t="b">
        <v>0</v>
      </c>
      <c r="I231" s="111" t="b">
        <v>0</v>
      </c>
      <c r="J231" s="111" t="b">
        <v>0</v>
      </c>
      <c r="K231" s="111" t="b">
        <v>0</v>
      </c>
      <c r="L231" s="111" t="b">
        <v>0</v>
      </c>
    </row>
    <row r="232" spans="1:12" ht="15">
      <c r="A232" s="111" t="s">
        <v>1026</v>
      </c>
      <c r="B232" s="111" t="s">
        <v>1027</v>
      </c>
      <c r="C232" s="111">
        <v>3</v>
      </c>
      <c r="D232" s="116">
        <v>0.0003894104910992484</v>
      </c>
      <c r="E232" s="116">
        <v>2.883139760037554</v>
      </c>
      <c r="F232" s="111" t="s">
        <v>2444</v>
      </c>
      <c r="G232" s="111" t="b">
        <v>0</v>
      </c>
      <c r="H232" s="111" t="b">
        <v>0</v>
      </c>
      <c r="I232" s="111" t="b">
        <v>0</v>
      </c>
      <c r="J232" s="111" t="b">
        <v>0</v>
      </c>
      <c r="K232" s="111" t="b">
        <v>0</v>
      </c>
      <c r="L232" s="111" t="b">
        <v>0</v>
      </c>
    </row>
    <row r="233" spans="1:12" ht="15">
      <c r="A233" s="111" t="s">
        <v>1027</v>
      </c>
      <c r="B233" s="111" t="s">
        <v>726</v>
      </c>
      <c r="C233" s="111">
        <v>3</v>
      </c>
      <c r="D233" s="116">
        <v>0.0003894104910992484</v>
      </c>
      <c r="E233" s="116">
        <v>2.2658398021528545</v>
      </c>
      <c r="F233" s="111" t="s">
        <v>2444</v>
      </c>
      <c r="G233" s="111" t="b">
        <v>0</v>
      </c>
      <c r="H233" s="111" t="b">
        <v>0</v>
      </c>
      <c r="I233" s="111" t="b">
        <v>0</v>
      </c>
      <c r="J233" s="111" t="b">
        <v>0</v>
      </c>
      <c r="K233" s="111" t="b">
        <v>0</v>
      </c>
      <c r="L233" s="111" t="b">
        <v>0</v>
      </c>
    </row>
    <row r="234" spans="1:12" ht="15">
      <c r="A234" s="111" t="s">
        <v>726</v>
      </c>
      <c r="B234" s="111" t="s">
        <v>745</v>
      </c>
      <c r="C234" s="111">
        <v>3</v>
      </c>
      <c r="D234" s="116">
        <v>0.0003894104910992484</v>
      </c>
      <c r="E234" s="116">
        <v>1.7492100061495186</v>
      </c>
      <c r="F234" s="111" t="s">
        <v>2444</v>
      </c>
      <c r="G234" s="111" t="b">
        <v>0</v>
      </c>
      <c r="H234" s="111" t="b">
        <v>0</v>
      </c>
      <c r="I234" s="111" t="b">
        <v>0</v>
      </c>
      <c r="J234" s="111" t="b">
        <v>0</v>
      </c>
      <c r="K234" s="111" t="b">
        <v>0</v>
      </c>
      <c r="L234" s="111" t="b">
        <v>0</v>
      </c>
    </row>
    <row r="235" spans="1:12" ht="15">
      <c r="A235" s="111" t="s">
        <v>745</v>
      </c>
      <c r="B235" s="111" t="s">
        <v>1095</v>
      </c>
      <c r="C235" s="111">
        <v>3</v>
      </c>
      <c r="D235" s="116">
        <v>0.0003894104910992484</v>
      </c>
      <c r="E235" s="116">
        <v>2.433456753664831</v>
      </c>
      <c r="F235" s="111" t="s">
        <v>2444</v>
      </c>
      <c r="G235" s="111" t="b">
        <v>0</v>
      </c>
      <c r="H235" s="111" t="b">
        <v>0</v>
      </c>
      <c r="I235" s="111" t="b">
        <v>0</v>
      </c>
      <c r="J235" s="111" t="b">
        <v>0</v>
      </c>
      <c r="K235" s="111" t="b">
        <v>0</v>
      </c>
      <c r="L235" s="111" t="b">
        <v>0</v>
      </c>
    </row>
    <row r="236" spans="1:12" ht="15">
      <c r="A236" s="111" t="s">
        <v>1095</v>
      </c>
      <c r="B236" s="111" t="s">
        <v>710</v>
      </c>
      <c r="C236" s="111">
        <v>3</v>
      </c>
      <c r="D236" s="116">
        <v>0.0003894104910992484</v>
      </c>
      <c r="E236" s="116">
        <v>2.238882088915137</v>
      </c>
      <c r="F236" s="111" t="s">
        <v>2444</v>
      </c>
      <c r="G236" s="111" t="b">
        <v>0</v>
      </c>
      <c r="H236" s="111" t="b">
        <v>0</v>
      </c>
      <c r="I236" s="111" t="b">
        <v>0</v>
      </c>
      <c r="J236" s="111" t="b">
        <v>0</v>
      </c>
      <c r="K236" s="111" t="b">
        <v>0</v>
      </c>
      <c r="L236" s="111" t="b">
        <v>0</v>
      </c>
    </row>
    <row r="237" spans="1:12" ht="15">
      <c r="A237" s="111" t="s">
        <v>710</v>
      </c>
      <c r="B237" s="111" t="s">
        <v>1028</v>
      </c>
      <c r="C237" s="111">
        <v>3</v>
      </c>
      <c r="D237" s="116">
        <v>0.0003894104910992484</v>
      </c>
      <c r="E237" s="116">
        <v>2.1841697557015354</v>
      </c>
      <c r="F237" s="111" t="s">
        <v>2444</v>
      </c>
      <c r="G237" s="111" t="b">
        <v>0</v>
      </c>
      <c r="H237" s="111" t="b">
        <v>0</v>
      </c>
      <c r="I237" s="111" t="b">
        <v>0</v>
      </c>
      <c r="J237" s="111" t="b">
        <v>0</v>
      </c>
      <c r="K237" s="111" t="b">
        <v>0</v>
      </c>
      <c r="L237" s="111" t="b">
        <v>0</v>
      </c>
    </row>
    <row r="238" spans="1:12" ht="15">
      <c r="A238" s="111" t="s">
        <v>1028</v>
      </c>
      <c r="B238" s="111" t="s">
        <v>684</v>
      </c>
      <c r="C238" s="111">
        <v>3</v>
      </c>
      <c r="D238" s="116">
        <v>0.0003894104910992484</v>
      </c>
      <c r="E238" s="116">
        <v>1.5407170792153477</v>
      </c>
      <c r="F238" s="111" t="s">
        <v>2444</v>
      </c>
      <c r="G238" s="111" t="b">
        <v>0</v>
      </c>
      <c r="H238" s="111" t="b">
        <v>0</v>
      </c>
      <c r="I238" s="111" t="b">
        <v>0</v>
      </c>
      <c r="J238" s="111" t="b">
        <v>0</v>
      </c>
      <c r="K238" s="111" t="b">
        <v>0</v>
      </c>
      <c r="L238" s="111" t="b">
        <v>0</v>
      </c>
    </row>
    <row r="239" spans="1:12" ht="15">
      <c r="A239" s="111" t="s">
        <v>684</v>
      </c>
      <c r="B239" s="111" t="s">
        <v>1019</v>
      </c>
      <c r="C239" s="111">
        <v>3</v>
      </c>
      <c r="D239" s="116">
        <v>0.0003894104910992484</v>
      </c>
      <c r="E239" s="116">
        <v>1.524117817395886</v>
      </c>
      <c r="F239" s="111" t="s">
        <v>2444</v>
      </c>
      <c r="G239" s="111" t="b">
        <v>0</v>
      </c>
      <c r="H239" s="111" t="b">
        <v>0</v>
      </c>
      <c r="I239" s="111" t="b">
        <v>0</v>
      </c>
      <c r="J239" s="111" t="b">
        <v>0</v>
      </c>
      <c r="K239" s="111" t="b">
        <v>0</v>
      </c>
      <c r="L239" s="111" t="b">
        <v>0</v>
      </c>
    </row>
    <row r="240" spans="1:12" ht="15">
      <c r="A240" s="111" t="s">
        <v>1019</v>
      </c>
      <c r="B240" s="111" t="s">
        <v>748</v>
      </c>
      <c r="C240" s="111">
        <v>3</v>
      </c>
      <c r="D240" s="116">
        <v>0.0003894104910992484</v>
      </c>
      <c r="E240" s="116">
        <v>2.3858151192296044</v>
      </c>
      <c r="F240" s="111" t="s">
        <v>2444</v>
      </c>
      <c r="G240" s="111" t="b">
        <v>0</v>
      </c>
      <c r="H240" s="111" t="b">
        <v>0</v>
      </c>
      <c r="I240" s="111" t="b">
        <v>0</v>
      </c>
      <c r="J240" s="111" t="b">
        <v>1</v>
      </c>
      <c r="K240" s="111" t="b">
        <v>0</v>
      </c>
      <c r="L240" s="111" t="b">
        <v>0</v>
      </c>
    </row>
    <row r="241" spans="1:12" ht="15">
      <c r="A241" s="111" t="s">
        <v>748</v>
      </c>
      <c r="B241" s="111" t="s">
        <v>959</v>
      </c>
      <c r="C241" s="111">
        <v>3</v>
      </c>
      <c r="D241" s="116">
        <v>0.0003894104910992484</v>
      </c>
      <c r="E241" s="116">
        <v>2.3480265583402047</v>
      </c>
      <c r="F241" s="111" t="s">
        <v>2444</v>
      </c>
      <c r="G241" s="111" t="b">
        <v>1</v>
      </c>
      <c r="H241" s="111" t="b">
        <v>0</v>
      </c>
      <c r="I241" s="111" t="b">
        <v>0</v>
      </c>
      <c r="J241" s="111" t="b">
        <v>1</v>
      </c>
      <c r="K241" s="111" t="b">
        <v>0</v>
      </c>
      <c r="L241" s="111" t="b">
        <v>0</v>
      </c>
    </row>
    <row r="242" spans="1:12" ht="15">
      <c r="A242" s="111" t="s">
        <v>959</v>
      </c>
      <c r="B242" s="111" t="s">
        <v>824</v>
      </c>
      <c r="C242" s="111">
        <v>3</v>
      </c>
      <c r="D242" s="116">
        <v>0.0003894104910992484</v>
      </c>
      <c r="E242" s="116">
        <v>2.5563025007672873</v>
      </c>
      <c r="F242" s="111" t="s">
        <v>2444</v>
      </c>
      <c r="G242" s="111" t="b">
        <v>1</v>
      </c>
      <c r="H242" s="111" t="b">
        <v>0</v>
      </c>
      <c r="I242" s="111" t="b">
        <v>0</v>
      </c>
      <c r="J242" s="111" t="b">
        <v>0</v>
      </c>
      <c r="K242" s="111" t="b">
        <v>0</v>
      </c>
      <c r="L242" s="111" t="b">
        <v>0</v>
      </c>
    </row>
    <row r="243" spans="1:12" ht="15">
      <c r="A243" s="111" t="s">
        <v>824</v>
      </c>
      <c r="B243" s="111" t="s">
        <v>1589</v>
      </c>
      <c r="C243" s="111">
        <v>3</v>
      </c>
      <c r="D243" s="116">
        <v>0.0003894104910992484</v>
      </c>
      <c r="E243" s="116">
        <v>2.9822712330395684</v>
      </c>
      <c r="F243" s="111" t="s">
        <v>2444</v>
      </c>
      <c r="G243" s="111" t="b">
        <v>0</v>
      </c>
      <c r="H243" s="111" t="b">
        <v>0</v>
      </c>
      <c r="I243" s="111" t="b">
        <v>0</v>
      </c>
      <c r="J243" s="111" t="b">
        <v>0</v>
      </c>
      <c r="K243" s="111" t="b">
        <v>0</v>
      </c>
      <c r="L243" s="111" t="b">
        <v>0</v>
      </c>
    </row>
    <row r="244" spans="1:12" ht="15">
      <c r="A244" s="111" t="s">
        <v>1589</v>
      </c>
      <c r="B244" s="111" t="s">
        <v>769</v>
      </c>
      <c r="C244" s="111">
        <v>3</v>
      </c>
      <c r="D244" s="116">
        <v>0.0003894104910992484</v>
      </c>
      <c r="E244" s="116">
        <v>2.840942080243099</v>
      </c>
      <c r="F244" s="111" t="s">
        <v>2444</v>
      </c>
      <c r="G244" s="111" t="b">
        <v>0</v>
      </c>
      <c r="H244" s="111" t="b">
        <v>0</v>
      </c>
      <c r="I244" s="111" t="b">
        <v>0</v>
      </c>
      <c r="J244" s="111" t="b">
        <v>0</v>
      </c>
      <c r="K244" s="111" t="b">
        <v>0</v>
      </c>
      <c r="L244" s="111" t="b">
        <v>0</v>
      </c>
    </row>
    <row r="245" spans="1:12" ht="15">
      <c r="A245" s="111" t="s">
        <v>769</v>
      </c>
      <c r="B245" s="111" t="s">
        <v>1117</v>
      </c>
      <c r="C245" s="111">
        <v>3</v>
      </c>
      <c r="D245" s="116">
        <v>0.0003894104910992484</v>
      </c>
      <c r="E245" s="116">
        <v>2.5399120845791177</v>
      </c>
      <c r="F245" s="111" t="s">
        <v>2444</v>
      </c>
      <c r="G245" s="111" t="b">
        <v>0</v>
      </c>
      <c r="H245" s="111" t="b">
        <v>0</v>
      </c>
      <c r="I245" s="111" t="b">
        <v>0</v>
      </c>
      <c r="J245" s="111" t="b">
        <v>0</v>
      </c>
      <c r="K245" s="111" t="b">
        <v>0</v>
      </c>
      <c r="L245" s="111" t="b">
        <v>0</v>
      </c>
    </row>
    <row r="246" spans="1:12" ht="15">
      <c r="A246" s="111" t="s">
        <v>1117</v>
      </c>
      <c r="B246" s="111" t="s">
        <v>758</v>
      </c>
      <c r="C246" s="111">
        <v>3</v>
      </c>
      <c r="D246" s="116">
        <v>0.0003894104910992484</v>
      </c>
      <c r="E246" s="116">
        <v>2.494154594018443</v>
      </c>
      <c r="F246" s="111" t="s">
        <v>2444</v>
      </c>
      <c r="G246" s="111" t="b">
        <v>0</v>
      </c>
      <c r="H246" s="111" t="b">
        <v>0</v>
      </c>
      <c r="I246" s="111" t="b">
        <v>0</v>
      </c>
      <c r="J246" s="111" t="b">
        <v>0</v>
      </c>
      <c r="K246" s="111" t="b">
        <v>0</v>
      </c>
      <c r="L246" s="111" t="b">
        <v>0</v>
      </c>
    </row>
    <row r="247" spans="1:12" ht="15">
      <c r="A247" s="111" t="s">
        <v>758</v>
      </c>
      <c r="B247" s="111" t="s">
        <v>708</v>
      </c>
      <c r="C247" s="111">
        <v>3</v>
      </c>
      <c r="D247" s="116">
        <v>0.0003894104910992484</v>
      </c>
      <c r="E247" s="116">
        <v>1.7041041203350915</v>
      </c>
      <c r="F247" s="111" t="s">
        <v>2444</v>
      </c>
      <c r="G247" s="111" t="b">
        <v>0</v>
      </c>
      <c r="H247" s="111" t="b">
        <v>0</v>
      </c>
      <c r="I247" s="111" t="b">
        <v>0</v>
      </c>
      <c r="J247" s="111" t="b">
        <v>0</v>
      </c>
      <c r="K247" s="111" t="b">
        <v>0</v>
      </c>
      <c r="L247" s="111" t="b">
        <v>0</v>
      </c>
    </row>
    <row r="248" spans="1:12" ht="15">
      <c r="A248" s="111" t="s">
        <v>708</v>
      </c>
      <c r="B248" s="111" t="s">
        <v>758</v>
      </c>
      <c r="C248" s="111">
        <v>3</v>
      </c>
      <c r="D248" s="116">
        <v>0.0003894104910992484</v>
      </c>
      <c r="E248" s="116">
        <v>1.7041041203350915</v>
      </c>
      <c r="F248" s="111" t="s">
        <v>2444</v>
      </c>
      <c r="G248" s="111" t="b">
        <v>0</v>
      </c>
      <c r="H248" s="111" t="b">
        <v>0</v>
      </c>
      <c r="I248" s="111" t="b">
        <v>0</v>
      </c>
      <c r="J248" s="111" t="b">
        <v>0</v>
      </c>
      <c r="K248" s="111" t="b">
        <v>0</v>
      </c>
      <c r="L248" s="111" t="b">
        <v>0</v>
      </c>
    </row>
    <row r="249" spans="1:12" ht="15">
      <c r="A249" s="111" t="s">
        <v>758</v>
      </c>
      <c r="B249" s="111" t="s">
        <v>940</v>
      </c>
      <c r="C249" s="111">
        <v>3</v>
      </c>
      <c r="D249" s="116">
        <v>0.0003894104910992484</v>
      </c>
      <c r="E249" s="116">
        <v>2.3180633349627615</v>
      </c>
      <c r="F249" s="111" t="s">
        <v>2444</v>
      </c>
      <c r="G249" s="111" t="b">
        <v>0</v>
      </c>
      <c r="H249" s="111" t="b">
        <v>0</v>
      </c>
      <c r="I249" s="111" t="b">
        <v>0</v>
      </c>
      <c r="J249" s="111" t="b">
        <v>0</v>
      </c>
      <c r="K249" s="111" t="b">
        <v>0</v>
      </c>
      <c r="L249" s="111" t="b">
        <v>0</v>
      </c>
    </row>
    <row r="250" spans="1:12" ht="15">
      <c r="A250" s="111" t="s">
        <v>940</v>
      </c>
      <c r="B250" s="111" t="s">
        <v>684</v>
      </c>
      <c r="C250" s="111">
        <v>3</v>
      </c>
      <c r="D250" s="116">
        <v>0.0003894104910992484</v>
      </c>
      <c r="E250" s="116">
        <v>1.4315726097902797</v>
      </c>
      <c r="F250" s="111" t="s">
        <v>2444</v>
      </c>
      <c r="G250" s="111" t="b">
        <v>0</v>
      </c>
      <c r="H250" s="111" t="b">
        <v>0</v>
      </c>
      <c r="I250" s="111" t="b">
        <v>0</v>
      </c>
      <c r="J250" s="111" t="b">
        <v>0</v>
      </c>
      <c r="K250" s="111" t="b">
        <v>0</v>
      </c>
      <c r="L250" s="111" t="b">
        <v>0</v>
      </c>
    </row>
    <row r="251" spans="1:12" ht="15">
      <c r="A251" s="111" t="s">
        <v>688</v>
      </c>
      <c r="B251" s="111" t="s">
        <v>892</v>
      </c>
      <c r="C251" s="111">
        <v>3</v>
      </c>
      <c r="D251" s="116">
        <v>0.0003894104910992484</v>
      </c>
      <c r="E251" s="116">
        <v>1.6925222477852764</v>
      </c>
      <c r="F251" s="111" t="s">
        <v>2444</v>
      </c>
      <c r="G251" s="111" t="b">
        <v>0</v>
      </c>
      <c r="H251" s="111" t="b">
        <v>0</v>
      </c>
      <c r="I251" s="111" t="b">
        <v>0</v>
      </c>
      <c r="J251" s="111" t="b">
        <v>0</v>
      </c>
      <c r="K251" s="111" t="b">
        <v>0</v>
      </c>
      <c r="L251" s="111" t="b">
        <v>0</v>
      </c>
    </row>
    <row r="252" spans="1:12" ht="15">
      <c r="A252" s="111" t="s">
        <v>892</v>
      </c>
      <c r="B252" s="111" t="s">
        <v>946</v>
      </c>
      <c r="C252" s="111">
        <v>3</v>
      </c>
      <c r="D252" s="116">
        <v>0.0003894104910992484</v>
      </c>
      <c r="E252" s="116">
        <v>2.6190933306267428</v>
      </c>
      <c r="F252" s="111" t="s">
        <v>2444</v>
      </c>
      <c r="G252" s="111" t="b">
        <v>0</v>
      </c>
      <c r="H252" s="111" t="b">
        <v>0</v>
      </c>
      <c r="I252" s="111" t="b">
        <v>0</v>
      </c>
      <c r="J252" s="111" t="b">
        <v>0</v>
      </c>
      <c r="K252" s="111" t="b">
        <v>0</v>
      </c>
      <c r="L252" s="111" t="b">
        <v>0</v>
      </c>
    </row>
    <row r="253" spans="1:12" ht="15">
      <c r="A253" s="111" t="s">
        <v>946</v>
      </c>
      <c r="B253" s="111" t="s">
        <v>1029</v>
      </c>
      <c r="C253" s="111">
        <v>3</v>
      </c>
      <c r="D253" s="116">
        <v>0.0003894104910992484</v>
      </c>
      <c r="E253" s="116">
        <v>2.773995290612486</v>
      </c>
      <c r="F253" s="111" t="s">
        <v>2444</v>
      </c>
      <c r="G253" s="111" t="b">
        <v>0</v>
      </c>
      <c r="H253" s="111" t="b">
        <v>0</v>
      </c>
      <c r="I253" s="111" t="b">
        <v>0</v>
      </c>
      <c r="J253" s="111" t="b">
        <v>0</v>
      </c>
      <c r="K253" s="111" t="b">
        <v>0</v>
      </c>
      <c r="L253" s="111" t="b">
        <v>0</v>
      </c>
    </row>
    <row r="254" spans="1:12" ht="15">
      <c r="A254" s="111" t="s">
        <v>1029</v>
      </c>
      <c r="B254" s="111" t="s">
        <v>769</v>
      </c>
      <c r="C254" s="111">
        <v>3</v>
      </c>
      <c r="D254" s="116">
        <v>0.0003894104910992484</v>
      </c>
      <c r="E254" s="116">
        <v>2.4729652949485046</v>
      </c>
      <c r="F254" s="111" t="s">
        <v>2444</v>
      </c>
      <c r="G254" s="111" t="b">
        <v>0</v>
      </c>
      <c r="H254" s="111" t="b">
        <v>0</v>
      </c>
      <c r="I254" s="111" t="b">
        <v>0</v>
      </c>
      <c r="J254" s="111" t="b">
        <v>0</v>
      </c>
      <c r="K254" s="111" t="b">
        <v>0</v>
      </c>
      <c r="L254" s="111" t="b">
        <v>0</v>
      </c>
    </row>
    <row r="255" spans="1:12" ht="15">
      <c r="A255" s="111" t="s">
        <v>769</v>
      </c>
      <c r="B255" s="111" t="s">
        <v>1590</v>
      </c>
      <c r="C255" s="111">
        <v>3</v>
      </c>
      <c r="D255" s="116">
        <v>0.0003894104910992484</v>
      </c>
      <c r="E255" s="116">
        <v>2.840942080243099</v>
      </c>
      <c r="F255" s="111" t="s">
        <v>2444</v>
      </c>
      <c r="G255" s="111" t="b">
        <v>0</v>
      </c>
      <c r="H255" s="111" t="b">
        <v>0</v>
      </c>
      <c r="I255" s="111" t="b">
        <v>0</v>
      </c>
      <c r="J255" s="111" t="b">
        <v>0</v>
      </c>
      <c r="K255" s="111" t="b">
        <v>0</v>
      </c>
      <c r="L255" s="111" t="b">
        <v>0</v>
      </c>
    </row>
    <row r="256" spans="1:12" ht="15">
      <c r="A256" s="111" t="s">
        <v>1590</v>
      </c>
      <c r="B256" s="111" t="s">
        <v>1092</v>
      </c>
      <c r="C256" s="111">
        <v>3</v>
      </c>
      <c r="D256" s="116">
        <v>0.0003894104910992484</v>
      </c>
      <c r="E256" s="116">
        <v>3.3180633349627615</v>
      </c>
      <c r="F256" s="111" t="s">
        <v>2444</v>
      </c>
      <c r="G256" s="111" t="b">
        <v>0</v>
      </c>
      <c r="H256" s="111" t="b">
        <v>0</v>
      </c>
      <c r="I256" s="111" t="b">
        <v>0</v>
      </c>
      <c r="J256" s="111" t="b">
        <v>1</v>
      </c>
      <c r="K256" s="111" t="b">
        <v>0</v>
      </c>
      <c r="L256" s="111" t="b">
        <v>0</v>
      </c>
    </row>
    <row r="257" spans="1:12" ht="15">
      <c r="A257" s="111" t="s">
        <v>1092</v>
      </c>
      <c r="B257" s="111" t="s">
        <v>1019</v>
      </c>
      <c r="C257" s="111">
        <v>3</v>
      </c>
      <c r="D257" s="116">
        <v>0.0003894104910992484</v>
      </c>
      <c r="E257" s="116">
        <v>2.950086549668167</v>
      </c>
      <c r="F257" s="111" t="s">
        <v>2444</v>
      </c>
      <c r="G257" s="111" t="b">
        <v>1</v>
      </c>
      <c r="H257" s="111" t="b">
        <v>0</v>
      </c>
      <c r="I257" s="111" t="b">
        <v>0</v>
      </c>
      <c r="J257" s="111" t="b">
        <v>0</v>
      </c>
      <c r="K257" s="111" t="b">
        <v>0</v>
      </c>
      <c r="L257" s="111" t="b">
        <v>0</v>
      </c>
    </row>
    <row r="258" spans="1:12" ht="15">
      <c r="A258" s="111" t="s">
        <v>1019</v>
      </c>
      <c r="B258" s="111" t="s">
        <v>1202</v>
      </c>
      <c r="C258" s="111">
        <v>3</v>
      </c>
      <c r="D258" s="116">
        <v>0.0003894104910992484</v>
      </c>
      <c r="E258" s="116">
        <v>3.029267795715792</v>
      </c>
      <c r="F258" s="111" t="s">
        <v>2444</v>
      </c>
      <c r="G258" s="111" t="b">
        <v>0</v>
      </c>
      <c r="H258" s="111" t="b">
        <v>0</v>
      </c>
      <c r="I258" s="111" t="b">
        <v>0</v>
      </c>
      <c r="J258" s="111" t="b">
        <v>0</v>
      </c>
      <c r="K258" s="111" t="b">
        <v>0</v>
      </c>
      <c r="L258" s="111" t="b">
        <v>0</v>
      </c>
    </row>
    <row r="259" spans="1:12" ht="15">
      <c r="A259" s="111" t="s">
        <v>1202</v>
      </c>
      <c r="B259" s="111" t="s">
        <v>682</v>
      </c>
      <c r="C259" s="111">
        <v>3</v>
      </c>
      <c r="D259" s="116">
        <v>0.0003894104910992484</v>
      </c>
      <c r="E259" s="116">
        <v>1.520257396582648</v>
      </c>
      <c r="F259" s="111" t="s">
        <v>2444</v>
      </c>
      <c r="G259" s="111" t="b">
        <v>0</v>
      </c>
      <c r="H259" s="111" t="b">
        <v>0</v>
      </c>
      <c r="I259" s="111" t="b">
        <v>0</v>
      </c>
      <c r="J259" s="111" t="b">
        <v>0</v>
      </c>
      <c r="K259" s="111" t="b">
        <v>0</v>
      </c>
      <c r="L259" s="111" t="b">
        <v>0</v>
      </c>
    </row>
    <row r="260" spans="1:12" ht="15">
      <c r="A260" s="111" t="s">
        <v>778</v>
      </c>
      <c r="B260" s="111" t="s">
        <v>684</v>
      </c>
      <c r="C260" s="111">
        <v>3</v>
      </c>
      <c r="D260" s="116">
        <v>0.0003894104910992484</v>
      </c>
      <c r="E260" s="116">
        <v>1.1553661978513308</v>
      </c>
      <c r="F260" s="111" t="s">
        <v>2444</v>
      </c>
      <c r="G260" s="111" t="b">
        <v>0</v>
      </c>
      <c r="H260" s="111" t="b">
        <v>0</v>
      </c>
      <c r="I260" s="111" t="b">
        <v>0</v>
      </c>
      <c r="J260" s="111" t="b">
        <v>0</v>
      </c>
      <c r="K260" s="111" t="b">
        <v>0</v>
      </c>
      <c r="L260" s="111" t="b">
        <v>0</v>
      </c>
    </row>
    <row r="261" spans="1:12" ht="15">
      <c r="A261" s="111" t="s">
        <v>688</v>
      </c>
      <c r="B261" s="111" t="s">
        <v>1353</v>
      </c>
      <c r="C261" s="111">
        <v>3</v>
      </c>
      <c r="D261" s="116">
        <v>0.0003894104910992484</v>
      </c>
      <c r="E261" s="116">
        <v>2.090462256457314</v>
      </c>
      <c r="F261" s="111" t="s">
        <v>2444</v>
      </c>
      <c r="G261" s="111" t="b">
        <v>0</v>
      </c>
      <c r="H261" s="111" t="b">
        <v>0</v>
      </c>
      <c r="I261" s="111" t="b">
        <v>0</v>
      </c>
      <c r="J261" s="111" t="b">
        <v>0</v>
      </c>
      <c r="K261" s="111" t="b">
        <v>0</v>
      </c>
      <c r="L261" s="111" t="b">
        <v>0</v>
      </c>
    </row>
    <row r="262" spans="1:12" ht="15">
      <c r="A262" s="111" t="s">
        <v>1353</v>
      </c>
      <c r="B262" s="111" t="s">
        <v>931</v>
      </c>
      <c r="C262" s="111">
        <v>3</v>
      </c>
      <c r="D262" s="116">
        <v>0.0003894104910992484</v>
      </c>
      <c r="E262" s="116">
        <v>3.0170333392987803</v>
      </c>
      <c r="F262" s="111" t="s">
        <v>2444</v>
      </c>
      <c r="G262" s="111" t="b">
        <v>0</v>
      </c>
      <c r="H262" s="111" t="b">
        <v>0</v>
      </c>
      <c r="I262" s="111" t="b">
        <v>0</v>
      </c>
      <c r="J262" s="111" t="b">
        <v>0</v>
      </c>
      <c r="K262" s="111" t="b">
        <v>0</v>
      </c>
      <c r="L262" s="111" t="b">
        <v>0</v>
      </c>
    </row>
    <row r="263" spans="1:12" ht="15">
      <c r="A263" s="111" t="s">
        <v>931</v>
      </c>
      <c r="B263" s="111" t="s">
        <v>859</v>
      </c>
      <c r="C263" s="111">
        <v>3</v>
      </c>
      <c r="D263" s="116">
        <v>0.0003894104910992484</v>
      </c>
      <c r="E263" s="116">
        <v>2.577700645468518</v>
      </c>
      <c r="F263" s="111" t="s">
        <v>2444</v>
      </c>
      <c r="G263" s="111" t="b">
        <v>0</v>
      </c>
      <c r="H263" s="111" t="b">
        <v>0</v>
      </c>
      <c r="I263" s="111" t="b">
        <v>0</v>
      </c>
      <c r="J263" s="111" t="b">
        <v>0</v>
      </c>
      <c r="K263" s="111" t="b">
        <v>0</v>
      </c>
      <c r="L263" s="111" t="b">
        <v>0</v>
      </c>
    </row>
    <row r="264" spans="1:12" ht="15">
      <c r="A264" s="111" t="s">
        <v>715</v>
      </c>
      <c r="B264" s="111" t="s">
        <v>1203</v>
      </c>
      <c r="C264" s="111">
        <v>3</v>
      </c>
      <c r="D264" s="116">
        <v>0.0003894104910992484</v>
      </c>
      <c r="E264" s="116">
        <v>2.342886918687794</v>
      </c>
      <c r="F264" s="111" t="s">
        <v>2444</v>
      </c>
      <c r="G264" s="111" t="b">
        <v>0</v>
      </c>
      <c r="H264" s="111" t="b">
        <v>0</v>
      </c>
      <c r="I264" s="111" t="b">
        <v>0</v>
      </c>
      <c r="J264" s="111" t="b">
        <v>0</v>
      </c>
      <c r="K264" s="111" t="b">
        <v>0</v>
      </c>
      <c r="L264" s="111" t="b">
        <v>0</v>
      </c>
    </row>
    <row r="265" spans="1:12" ht="15">
      <c r="A265" s="111" t="s">
        <v>1203</v>
      </c>
      <c r="B265" s="111" t="s">
        <v>684</v>
      </c>
      <c r="C265" s="111">
        <v>3</v>
      </c>
      <c r="D265" s="116">
        <v>0.0003894104910992484</v>
      </c>
      <c r="E265" s="116">
        <v>1.686845114893586</v>
      </c>
      <c r="F265" s="111" t="s">
        <v>2444</v>
      </c>
      <c r="G265" s="111" t="b">
        <v>0</v>
      </c>
      <c r="H265" s="111" t="b">
        <v>0</v>
      </c>
      <c r="I265" s="111" t="b">
        <v>0</v>
      </c>
      <c r="J265" s="111" t="b">
        <v>0</v>
      </c>
      <c r="K265" s="111" t="b">
        <v>0</v>
      </c>
      <c r="L265" s="111" t="b">
        <v>0</v>
      </c>
    </row>
    <row r="266" spans="1:12" ht="15">
      <c r="A266" s="111" t="s">
        <v>287</v>
      </c>
      <c r="B266" s="111" t="s">
        <v>860</v>
      </c>
      <c r="C266" s="111">
        <v>3</v>
      </c>
      <c r="D266" s="116">
        <v>0.0003894104910992484</v>
      </c>
      <c r="E266" s="116">
        <v>2.2531895539550137</v>
      </c>
      <c r="F266" s="111" t="s">
        <v>2444</v>
      </c>
      <c r="G266" s="111" t="b">
        <v>0</v>
      </c>
      <c r="H266" s="111" t="b">
        <v>0</v>
      </c>
      <c r="I266" s="111" t="b">
        <v>0</v>
      </c>
      <c r="J266" s="111" t="b">
        <v>0</v>
      </c>
      <c r="K266" s="111" t="b">
        <v>0</v>
      </c>
      <c r="L266" s="111" t="b">
        <v>0</v>
      </c>
    </row>
    <row r="267" spans="1:12" ht="15">
      <c r="A267" s="111" t="s">
        <v>860</v>
      </c>
      <c r="B267" s="111" t="s">
        <v>690</v>
      </c>
      <c r="C267" s="111">
        <v>3</v>
      </c>
      <c r="D267" s="116">
        <v>0.0003894104910992484</v>
      </c>
      <c r="E267" s="116">
        <v>1.7472610373652413</v>
      </c>
      <c r="F267" s="111" t="s">
        <v>2444</v>
      </c>
      <c r="G267" s="111" t="b">
        <v>0</v>
      </c>
      <c r="H267" s="111" t="b">
        <v>0</v>
      </c>
      <c r="I267" s="111" t="b">
        <v>0</v>
      </c>
      <c r="J267" s="111" t="b">
        <v>0</v>
      </c>
      <c r="K267" s="111" t="b">
        <v>0</v>
      </c>
      <c r="L267" s="111" t="b">
        <v>0</v>
      </c>
    </row>
    <row r="268" spans="1:12" ht="15">
      <c r="A268" s="111" t="s">
        <v>685</v>
      </c>
      <c r="B268" s="111" t="s">
        <v>1591</v>
      </c>
      <c r="C268" s="111">
        <v>3</v>
      </c>
      <c r="D268" s="116">
        <v>0.0003894104910992484</v>
      </c>
      <c r="E268" s="116">
        <v>2.1824007329626887</v>
      </c>
      <c r="F268" s="111" t="s">
        <v>2444</v>
      </c>
      <c r="G268" s="111" t="b">
        <v>0</v>
      </c>
      <c r="H268" s="111" t="b">
        <v>0</v>
      </c>
      <c r="I268" s="111" t="b">
        <v>0</v>
      </c>
      <c r="J268" s="111" t="b">
        <v>0</v>
      </c>
      <c r="K268" s="111" t="b">
        <v>0</v>
      </c>
      <c r="L268" s="111" t="b">
        <v>0</v>
      </c>
    </row>
    <row r="269" spans="1:12" ht="15">
      <c r="A269" s="111" t="s">
        <v>1591</v>
      </c>
      <c r="B269" s="111" t="s">
        <v>1592</v>
      </c>
      <c r="C269" s="111">
        <v>3</v>
      </c>
      <c r="D269" s="116">
        <v>0.0003894104910992484</v>
      </c>
      <c r="E269" s="116">
        <v>3.6190933306267428</v>
      </c>
      <c r="F269" s="111" t="s">
        <v>2444</v>
      </c>
      <c r="G269" s="111" t="b">
        <v>0</v>
      </c>
      <c r="H269" s="111" t="b">
        <v>0</v>
      </c>
      <c r="I269" s="111" t="b">
        <v>0</v>
      </c>
      <c r="J269" s="111" t="b">
        <v>0</v>
      </c>
      <c r="K269" s="111" t="b">
        <v>0</v>
      </c>
      <c r="L269" s="111" t="b">
        <v>0</v>
      </c>
    </row>
    <row r="270" spans="1:12" ht="15">
      <c r="A270" s="111" t="s">
        <v>1592</v>
      </c>
      <c r="B270" s="111" t="s">
        <v>1593</v>
      </c>
      <c r="C270" s="111">
        <v>3</v>
      </c>
      <c r="D270" s="116">
        <v>0.0003894104910992484</v>
      </c>
      <c r="E270" s="116">
        <v>3.6190933306267428</v>
      </c>
      <c r="F270" s="111" t="s">
        <v>2444</v>
      </c>
      <c r="G270" s="111" t="b">
        <v>0</v>
      </c>
      <c r="H270" s="111" t="b">
        <v>0</v>
      </c>
      <c r="I270" s="111" t="b">
        <v>0</v>
      </c>
      <c r="J270" s="111" t="b">
        <v>0</v>
      </c>
      <c r="K270" s="111" t="b">
        <v>0</v>
      </c>
      <c r="L270" s="111" t="b">
        <v>0</v>
      </c>
    </row>
    <row r="271" spans="1:12" ht="15">
      <c r="A271" s="111" t="s">
        <v>1593</v>
      </c>
      <c r="B271" s="111" t="s">
        <v>854</v>
      </c>
      <c r="C271" s="111">
        <v>3</v>
      </c>
      <c r="D271" s="116">
        <v>0.0003894104910992484</v>
      </c>
      <c r="E271" s="116">
        <v>3.0170333392987803</v>
      </c>
      <c r="F271" s="111" t="s">
        <v>2444</v>
      </c>
      <c r="G271" s="111" t="b">
        <v>0</v>
      </c>
      <c r="H271" s="111" t="b">
        <v>0</v>
      </c>
      <c r="I271" s="111" t="b">
        <v>0</v>
      </c>
      <c r="J271" s="111" t="b">
        <v>0</v>
      </c>
      <c r="K271" s="111" t="b">
        <v>0</v>
      </c>
      <c r="L271" s="111" t="b">
        <v>0</v>
      </c>
    </row>
    <row r="272" spans="1:12" ht="15">
      <c r="A272" s="111" t="s">
        <v>854</v>
      </c>
      <c r="B272" s="111" t="s">
        <v>903</v>
      </c>
      <c r="C272" s="111">
        <v>3</v>
      </c>
      <c r="D272" s="116">
        <v>0.0003894104910992484</v>
      </c>
      <c r="E272" s="116">
        <v>2.5399120845791177</v>
      </c>
      <c r="F272" s="111" t="s">
        <v>2444</v>
      </c>
      <c r="G272" s="111" t="b">
        <v>0</v>
      </c>
      <c r="H272" s="111" t="b">
        <v>0</v>
      </c>
      <c r="I272" s="111" t="b">
        <v>0</v>
      </c>
      <c r="J272" s="111" t="b">
        <v>0</v>
      </c>
      <c r="K272" s="111" t="b">
        <v>0</v>
      </c>
      <c r="L272" s="111" t="b">
        <v>0</v>
      </c>
    </row>
    <row r="273" spans="1:12" ht="15">
      <c r="A273" s="111" t="s">
        <v>903</v>
      </c>
      <c r="B273" s="111" t="s">
        <v>824</v>
      </c>
      <c r="C273" s="111">
        <v>3</v>
      </c>
      <c r="D273" s="116">
        <v>0.0003894104910992484</v>
      </c>
      <c r="E273" s="116">
        <v>2.459392487759231</v>
      </c>
      <c r="F273" s="111" t="s">
        <v>2444</v>
      </c>
      <c r="G273" s="111" t="b">
        <v>0</v>
      </c>
      <c r="H273" s="111" t="b">
        <v>0</v>
      </c>
      <c r="I273" s="111" t="b">
        <v>0</v>
      </c>
      <c r="J273" s="111" t="b">
        <v>0</v>
      </c>
      <c r="K273" s="111" t="b">
        <v>0</v>
      </c>
      <c r="L273" s="111" t="b">
        <v>0</v>
      </c>
    </row>
    <row r="274" spans="1:12" ht="15">
      <c r="A274" s="111" t="s">
        <v>824</v>
      </c>
      <c r="B274" s="111" t="s">
        <v>287</v>
      </c>
      <c r="C274" s="111">
        <v>3</v>
      </c>
      <c r="D274" s="116">
        <v>0.0003894104910992484</v>
      </c>
      <c r="E274" s="116">
        <v>2.2041199826559246</v>
      </c>
      <c r="F274" s="111" t="s">
        <v>2444</v>
      </c>
      <c r="G274" s="111" t="b">
        <v>0</v>
      </c>
      <c r="H274" s="111" t="b">
        <v>0</v>
      </c>
      <c r="I274" s="111" t="b">
        <v>0</v>
      </c>
      <c r="J274" s="111" t="b">
        <v>0</v>
      </c>
      <c r="K274" s="111" t="b">
        <v>0</v>
      </c>
      <c r="L274" s="111" t="b">
        <v>0</v>
      </c>
    </row>
    <row r="275" spans="1:12" ht="15">
      <c r="A275" s="111" t="s">
        <v>287</v>
      </c>
      <c r="B275" s="111" t="s">
        <v>1594</v>
      </c>
      <c r="C275" s="111">
        <v>3</v>
      </c>
      <c r="D275" s="116">
        <v>0.0003894104910992484</v>
      </c>
      <c r="E275" s="116">
        <v>2.817460984393576</v>
      </c>
      <c r="F275" s="111" t="s">
        <v>2444</v>
      </c>
      <c r="G275" s="111" t="b">
        <v>0</v>
      </c>
      <c r="H275" s="111" t="b">
        <v>0</v>
      </c>
      <c r="I275" s="111" t="b">
        <v>0</v>
      </c>
      <c r="J275" s="111" t="b">
        <v>0</v>
      </c>
      <c r="K275" s="111" t="b">
        <v>0</v>
      </c>
      <c r="L275" s="111" t="b">
        <v>0</v>
      </c>
    </row>
    <row r="276" spans="1:12" ht="15">
      <c r="A276" s="111" t="s">
        <v>1594</v>
      </c>
      <c r="B276" s="111" t="s">
        <v>778</v>
      </c>
      <c r="C276" s="111">
        <v>3</v>
      </c>
      <c r="D276" s="116">
        <v>0.0003894104910992484</v>
      </c>
      <c r="E276" s="116">
        <v>2.8657656639681313</v>
      </c>
      <c r="F276" s="111" t="s">
        <v>2444</v>
      </c>
      <c r="G276" s="111" t="b">
        <v>0</v>
      </c>
      <c r="H276" s="111" t="b">
        <v>0</v>
      </c>
      <c r="I276" s="111" t="b">
        <v>0</v>
      </c>
      <c r="J276" s="111" t="b">
        <v>0</v>
      </c>
      <c r="K276" s="111" t="b">
        <v>0</v>
      </c>
      <c r="L276" s="111" t="b">
        <v>0</v>
      </c>
    </row>
    <row r="277" spans="1:12" ht="15">
      <c r="A277" s="111" t="s">
        <v>778</v>
      </c>
      <c r="B277" s="111" t="s">
        <v>1595</v>
      </c>
      <c r="C277" s="111">
        <v>3</v>
      </c>
      <c r="D277" s="116">
        <v>0.0003894104910992484</v>
      </c>
      <c r="E277" s="116">
        <v>2.8657656639681313</v>
      </c>
      <c r="F277" s="111" t="s">
        <v>2444</v>
      </c>
      <c r="G277" s="111" t="b">
        <v>0</v>
      </c>
      <c r="H277" s="111" t="b">
        <v>0</v>
      </c>
      <c r="I277" s="111" t="b">
        <v>0</v>
      </c>
      <c r="J277" s="111" t="b">
        <v>0</v>
      </c>
      <c r="K277" s="111" t="b">
        <v>0</v>
      </c>
      <c r="L277" s="111" t="b">
        <v>0</v>
      </c>
    </row>
    <row r="278" spans="1:12" ht="15">
      <c r="A278" s="111" t="s">
        <v>1595</v>
      </c>
      <c r="B278" s="111" t="s">
        <v>698</v>
      </c>
      <c r="C278" s="111">
        <v>3</v>
      </c>
      <c r="D278" s="116">
        <v>0.0003894104910992484</v>
      </c>
      <c r="E278" s="116">
        <v>2.4060185053178915</v>
      </c>
      <c r="F278" s="111" t="s">
        <v>2444</v>
      </c>
      <c r="G278" s="111" t="b">
        <v>0</v>
      </c>
      <c r="H278" s="111" t="b">
        <v>0</v>
      </c>
      <c r="I278" s="111" t="b">
        <v>0</v>
      </c>
      <c r="J278" s="111" t="b">
        <v>0</v>
      </c>
      <c r="K278" s="111" t="b">
        <v>0</v>
      </c>
      <c r="L278" s="111" t="b">
        <v>0</v>
      </c>
    </row>
    <row r="279" spans="1:12" ht="15">
      <c r="A279" s="111" t="s">
        <v>698</v>
      </c>
      <c r="B279" s="111" t="s">
        <v>855</v>
      </c>
      <c r="C279" s="111">
        <v>3</v>
      </c>
      <c r="D279" s="116">
        <v>0.0003894104910992484</v>
      </c>
      <c r="E279" s="116">
        <v>1.803958513989929</v>
      </c>
      <c r="F279" s="111" t="s">
        <v>2444</v>
      </c>
      <c r="G279" s="111" t="b">
        <v>0</v>
      </c>
      <c r="H279" s="111" t="b">
        <v>0</v>
      </c>
      <c r="I279" s="111" t="b">
        <v>0</v>
      </c>
      <c r="J279" s="111" t="b">
        <v>0</v>
      </c>
      <c r="K279" s="111" t="b">
        <v>0</v>
      </c>
      <c r="L279" s="111" t="b">
        <v>0</v>
      </c>
    </row>
    <row r="280" spans="1:12" ht="15">
      <c r="A280" s="111" t="s">
        <v>855</v>
      </c>
      <c r="B280" s="111" t="s">
        <v>1596</v>
      </c>
      <c r="C280" s="111">
        <v>3</v>
      </c>
      <c r="D280" s="116">
        <v>0.0003894104910992484</v>
      </c>
      <c r="E280" s="116">
        <v>3.0170333392987803</v>
      </c>
      <c r="F280" s="111" t="s">
        <v>2444</v>
      </c>
      <c r="G280" s="111" t="b">
        <v>0</v>
      </c>
      <c r="H280" s="111" t="b">
        <v>0</v>
      </c>
      <c r="I280" s="111" t="b">
        <v>0</v>
      </c>
      <c r="J280" s="111" t="b">
        <v>0</v>
      </c>
      <c r="K280" s="111" t="b">
        <v>0</v>
      </c>
      <c r="L280" s="111" t="b">
        <v>0</v>
      </c>
    </row>
    <row r="281" spans="1:12" ht="15">
      <c r="A281" s="111" t="s">
        <v>1596</v>
      </c>
      <c r="B281" s="111" t="s">
        <v>1354</v>
      </c>
      <c r="C281" s="111">
        <v>3</v>
      </c>
      <c r="D281" s="116">
        <v>0.0003894104910992484</v>
      </c>
      <c r="E281" s="116">
        <v>3.6190933306267428</v>
      </c>
      <c r="F281" s="111" t="s">
        <v>2444</v>
      </c>
      <c r="G281" s="111" t="b">
        <v>0</v>
      </c>
      <c r="H281" s="111" t="b">
        <v>0</v>
      </c>
      <c r="I281" s="111" t="b">
        <v>0</v>
      </c>
      <c r="J281" s="111" t="b">
        <v>0</v>
      </c>
      <c r="K281" s="111" t="b">
        <v>0</v>
      </c>
      <c r="L281" s="111" t="b">
        <v>0</v>
      </c>
    </row>
    <row r="282" spans="1:12" ht="15">
      <c r="A282" s="111" t="s">
        <v>1354</v>
      </c>
      <c r="B282" s="111" t="s">
        <v>1355</v>
      </c>
      <c r="C282" s="111">
        <v>3</v>
      </c>
      <c r="D282" s="116">
        <v>0.0003894104910992484</v>
      </c>
      <c r="E282" s="116">
        <v>3.369215857410143</v>
      </c>
      <c r="F282" s="111" t="s">
        <v>2444</v>
      </c>
      <c r="G282" s="111" t="b">
        <v>0</v>
      </c>
      <c r="H282" s="111" t="b">
        <v>0</v>
      </c>
      <c r="I282" s="111" t="b">
        <v>0</v>
      </c>
      <c r="J282" s="111" t="b">
        <v>0</v>
      </c>
      <c r="K282" s="111" t="b">
        <v>0</v>
      </c>
      <c r="L282" s="111" t="b">
        <v>0</v>
      </c>
    </row>
    <row r="283" spans="1:12" ht="15">
      <c r="A283" s="111" t="s">
        <v>1355</v>
      </c>
      <c r="B283" s="111" t="s">
        <v>1597</v>
      </c>
      <c r="C283" s="111">
        <v>3</v>
      </c>
      <c r="D283" s="116">
        <v>0.0003894104910992484</v>
      </c>
      <c r="E283" s="116">
        <v>3.494154594018443</v>
      </c>
      <c r="F283" s="111" t="s">
        <v>2444</v>
      </c>
      <c r="G283" s="111" t="b">
        <v>0</v>
      </c>
      <c r="H283" s="111" t="b">
        <v>0</v>
      </c>
      <c r="I283" s="111" t="b">
        <v>0</v>
      </c>
      <c r="J283" s="111" t="b">
        <v>0</v>
      </c>
      <c r="K283" s="111" t="b">
        <v>0</v>
      </c>
      <c r="L283" s="111" t="b">
        <v>0</v>
      </c>
    </row>
    <row r="284" spans="1:12" ht="15">
      <c r="A284" s="111" t="s">
        <v>1597</v>
      </c>
      <c r="B284" s="111" t="s">
        <v>995</v>
      </c>
      <c r="C284" s="111">
        <v>3</v>
      </c>
      <c r="D284" s="116">
        <v>0.0003894104910992484</v>
      </c>
      <c r="E284" s="116">
        <v>3.2511165453321484</v>
      </c>
      <c r="F284" s="111" t="s">
        <v>2444</v>
      </c>
      <c r="G284" s="111" t="b">
        <v>0</v>
      </c>
      <c r="H284" s="111" t="b">
        <v>0</v>
      </c>
      <c r="I284" s="111" t="b">
        <v>0</v>
      </c>
      <c r="J284" s="111" t="b">
        <v>0</v>
      </c>
      <c r="K284" s="111" t="b">
        <v>0</v>
      </c>
      <c r="L284" s="111" t="b">
        <v>0</v>
      </c>
    </row>
    <row r="285" spans="1:12" ht="15">
      <c r="A285" s="111" t="s">
        <v>995</v>
      </c>
      <c r="B285" s="111" t="s">
        <v>724</v>
      </c>
      <c r="C285" s="111">
        <v>3</v>
      </c>
      <c r="D285" s="116">
        <v>0.0003894104910992484</v>
      </c>
      <c r="E285" s="116">
        <v>2.2511165453321484</v>
      </c>
      <c r="F285" s="111" t="s">
        <v>2444</v>
      </c>
      <c r="G285" s="111" t="b">
        <v>0</v>
      </c>
      <c r="H285" s="111" t="b">
        <v>0</v>
      </c>
      <c r="I285" s="111" t="b">
        <v>0</v>
      </c>
      <c r="J285" s="111" t="b">
        <v>0</v>
      </c>
      <c r="K285" s="111" t="b">
        <v>0</v>
      </c>
      <c r="L285" s="111" t="b">
        <v>0</v>
      </c>
    </row>
    <row r="286" spans="1:12" ht="15">
      <c r="A286" s="111" t="s">
        <v>724</v>
      </c>
      <c r="B286" s="111" t="s">
        <v>1356</v>
      </c>
      <c r="C286" s="111">
        <v>3</v>
      </c>
      <c r="D286" s="116">
        <v>0.0003894104910992484</v>
      </c>
      <c r="E286" s="116">
        <v>2.494154594018443</v>
      </c>
      <c r="F286" s="111" t="s">
        <v>2444</v>
      </c>
      <c r="G286" s="111" t="b">
        <v>0</v>
      </c>
      <c r="H286" s="111" t="b">
        <v>0</v>
      </c>
      <c r="I286" s="111" t="b">
        <v>0</v>
      </c>
      <c r="J286" s="111" t="b">
        <v>0</v>
      </c>
      <c r="K286" s="111" t="b">
        <v>0</v>
      </c>
      <c r="L286" s="111" t="b">
        <v>0</v>
      </c>
    </row>
    <row r="287" spans="1:12" ht="15">
      <c r="A287" s="111" t="s">
        <v>1356</v>
      </c>
      <c r="B287" s="111" t="s">
        <v>1598</v>
      </c>
      <c r="C287" s="111">
        <v>3</v>
      </c>
      <c r="D287" s="116">
        <v>0.0003894104910992484</v>
      </c>
      <c r="E287" s="116">
        <v>3.494154594018443</v>
      </c>
      <c r="F287" s="111" t="s">
        <v>2444</v>
      </c>
      <c r="G287" s="111" t="b">
        <v>0</v>
      </c>
      <c r="H287" s="111" t="b">
        <v>0</v>
      </c>
      <c r="I287" s="111" t="b">
        <v>0</v>
      </c>
      <c r="J287" s="111" t="b">
        <v>0</v>
      </c>
      <c r="K287" s="111" t="b">
        <v>0</v>
      </c>
      <c r="L287" s="111" t="b">
        <v>0</v>
      </c>
    </row>
    <row r="288" spans="1:12" ht="15">
      <c r="A288" s="111" t="s">
        <v>1598</v>
      </c>
      <c r="B288" s="111" t="s">
        <v>708</v>
      </c>
      <c r="C288" s="111">
        <v>3</v>
      </c>
      <c r="D288" s="116">
        <v>0.0003894104910992484</v>
      </c>
      <c r="E288" s="116">
        <v>2.5280128612794104</v>
      </c>
      <c r="F288" s="111" t="s">
        <v>2444</v>
      </c>
      <c r="G288" s="111" t="b">
        <v>0</v>
      </c>
      <c r="H288" s="111" t="b">
        <v>0</v>
      </c>
      <c r="I288" s="111" t="b">
        <v>0</v>
      </c>
      <c r="J288" s="111" t="b">
        <v>0</v>
      </c>
      <c r="K288" s="111" t="b">
        <v>0</v>
      </c>
      <c r="L288" s="111" t="b">
        <v>0</v>
      </c>
    </row>
    <row r="289" spans="1:12" ht="15">
      <c r="A289" s="111" t="s">
        <v>708</v>
      </c>
      <c r="B289" s="111" t="s">
        <v>1357</v>
      </c>
      <c r="C289" s="111">
        <v>3</v>
      </c>
      <c r="D289" s="116">
        <v>0.0003894104910992484</v>
      </c>
      <c r="E289" s="116">
        <v>2.4030741246711105</v>
      </c>
      <c r="F289" s="111" t="s">
        <v>2444</v>
      </c>
      <c r="G289" s="111" t="b">
        <v>0</v>
      </c>
      <c r="H289" s="111" t="b">
        <v>0</v>
      </c>
      <c r="I289" s="111" t="b">
        <v>0</v>
      </c>
      <c r="J289" s="111" t="b">
        <v>0</v>
      </c>
      <c r="K289" s="111" t="b">
        <v>0</v>
      </c>
      <c r="L289" s="111" t="b">
        <v>0</v>
      </c>
    </row>
    <row r="290" spans="1:12" ht="15">
      <c r="A290" s="111" t="s">
        <v>1357</v>
      </c>
      <c r="B290" s="111" t="s">
        <v>912</v>
      </c>
      <c r="C290" s="111">
        <v>3</v>
      </c>
      <c r="D290" s="116">
        <v>0.0003894104910992484</v>
      </c>
      <c r="E290" s="116">
        <v>2.9712758487381055</v>
      </c>
      <c r="F290" s="111" t="s">
        <v>2444</v>
      </c>
      <c r="G290" s="111" t="b">
        <v>0</v>
      </c>
      <c r="H290" s="111" t="b">
        <v>0</v>
      </c>
      <c r="I290" s="111" t="b">
        <v>0</v>
      </c>
      <c r="J290" s="111" t="b">
        <v>0</v>
      </c>
      <c r="K290" s="111" t="b">
        <v>0</v>
      </c>
      <c r="L290" s="111" t="b">
        <v>0</v>
      </c>
    </row>
    <row r="291" spans="1:12" ht="15">
      <c r="A291" s="111" t="s">
        <v>912</v>
      </c>
      <c r="B291" s="111" t="s">
        <v>1118</v>
      </c>
      <c r="C291" s="111">
        <v>3</v>
      </c>
      <c r="D291" s="116">
        <v>0.0003894104910992484</v>
      </c>
      <c r="E291" s="116">
        <v>2.795184589682424</v>
      </c>
      <c r="F291" s="111" t="s">
        <v>2444</v>
      </c>
      <c r="G291" s="111" t="b">
        <v>0</v>
      </c>
      <c r="H291" s="111" t="b">
        <v>0</v>
      </c>
      <c r="I291" s="111" t="b">
        <v>0</v>
      </c>
      <c r="J291" s="111" t="b">
        <v>0</v>
      </c>
      <c r="K291" s="111" t="b">
        <v>0</v>
      </c>
      <c r="L291" s="111" t="b">
        <v>0</v>
      </c>
    </row>
    <row r="292" spans="1:12" ht="15">
      <c r="A292" s="111" t="s">
        <v>1118</v>
      </c>
      <c r="B292" s="111" t="s">
        <v>1119</v>
      </c>
      <c r="C292" s="111">
        <v>3</v>
      </c>
      <c r="D292" s="116">
        <v>0.0003894104910992484</v>
      </c>
      <c r="E292" s="116">
        <v>3.0170333392987803</v>
      </c>
      <c r="F292" s="111" t="s">
        <v>2444</v>
      </c>
      <c r="G292" s="111" t="b">
        <v>0</v>
      </c>
      <c r="H292" s="111" t="b">
        <v>0</v>
      </c>
      <c r="I292" s="111" t="b">
        <v>0</v>
      </c>
      <c r="J292" s="111" t="b">
        <v>0</v>
      </c>
      <c r="K292" s="111" t="b">
        <v>0</v>
      </c>
      <c r="L292" s="111" t="b">
        <v>0</v>
      </c>
    </row>
    <row r="293" spans="1:12" ht="15">
      <c r="A293" s="111" t="s">
        <v>1119</v>
      </c>
      <c r="B293" s="111" t="s">
        <v>1358</v>
      </c>
      <c r="C293" s="111">
        <v>3</v>
      </c>
      <c r="D293" s="116">
        <v>0.0003894104910992484</v>
      </c>
      <c r="E293" s="116">
        <v>3.1931245983544616</v>
      </c>
      <c r="F293" s="111" t="s">
        <v>2444</v>
      </c>
      <c r="G293" s="111" t="b">
        <v>0</v>
      </c>
      <c r="H293" s="111" t="b">
        <v>0</v>
      </c>
      <c r="I293" s="111" t="b">
        <v>0</v>
      </c>
      <c r="J293" s="111" t="b">
        <v>0</v>
      </c>
      <c r="K293" s="111" t="b">
        <v>0</v>
      </c>
      <c r="L293" s="111" t="b">
        <v>0</v>
      </c>
    </row>
    <row r="294" spans="1:12" ht="15">
      <c r="A294" s="111" t="s">
        <v>1358</v>
      </c>
      <c r="B294" s="111" t="s">
        <v>1267</v>
      </c>
      <c r="C294" s="111">
        <v>3</v>
      </c>
      <c r="D294" s="116">
        <v>0.0003894104910992484</v>
      </c>
      <c r="E294" s="116">
        <v>3.369215857410143</v>
      </c>
      <c r="F294" s="111" t="s">
        <v>2444</v>
      </c>
      <c r="G294" s="111" t="b">
        <v>0</v>
      </c>
      <c r="H294" s="111" t="b">
        <v>0</v>
      </c>
      <c r="I294" s="111" t="b">
        <v>0</v>
      </c>
      <c r="J294" s="111" t="b">
        <v>0</v>
      </c>
      <c r="K294" s="111" t="b">
        <v>0</v>
      </c>
      <c r="L294" s="111" t="b">
        <v>0</v>
      </c>
    </row>
    <row r="295" spans="1:12" ht="15">
      <c r="A295" s="111" t="s">
        <v>1267</v>
      </c>
      <c r="B295" s="111" t="s">
        <v>824</v>
      </c>
      <c r="C295" s="111">
        <v>3</v>
      </c>
      <c r="D295" s="116">
        <v>0.0003894104910992484</v>
      </c>
      <c r="E295" s="116">
        <v>2.8573324964312685</v>
      </c>
      <c r="F295" s="111" t="s">
        <v>2444</v>
      </c>
      <c r="G295" s="111" t="b">
        <v>0</v>
      </c>
      <c r="H295" s="111" t="b">
        <v>0</v>
      </c>
      <c r="I295" s="111" t="b">
        <v>0</v>
      </c>
      <c r="J295" s="111" t="b">
        <v>0</v>
      </c>
      <c r="K295" s="111" t="b">
        <v>0</v>
      </c>
      <c r="L295" s="111" t="b">
        <v>0</v>
      </c>
    </row>
    <row r="296" spans="1:12" ht="15">
      <c r="A296" s="111" t="s">
        <v>745</v>
      </c>
      <c r="B296" s="111" t="s">
        <v>684</v>
      </c>
      <c r="C296" s="111">
        <v>3</v>
      </c>
      <c r="D296" s="116">
        <v>0.0003894104910992484</v>
      </c>
      <c r="E296" s="116">
        <v>1.0240872832120118</v>
      </c>
      <c r="F296" s="111" t="s">
        <v>2444</v>
      </c>
      <c r="G296" s="111" t="b">
        <v>0</v>
      </c>
      <c r="H296" s="111" t="b">
        <v>0</v>
      </c>
      <c r="I296" s="111" t="b">
        <v>0</v>
      </c>
      <c r="J296" s="111" t="b">
        <v>0</v>
      </c>
      <c r="K296" s="111" t="b">
        <v>0</v>
      </c>
      <c r="L296" s="111" t="b">
        <v>0</v>
      </c>
    </row>
    <row r="297" spans="1:12" ht="15">
      <c r="A297" s="111" t="s">
        <v>683</v>
      </c>
      <c r="B297" s="111" t="s">
        <v>1167</v>
      </c>
      <c r="C297" s="111">
        <v>3</v>
      </c>
      <c r="D297" s="116">
        <v>0.0003894104910992484</v>
      </c>
      <c r="E297" s="116">
        <v>1.659521987682351</v>
      </c>
      <c r="F297" s="111" t="s">
        <v>2444</v>
      </c>
      <c r="G297" s="111" t="b">
        <v>0</v>
      </c>
      <c r="H297" s="111" t="b">
        <v>0</v>
      </c>
      <c r="I297" s="111" t="b">
        <v>0</v>
      </c>
      <c r="J297" s="111" t="b">
        <v>0</v>
      </c>
      <c r="K297" s="111" t="b">
        <v>0</v>
      </c>
      <c r="L297" s="111" t="b">
        <v>0</v>
      </c>
    </row>
    <row r="298" spans="1:12" ht="15">
      <c r="A298" s="111" t="s">
        <v>1167</v>
      </c>
      <c r="B298" s="111" t="s">
        <v>1599</v>
      </c>
      <c r="C298" s="111">
        <v>3</v>
      </c>
      <c r="D298" s="116">
        <v>0.0003894104910992484</v>
      </c>
      <c r="E298" s="116">
        <v>3.397244581010386</v>
      </c>
      <c r="F298" s="111" t="s">
        <v>2444</v>
      </c>
      <c r="G298" s="111" t="b">
        <v>0</v>
      </c>
      <c r="H298" s="111" t="b">
        <v>0</v>
      </c>
      <c r="I298" s="111" t="b">
        <v>0</v>
      </c>
      <c r="J298" s="111" t="b">
        <v>0</v>
      </c>
      <c r="K298" s="111" t="b">
        <v>1</v>
      </c>
      <c r="L298" s="111" t="b">
        <v>0</v>
      </c>
    </row>
    <row r="299" spans="1:12" ht="15">
      <c r="A299" s="111" t="s">
        <v>1599</v>
      </c>
      <c r="B299" s="111" t="s">
        <v>684</v>
      </c>
      <c r="C299" s="111">
        <v>3</v>
      </c>
      <c r="D299" s="116">
        <v>0.0003894104910992484</v>
      </c>
      <c r="E299" s="116">
        <v>1.908693864509942</v>
      </c>
      <c r="F299" s="111" t="s">
        <v>2444</v>
      </c>
      <c r="G299" s="111" t="b">
        <v>0</v>
      </c>
      <c r="H299" s="111" t="b">
        <v>1</v>
      </c>
      <c r="I299" s="111" t="b">
        <v>0</v>
      </c>
      <c r="J299" s="111" t="b">
        <v>0</v>
      </c>
      <c r="K299" s="111" t="b">
        <v>0</v>
      </c>
      <c r="L299" s="111" t="b">
        <v>0</v>
      </c>
    </row>
    <row r="300" spans="1:12" ht="15">
      <c r="A300" s="111" t="s">
        <v>684</v>
      </c>
      <c r="B300" s="111" t="s">
        <v>1600</v>
      </c>
      <c r="C300" s="111">
        <v>3</v>
      </c>
      <c r="D300" s="116">
        <v>0.0003894104910992484</v>
      </c>
      <c r="E300" s="116">
        <v>1.8920946026904804</v>
      </c>
      <c r="F300" s="111" t="s">
        <v>2444</v>
      </c>
      <c r="G300" s="111" t="b">
        <v>0</v>
      </c>
      <c r="H300" s="111" t="b">
        <v>0</v>
      </c>
      <c r="I300" s="111" t="b">
        <v>0</v>
      </c>
      <c r="J300" s="111" t="b">
        <v>0</v>
      </c>
      <c r="K300" s="111" t="b">
        <v>0</v>
      </c>
      <c r="L300" s="111" t="b">
        <v>0</v>
      </c>
    </row>
    <row r="301" spans="1:12" ht="15">
      <c r="A301" s="111" t="s">
        <v>1600</v>
      </c>
      <c r="B301" s="111" t="s">
        <v>770</v>
      </c>
      <c r="C301" s="111">
        <v>3</v>
      </c>
      <c r="D301" s="116">
        <v>0.0003894104910992484</v>
      </c>
      <c r="E301" s="116">
        <v>2.840942080243099</v>
      </c>
      <c r="F301" s="111" t="s">
        <v>2444</v>
      </c>
      <c r="G301" s="111" t="b">
        <v>0</v>
      </c>
      <c r="H301" s="111" t="b">
        <v>0</v>
      </c>
      <c r="I301" s="111" t="b">
        <v>0</v>
      </c>
      <c r="J301" s="111" t="b">
        <v>0</v>
      </c>
      <c r="K301" s="111" t="b">
        <v>0</v>
      </c>
      <c r="L301" s="111" t="b">
        <v>0</v>
      </c>
    </row>
    <row r="302" spans="1:12" ht="15">
      <c r="A302" s="111" t="s">
        <v>770</v>
      </c>
      <c r="B302" s="111" t="s">
        <v>1359</v>
      </c>
      <c r="C302" s="111">
        <v>3</v>
      </c>
      <c r="D302" s="116">
        <v>0.0003894104910992484</v>
      </c>
      <c r="E302" s="116">
        <v>2.7408269273598314</v>
      </c>
      <c r="F302" s="111" t="s">
        <v>2444</v>
      </c>
      <c r="G302" s="111" t="b">
        <v>0</v>
      </c>
      <c r="H302" s="111" t="b">
        <v>0</v>
      </c>
      <c r="I302" s="111" t="b">
        <v>0</v>
      </c>
      <c r="J302" s="111" t="b">
        <v>0</v>
      </c>
      <c r="K302" s="111" t="b">
        <v>0</v>
      </c>
      <c r="L302" s="111" t="b">
        <v>0</v>
      </c>
    </row>
    <row r="303" spans="1:12" ht="15">
      <c r="A303" s="111" t="s">
        <v>1359</v>
      </c>
      <c r="B303" s="111" t="s">
        <v>684</v>
      </c>
      <c r="C303" s="111">
        <v>3</v>
      </c>
      <c r="D303" s="116">
        <v>0.0003894104910992484</v>
      </c>
      <c r="E303" s="116">
        <v>1.7837551279016421</v>
      </c>
      <c r="F303" s="111" t="s">
        <v>2444</v>
      </c>
      <c r="G303" s="111" t="b">
        <v>0</v>
      </c>
      <c r="H303" s="111" t="b">
        <v>0</v>
      </c>
      <c r="I303" s="111" t="b">
        <v>0</v>
      </c>
      <c r="J303" s="111" t="b">
        <v>0</v>
      </c>
      <c r="K303" s="111" t="b">
        <v>0</v>
      </c>
      <c r="L303" s="111" t="b">
        <v>0</v>
      </c>
    </row>
    <row r="304" spans="1:12" ht="15">
      <c r="A304" s="111" t="s">
        <v>688</v>
      </c>
      <c r="B304" s="111" t="s">
        <v>979</v>
      </c>
      <c r="C304" s="111">
        <v>3</v>
      </c>
      <c r="D304" s="116">
        <v>0.0003894104910992484</v>
      </c>
      <c r="E304" s="116">
        <v>1.7894322607933326</v>
      </c>
      <c r="F304" s="111" t="s">
        <v>2444</v>
      </c>
      <c r="G304" s="111" t="b">
        <v>0</v>
      </c>
      <c r="H304" s="111" t="b">
        <v>0</v>
      </c>
      <c r="I304" s="111" t="b">
        <v>0</v>
      </c>
      <c r="J304" s="111" t="b">
        <v>0</v>
      </c>
      <c r="K304" s="111" t="b">
        <v>0</v>
      </c>
      <c r="L304" s="111" t="b">
        <v>0</v>
      </c>
    </row>
    <row r="305" spans="1:12" ht="15">
      <c r="A305" s="111" t="s">
        <v>979</v>
      </c>
      <c r="B305" s="111" t="s">
        <v>697</v>
      </c>
      <c r="C305" s="111">
        <v>3</v>
      </c>
      <c r="D305" s="116">
        <v>0.0003894104910992484</v>
      </c>
      <c r="E305" s="116">
        <v>1.9378520932511554</v>
      </c>
      <c r="F305" s="111" t="s">
        <v>2444</v>
      </c>
      <c r="G305" s="111" t="b">
        <v>0</v>
      </c>
      <c r="H305" s="111" t="b">
        <v>0</v>
      </c>
      <c r="I305" s="111" t="b">
        <v>0</v>
      </c>
      <c r="J305" s="111" t="b">
        <v>0</v>
      </c>
      <c r="K305" s="111" t="b">
        <v>0</v>
      </c>
      <c r="L305" s="111" t="b">
        <v>0</v>
      </c>
    </row>
    <row r="306" spans="1:12" ht="15">
      <c r="A306" s="111" t="s">
        <v>697</v>
      </c>
      <c r="B306" s="111" t="s">
        <v>957</v>
      </c>
      <c r="C306" s="111">
        <v>3</v>
      </c>
      <c r="D306" s="116">
        <v>0.0003894104910992484</v>
      </c>
      <c r="E306" s="116">
        <v>1.9378520932511554</v>
      </c>
      <c r="F306" s="111" t="s">
        <v>2444</v>
      </c>
      <c r="G306" s="111" t="b">
        <v>0</v>
      </c>
      <c r="H306" s="111" t="b">
        <v>0</v>
      </c>
      <c r="I306" s="111" t="b">
        <v>0</v>
      </c>
      <c r="J306" s="111" t="b">
        <v>0</v>
      </c>
      <c r="K306" s="111" t="b">
        <v>0</v>
      </c>
      <c r="L306" s="111" t="b">
        <v>0</v>
      </c>
    </row>
    <row r="307" spans="1:12" ht="15">
      <c r="A307" s="111" t="s">
        <v>957</v>
      </c>
      <c r="B307" s="111" t="s">
        <v>1601</v>
      </c>
      <c r="C307" s="111">
        <v>3</v>
      </c>
      <c r="D307" s="116">
        <v>0.0003894104910992484</v>
      </c>
      <c r="E307" s="116">
        <v>3.1931245983544616</v>
      </c>
      <c r="F307" s="111" t="s">
        <v>2444</v>
      </c>
      <c r="G307" s="111" t="b">
        <v>0</v>
      </c>
      <c r="H307" s="111" t="b">
        <v>0</v>
      </c>
      <c r="I307" s="111" t="b">
        <v>0</v>
      </c>
      <c r="J307" s="111" t="b">
        <v>0</v>
      </c>
      <c r="K307" s="111" t="b">
        <v>0</v>
      </c>
      <c r="L307" s="111" t="b">
        <v>0</v>
      </c>
    </row>
    <row r="308" spans="1:12" ht="15">
      <c r="A308" s="111" t="s">
        <v>1601</v>
      </c>
      <c r="B308" s="111" t="s">
        <v>1191</v>
      </c>
      <c r="C308" s="111">
        <v>3</v>
      </c>
      <c r="D308" s="116">
        <v>0.0003894104910992484</v>
      </c>
      <c r="E308" s="116">
        <v>3.397244581010386</v>
      </c>
      <c r="F308" s="111" t="s">
        <v>2444</v>
      </c>
      <c r="G308" s="111" t="b">
        <v>0</v>
      </c>
      <c r="H308" s="111" t="b">
        <v>0</v>
      </c>
      <c r="I308" s="111" t="b">
        <v>0</v>
      </c>
      <c r="J308" s="111" t="b">
        <v>0</v>
      </c>
      <c r="K308" s="111" t="b">
        <v>0</v>
      </c>
      <c r="L308" s="111" t="b">
        <v>0</v>
      </c>
    </row>
    <row r="309" spans="1:12" ht="15">
      <c r="A309" s="111" t="s">
        <v>1191</v>
      </c>
      <c r="B309" s="111" t="s">
        <v>287</v>
      </c>
      <c r="C309" s="111">
        <v>3</v>
      </c>
      <c r="D309" s="116">
        <v>0.0003894104910992484</v>
      </c>
      <c r="E309" s="116">
        <v>2.6190933306267428</v>
      </c>
      <c r="F309" s="111" t="s">
        <v>2444</v>
      </c>
      <c r="G309" s="111" t="b">
        <v>0</v>
      </c>
      <c r="H309" s="111" t="b">
        <v>0</v>
      </c>
      <c r="I309" s="111" t="b">
        <v>0</v>
      </c>
      <c r="J309" s="111" t="b">
        <v>0</v>
      </c>
      <c r="K309" s="111" t="b">
        <v>0</v>
      </c>
      <c r="L309" s="111" t="b">
        <v>0</v>
      </c>
    </row>
    <row r="310" spans="1:12" ht="15">
      <c r="A310" s="111" t="s">
        <v>287</v>
      </c>
      <c r="B310" s="111" t="s">
        <v>1360</v>
      </c>
      <c r="C310" s="111">
        <v>3</v>
      </c>
      <c r="D310" s="116">
        <v>0.0003894104910992484</v>
      </c>
      <c r="E310" s="116">
        <v>2.692522247785276</v>
      </c>
      <c r="F310" s="111" t="s">
        <v>2444</v>
      </c>
      <c r="G310" s="111" t="b">
        <v>0</v>
      </c>
      <c r="H310" s="111" t="b">
        <v>0</v>
      </c>
      <c r="I310" s="111" t="b">
        <v>0</v>
      </c>
      <c r="J310" s="111" t="b">
        <v>0</v>
      </c>
      <c r="K310" s="111" t="b">
        <v>0</v>
      </c>
      <c r="L310" s="111" t="b">
        <v>0</v>
      </c>
    </row>
    <row r="311" spans="1:12" ht="15">
      <c r="A311" s="111" t="s">
        <v>1360</v>
      </c>
      <c r="B311" s="111" t="s">
        <v>702</v>
      </c>
      <c r="C311" s="111">
        <v>3</v>
      </c>
      <c r="D311" s="116">
        <v>0.0003894104910992484</v>
      </c>
      <c r="E311" s="116">
        <v>2.3180633349627615</v>
      </c>
      <c r="F311" s="111" t="s">
        <v>2444</v>
      </c>
      <c r="G311" s="111" t="b">
        <v>0</v>
      </c>
      <c r="H311" s="111" t="b">
        <v>0</v>
      </c>
      <c r="I311" s="111" t="b">
        <v>0</v>
      </c>
      <c r="J311" s="111" t="b">
        <v>0</v>
      </c>
      <c r="K311" s="111" t="b">
        <v>0</v>
      </c>
      <c r="L311" s="111" t="b">
        <v>0</v>
      </c>
    </row>
    <row r="312" spans="1:12" ht="15">
      <c r="A312" s="111" t="s">
        <v>702</v>
      </c>
      <c r="B312" s="111" t="s">
        <v>684</v>
      </c>
      <c r="C312" s="111">
        <v>3</v>
      </c>
      <c r="D312" s="116">
        <v>0.0003894104910992484</v>
      </c>
      <c r="E312" s="116">
        <v>0.7326026054542609</v>
      </c>
      <c r="F312" s="111" t="s">
        <v>2444</v>
      </c>
      <c r="G312" s="111" t="b">
        <v>0</v>
      </c>
      <c r="H312" s="111" t="b">
        <v>0</v>
      </c>
      <c r="I312" s="111" t="b">
        <v>0</v>
      </c>
      <c r="J312" s="111" t="b">
        <v>0</v>
      </c>
      <c r="K312" s="111" t="b">
        <v>0</v>
      </c>
      <c r="L312" s="111" t="b">
        <v>0</v>
      </c>
    </row>
    <row r="313" spans="1:12" ht="15">
      <c r="A313" s="111" t="s">
        <v>684</v>
      </c>
      <c r="B313" s="111" t="s">
        <v>1361</v>
      </c>
      <c r="C313" s="111">
        <v>3</v>
      </c>
      <c r="D313" s="116">
        <v>0.0003894104910992484</v>
      </c>
      <c r="E313" s="116">
        <v>1.7671558660821804</v>
      </c>
      <c r="F313" s="111" t="s">
        <v>2444</v>
      </c>
      <c r="G313" s="111" t="b">
        <v>0</v>
      </c>
      <c r="H313" s="111" t="b">
        <v>0</v>
      </c>
      <c r="I313" s="111" t="b">
        <v>0</v>
      </c>
      <c r="J313" s="111" t="b">
        <v>0</v>
      </c>
      <c r="K313" s="111" t="b">
        <v>0</v>
      </c>
      <c r="L313" s="111" t="b">
        <v>0</v>
      </c>
    </row>
    <row r="314" spans="1:12" ht="15">
      <c r="A314" s="111" t="s">
        <v>1361</v>
      </c>
      <c r="B314" s="111" t="s">
        <v>770</v>
      </c>
      <c r="C314" s="111">
        <v>3</v>
      </c>
      <c r="D314" s="116">
        <v>0.0003894104910992484</v>
      </c>
      <c r="E314" s="116">
        <v>2.716003343634799</v>
      </c>
      <c r="F314" s="111" t="s">
        <v>2444</v>
      </c>
      <c r="G314" s="111" t="b">
        <v>0</v>
      </c>
      <c r="H314" s="111" t="b">
        <v>0</v>
      </c>
      <c r="I314" s="111" t="b">
        <v>0</v>
      </c>
      <c r="J314" s="111" t="b">
        <v>0</v>
      </c>
      <c r="K314" s="111" t="b">
        <v>0</v>
      </c>
      <c r="L314" s="111" t="b">
        <v>0</v>
      </c>
    </row>
    <row r="315" spans="1:12" ht="15">
      <c r="A315" s="111" t="s">
        <v>770</v>
      </c>
      <c r="B315" s="111" t="s">
        <v>827</v>
      </c>
      <c r="C315" s="111">
        <v>3</v>
      </c>
      <c r="D315" s="116">
        <v>0.0003894104910992484</v>
      </c>
      <c r="E315" s="116">
        <v>2.228943566380957</v>
      </c>
      <c r="F315" s="111" t="s">
        <v>2444</v>
      </c>
      <c r="G315" s="111" t="b">
        <v>0</v>
      </c>
      <c r="H315" s="111" t="b">
        <v>0</v>
      </c>
      <c r="I315" s="111" t="b">
        <v>0</v>
      </c>
      <c r="J315" s="111" t="b">
        <v>0</v>
      </c>
      <c r="K315" s="111" t="b">
        <v>0</v>
      </c>
      <c r="L315" s="111" t="b">
        <v>0</v>
      </c>
    </row>
    <row r="316" spans="1:12" ht="15">
      <c r="A316" s="111" t="s">
        <v>827</v>
      </c>
      <c r="B316" s="111" t="s">
        <v>717</v>
      </c>
      <c r="C316" s="111">
        <v>3</v>
      </c>
      <c r="D316" s="116">
        <v>0.0003894104910992484</v>
      </c>
      <c r="E316" s="116">
        <v>1.9408785478813433</v>
      </c>
      <c r="F316" s="111" t="s">
        <v>2444</v>
      </c>
      <c r="G316" s="111" t="b">
        <v>0</v>
      </c>
      <c r="H316" s="111" t="b">
        <v>0</v>
      </c>
      <c r="I316" s="111" t="b">
        <v>0</v>
      </c>
      <c r="J316" s="111" t="b">
        <v>0</v>
      </c>
      <c r="K316" s="111" t="b">
        <v>1</v>
      </c>
      <c r="L316" s="111" t="b">
        <v>0</v>
      </c>
    </row>
    <row r="317" spans="1:12" ht="15">
      <c r="A317" s="111" t="s">
        <v>936</v>
      </c>
      <c r="B317" s="111" t="s">
        <v>843</v>
      </c>
      <c r="C317" s="111">
        <v>3</v>
      </c>
      <c r="D317" s="116">
        <v>0.0003894104910992484</v>
      </c>
      <c r="E317" s="116">
        <v>2.5399120845791177</v>
      </c>
      <c r="F317" s="111" t="s">
        <v>2444</v>
      </c>
      <c r="G317" s="111" t="b">
        <v>0</v>
      </c>
      <c r="H317" s="111" t="b">
        <v>0</v>
      </c>
      <c r="I317" s="111" t="b">
        <v>0</v>
      </c>
      <c r="J317" s="111" t="b">
        <v>0</v>
      </c>
      <c r="K317" s="111" t="b">
        <v>0</v>
      </c>
      <c r="L317" s="111" t="b">
        <v>0</v>
      </c>
    </row>
    <row r="318" spans="1:12" ht="15">
      <c r="A318" s="111" t="s">
        <v>843</v>
      </c>
      <c r="B318" s="111" t="s">
        <v>1602</v>
      </c>
      <c r="C318" s="111">
        <v>3</v>
      </c>
      <c r="D318" s="116">
        <v>0.0003894104910992484</v>
      </c>
      <c r="E318" s="116">
        <v>3.0170333392987803</v>
      </c>
      <c r="F318" s="111" t="s">
        <v>2444</v>
      </c>
      <c r="G318" s="111" t="b">
        <v>0</v>
      </c>
      <c r="H318" s="111" t="b">
        <v>0</v>
      </c>
      <c r="I318" s="111" t="b">
        <v>0</v>
      </c>
      <c r="J318" s="111" t="b">
        <v>0</v>
      </c>
      <c r="K318" s="111" t="b">
        <v>0</v>
      </c>
      <c r="L318" s="111" t="b">
        <v>0</v>
      </c>
    </row>
    <row r="319" spans="1:12" ht="15">
      <c r="A319" s="111" t="s">
        <v>1602</v>
      </c>
      <c r="B319" s="111" t="s">
        <v>715</v>
      </c>
      <c r="C319" s="111">
        <v>3</v>
      </c>
      <c r="D319" s="116">
        <v>0.0003894104910992484</v>
      </c>
      <c r="E319" s="116">
        <v>2.577700645468518</v>
      </c>
      <c r="F319" s="111" t="s">
        <v>2444</v>
      </c>
      <c r="G319" s="111" t="b">
        <v>0</v>
      </c>
      <c r="H319" s="111" t="b">
        <v>0</v>
      </c>
      <c r="I319" s="111" t="b">
        <v>0</v>
      </c>
      <c r="J319" s="111" t="b">
        <v>0</v>
      </c>
      <c r="K319" s="111" t="b">
        <v>0</v>
      </c>
      <c r="L319" s="111" t="b">
        <v>0</v>
      </c>
    </row>
    <row r="320" spans="1:12" ht="15">
      <c r="A320" s="111" t="s">
        <v>754</v>
      </c>
      <c r="B320" s="111" t="s">
        <v>1363</v>
      </c>
      <c r="C320" s="111">
        <v>3</v>
      </c>
      <c r="D320" s="116">
        <v>0.0005029207023727606</v>
      </c>
      <c r="E320" s="116">
        <v>2.649056554004186</v>
      </c>
      <c r="F320" s="111" t="s">
        <v>2444</v>
      </c>
      <c r="G320" s="111" t="b">
        <v>0</v>
      </c>
      <c r="H320" s="111" t="b">
        <v>1</v>
      </c>
      <c r="I320" s="111" t="b">
        <v>0</v>
      </c>
      <c r="J320" s="111" t="b">
        <v>0</v>
      </c>
      <c r="K320" s="111" t="b">
        <v>0</v>
      </c>
      <c r="L320" s="111" t="b">
        <v>0</v>
      </c>
    </row>
    <row r="321" spans="1:12" ht="15">
      <c r="A321" s="111" t="s">
        <v>754</v>
      </c>
      <c r="B321" s="111" t="s">
        <v>1605</v>
      </c>
      <c r="C321" s="111">
        <v>3</v>
      </c>
      <c r="D321" s="116">
        <v>0.0005029207023727606</v>
      </c>
      <c r="E321" s="116">
        <v>2.773995290612486</v>
      </c>
      <c r="F321" s="111" t="s">
        <v>2444</v>
      </c>
      <c r="G321" s="111" t="b">
        <v>0</v>
      </c>
      <c r="H321" s="111" t="b">
        <v>1</v>
      </c>
      <c r="I321" s="111" t="b">
        <v>0</v>
      </c>
      <c r="J321" s="111" t="b">
        <v>0</v>
      </c>
      <c r="K321" s="111" t="b">
        <v>0</v>
      </c>
      <c r="L321" s="111" t="b">
        <v>0</v>
      </c>
    </row>
    <row r="322" spans="1:12" ht="15">
      <c r="A322" s="111" t="s">
        <v>1120</v>
      </c>
      <c r="B322" s="111" t="s">
        <v>1031</v>
      </c>
      <c r="C322" s="111">
        <v>3</v>
      </c>
      <c r="D322" s="116">
        <v>0.0003894104910992484</v>
      </c>
      <c r="E322" s="116">
        <v>2.950086549668167</v>
      </c>
      <c r="F322" s="111" t="s">
        <v>2444</v>
      </c>
      <c r="G322" s="111" t="b">
        <v>0</v>
      </c>
      <c r="H322" s="111" t="b">
        <v>0</v>
      </c>
      <c r="I322" s="111" t="b">
        <v>0</v>
      </c>
      <c r="J322" s="111" t="b">
        <v>0</v>
      </c>
      <c r="K322" s="111" t="b">
        <v>0</v>
      </c>
      <c r="L322" s="111" t="b">
        <v>0</v>
      </c>
    </row>
    <row r="323" spans="1:12" ht="15">
      <c r="A323" s="111" t="s">
        <v>682</v>
      </c>
      <c r="B323" s="111" t="s">
        <v>696</v>
      </c>
      <c r="C323" s="111">
        <v>3</v>
      </c>
      <c r="D323" s="116">
        <v>0.00043130373274611944</v>
      </c>
      <c r="E323" s="116">
        <v>0.463757293161681</v>
      </c>
      <c r="F323" s="111" t="s">
        <v>2444</v>
      </c>
      <c r="G323" s="111" t="b">
        <v>0</v>
      </c>
      <c r="H323" s="111" t="b">
        <v>0</v>
      </c>
      <c r="I323" s="111" t="b">
        <v>0</v>
      </c>
      <c r="J323" s="111" t="b">
        <v>0</v>
      </c>
      <c r="K323" s="111" t="b">
        <v>0</v>
      </c>
      <c r="L323" s="111" t="b">
        <v>0</v>
      </c>
    </row>
    <row r="324" spans="1:12" ht="15">
      <c r="A324" s="111" t="s">
        <v>1611</v>
      </c>
      <c r="B324" s="111" t="s">
        <v>1123</v>
      </c>
      <c r="C324" s="111">
        <v>3</v>
      </c>
      <c r="D324" s="116">
        <v>0.0005029207023727606</v>
      </c>
      <c r="E324" s="116">
        <v>3.3180633349627615</v>
      </c>
      <c r="F324" s="111" t="s">
        <v>2444</v>
      </c>
      <c r="G324" s="111" t="b">
        <v>0</v>
      </c>
      <c r="H324" s="111" t="b">
        <v>1</v>
      </c>
      <c r="I324" s="111" t="b">
        <v>0</v>
      </c>
      <c r="J324" s="111" t="b">
        <v>0</v>
      </c>
      <c r="K324" s="111" t="b">
        <v>0</v>
      </c>
      <c r="L324" s="111" t="b">
        <v>0</v>
      </c>
    </row>
    <row r="325" spans="1:12" ht="15">
      <c r="A325" s="111" t="s">
        <v>981</v>
      </c>
      <c r="B325" s="111" t="s">
        <v>682</v>
      </c>
      <c r="C325" s="111">
        <v>3</v>
      </c>
      <c r="D325" s="116">
        <v>0.0005029207023727606</v>
      </c>
      <c r="E325" s="116">
        <v>1.3161374139267232</v>
      </c>
      <c r="F325" s="111" t="s">
        <v>2444</v>
      </c>
      <c r="G325" s="111" t="b">
        <v>0</v>
      </c>
      <c r="H325" s="111" t="b">
        <v>0</v>
      </c>
      <c r="I325" s="111" t="b">
        <v>0</v>
      </c>
      <c r="J325" s="111" t="b">
        <v>0</v>
      </c>
      <c r="K325" s="111" t="b">
        <v>0</v>
      </c>
      <c r="L325" s="111" t="b">
        <v>0</v>
      </c>
    </row>
    <row r="326" spans="1:12" ht="15">
      <c r="A326" s="111" t="s">
        <v>1213</v>
      </c>
      <c r="B326" s="111" t="s">
        <v>1614</v>
      </c>
      <c r="C326" s="111">
        <v>3</v>
      </c>
      <c r="D326" s="116">
        <v>0.0005029207023727606</v>
      </c>
      <c r="E326" s="116">
        <v>3.397244581010386</v>
      </c>
      <c r="F326" s="111" t="s">
        <v>2444</v>
      </c>
      <c r="G326" s="111" t="b">
        <v>0</v>
      </c>
      <c r="H326" s="111" t="b">
        <v>0</v>
      </c>
      <c r="I326" s="111" t="b">
        <v>0</v>
      </c>
      <c r="J326" s="111" t="b">
        <v>0</v>
      </c>
      <c r="K326" s="111" t="b">
        <v>0</v>
      </c>
      <c r="L326" s="111" t="b">
        <v>0</v>
      </c>
    </row>
    <row r="327" spans="1:12" ht="15">
      <c r="A327" s="111" t="s">
        <v>1616</v>
      </c>
      <c r="B327" s="111" t="s">
        <v>683</v>
      </c>
      <c r="C327" s="111">
        <v>3</v>
      </c>
      <c r="D327" s="116">
        <v>0.0003894104910992484</v>
      </c>
      <c r="E327" s="116">
        <v>1.8683278807327317</v>
      </c>
      <c r="F327" s="111" t="s">
        <v>2444</v>
      </c>
      <c r="G327" s="111" t="b">
        <v>0</v>
      </c>
      <c r="H327" s="111" t="b">
        <v>0</v>
      </c>
      <c r="I327" s="111" t="b">
        <v>0</v>
      </c>
      <c r="J327" s="111" t="b">
        <v>0</v>
      </c>
      <c r="K327" s="111" t="b">
        <v>0</v>
      </c>
      <c r="L327" s="111" t="b">
        <v>0</v>
      </c>
    </row>
    <row r="328" spans="1:12" ht="15">
      <c r="A328" s="111" t="s">
        <v>1192</v>
      </c>
      <c r="B328" s="111" t="s">
        <v>685</v>
      </c>
      <c r="C328" s="111">
        <v>3</v>
      </c>
      <c r="D328" s="116">
        <v>0.0005029207023727606</v>
      </c>
      <c r="E328" s="116">
        <v>1.9348465831114303</v>
      </c>
      <c r="F328" s="111" t="s">
        <v>2444</v>
      </c>
      <c r="G328" s="111" t="b">
        <v>0</v>
      </c>
      <c r="H328" s="111" t="b">
        <v>0</v>
      </c>
      <c r="I328" s="111" t="b">
        <v>0</v>
      </c>
      <c r="J328" s="111" t="b">
        <v>0</v>
      </c>
      <c r="K328" s="111" t="b">
        <v>0</v>
      </c>
      <c r="L328" s="111" t="b">
        <v>0</v>
      </c>
    </row>
    <row r="329" spans="1:12" ht="15">
      <c r="A329" s="111" t="s">
        <v>693</v>
      </c>
      <c r="B329" s="111" t="s">
        <v>684</v>
      </c>
      <c r="C329" s="111">
        <v>3</v>
      </c>
      <c r="D329" s="116">
        <v>0.00043130373274611944</v>
      </c>
      <c r="E329" s="116">
        <v>0.6223871256666673</v>
      </c>
      <c r="F329" s="111" t="s">
        <v>2444</v>
      </c>
      <c r="G329" s="111" t="b">
        <v>0</v>
      </c>
      <c r="H329" s="111" t="b">
        <v>0</v>
      </c>
      <c r="I329" s="111" t="b">
        <v>0</v>
      </c>
      <c r="J329" s="111" t="b">
        <v>0</v>
      </c>
      <c r="K329" s="111" t="b">
        <v>0</v>
      </c>
      <c r="L329" s="111" t="b">
        <v>0</v>
      </c>
    </row>
    <row r="330" spans="1:12" ht="15">
      <c r="A330" s="111" t="s">
        <v>1621</v>
      </c>
      <c r="B330" s="111" t="s">
        <v>1622</v>
      </c>
      <c r="C330" s="111">
        <v>3</v>
      </c>
      <c r="D330" s="116">
        <v>0.0003894104910992484</v>
      </c>
      <c r="E330" s="116">
        <v>3.6190933306267428</v>
      </c>
      <c r="F330" s="111" t="s">
        <v>2444</v>
      </c>
      <c r="G330" s="111" t="b">
        <v>0</v>
      </c>
      <c r="H330" s="111" t="b">
        <v>0</v>
      </c>
      <c r="I330" s="111" t="b">
        <v>0</v>
      </c>
      <c r="J330" s="111" t="b">
        <v>0</v>
      </c>
      <c r="K330" s="111" t="b">
        <v>0</v>
      </c>
      <c r="L330" s="111" t="b">
        <v>0</v>
      </c>
    </row>
    <row r="331" spans="1:12" ht="15">
      <c r="A331" s="111" t="s">
        <v>717</v>
      </c>
      <c r="B331" s="111" t="s">
        <v>718</v>
      </c>
      <c r="C331" s="111">
        <v>3</v>
      </c>
      <c r="D331" s="116">
        <v>0.0005029207023727606</v>
      </c>
      <c r="E331" s="116">
        <v>1.5496719218682742</v>
      </c>
      <c r="F331" s="111" t="s">
        <v>2444</v>
      </c>
      <c r="G331" s="111" t="b">
        <v>0</v>
      </c>
      <c r="H331" s="111" t="b">
        <v>1</v>
      </c>
      <c r="I331" s="111" t="b">
        <v>0</v>
      </c>
      <c r="J331" s="111" t="b">
        <v>0</v>
      </c>
      <c r="K331" s="111" t="b">
        <v>1</v>
      </c>
      <c r="L331" s="111" t="b">
        <v>0</v>
      </c>
    </row>
    <row r="332" spans="1:12" ht="15">
      <c r="A332" s="111" t="s">
        <v>789</v>
      </c>
      <c r="B332" s="111" t="s">
        <v>768</v>
      </c>
      <c r="C332" s="111">
        <v>3</v>
      </c>
      <c r="D332" s="116">
        <v>0.0005029207023727606</v>
      </c>
      <c r="E332" s="116">
        <v>2.113943352306837</v>
      </c>
      <c r="F332" s="111" t="s">
        <v>2444</v>
      </c>
      <c r="G332" s="111" t="b">
        <v>1</v>
      </c>
      <c r="H332" s="111" t="b">
        <v>0</v>
      </c>
      <c r="I332" s="111" t="b">
        <v>0</v>
      </c>
      <c r="J332" s="111" t="b">
        <v>0</v>
      </c>
      <c r="K332" s="111" t="b">
        <v>0</v>
      </c>
      <c r="L332" s="111" t="b">
        <v>0</v>
      </c>
    </row>
    <row r="333" spans="1:12" ht="15">
      <c r="A333" s="111" t="s">
        <v>1003</v>
      </c>
      <c r="B333" s="111" t="s">
        <v>894</v>
      </c>
      <c r="C333" s="111">
        <v>3</v>
      </c>
      <c r="D333" s="116">
        <v>0.00043130373274611944</v>
      </c>
      <c r="E333" s="116">
        <v>2.7282378000518106</v>
      </c>
      <c r="F333" s="111" t="s">
        <v>2444</v>
      </c>
      <c r="G333" s="111" t="b">
        <v>0</v>
      </c>
      <c r="H333" s="111" t="b">
        <v>0</v>
      </c>
      <c r="I333" s="111" t="b">
        <v>0</v>
      </c>
      <c r="J333" s="111" t="b">
        <v>0</v>
      </c>
      <c r="K333" s="111" t="b">
        <v>0</v>
      </c>
      <c r="L333" s="111" t="b">
        <v>0</v>
      </c>
    </row>
    <row r="334" spans="1:12" ht="15">
      <c r="A334" s="111" t="s">
        <v>717</v>
      </c>
      <c r="B334" s="111" t="s">
        <v>694</v>
      </c>
      <c r="C334" s="111">
        <v>3</v>
      </c>
      <c r="D334" s="116">
        <v>0.0003894104910992484</v>
      </c>
      <c r="E334" s="116">
        <v>1.2989470445156888</v>
      </c>
      <c r="F334" s="111" t="s">
        <v>2444</v>
      </c>
      <c r="G334" s="111" t="b">
        <v>0</v>
      </c>
      <c r="H334" s="111" t="b">
        <v>1</v>
      </c>
      <c r="I334" s="111" t="b">
        <v>0</v>
      </c>
      <c r="J334" s="111" t="b">
        <v>0</v>
      </c>
      <c r="K334" s="111" t="b">
        <v>0</v>
      </c>
      <c r="L334" s="111" t="b">
        <v>0</v>
      </c>
    </row>
    <row r="335" spans="1:12" ht="15">
      <c r="A335" s="111" t="s">
        <v>902</v>
      </c>
      <c r="B335" s="111" t="s">
        <v>682</v>
      </c>
      <c r="C335" s="111">
        <v>3</v>
      </c>
      <c r="D335" s="116">
        <v>0.0003894104910992484</v>
      </c>
      <c r="E335" s="116">
        <v>1.2192274009186668</v>
      </c>
      <c r="F335" s="111" t="s">
        <v>2444</v>
      </c>
      <c r="G335" s="111" t="b">
        <v>0</v>
      </c>
      <c r="H335" s="111" t="b">
        <v>0</v>
      </c>
      <c r="I335" s="111" t="b">
        <v>0</v>
      </c>
      <c r="J335" s="111" t="b">
        <v>0</v>
      </c>
      <c r="K335" s="111" t="b">
        <v>0</v>
      </c>
      <c r="L335" s="111" t="b">
        <v>0</v>
      </c>
    </row>
    <row r="336" spans="1:12" ht="15">
      <c r="A336" s="111" t="s">
        <v>693</v>
      </c>
      <c r="B336" s="111" t="s">
        <v>783</v>
      </c>
      <c r="C336" s="111">
        <v>3</v>
      </c>
      <c r="D336" s="116">
        <v>0.0003894104910992484</v>
      </c>
      <c r="E336" s="116">
        <v>1.6057878638472056</v>
      </c>
      <c r="F336" s="111" t="s">
        <v>2444</v>
      </c>
      <c r="G336" s="111" t="b">
        <v>0</v>
      </c>
      <c r="H336" s="111" t="b">
        <v>0</v>
      </c>
      <c r="I336" s="111" t="b">
        <v>0</v>
      </c>
      <c r="J336" s="111" t="b">
        <v>0</v>
      </c>
      <c r="K336" s="111" t="b">
        <v>0</v>
      </c>
      <c r="L336" s="111" t="b">
        <v>0</v>
      </c>
    </row>
    <row r="337" spans="1:12" ht="15">
      <c r="A337" s="111" t="s">
        <v>916</v>
      </c>
      <c r="B337" s="111" t="s">
        <v>1195</v>
      </c>
      <c r="C337" s="111">
        <v>3</v>
      </c>
      <c r="D337" s="116">
        <v>0.0003894104910992484</v>
      </c>
      <c r="E337" s="116">
        <v>2.874365835730049</v>
      </c>
      <c r="F337" s="111" t="s">
        <v>2444</v>
      </c>
      <c r="G337" s="111" t="b">
        <v>0</v>
      </c>
      <c r="H337" s="111" t="b">
        <v>0</v>
      </c>
      <c r="I337" s="111" t="b">
        <v>0</v>
      </c>
      <c r="J337" s="111" t="b">
        <v>0</v>
      </c>
      <c r="K337" s="111" t="b">
        <v>0</v>
      </c>
      <c r="L337" s="111" t="b">
        <v>0</v>
      </c>
    </row>
    <row r="338" spans="1:12" ht="15">
      <c r="A338" s="111" t="s">
        <v>1393</v>
      </c>
      <c r="B338" s="111" t="s">
        <v>682</v>
      </c>
      <c r="C338" s="111">
        <v>3</v>
      </c>
      <c r="D338" s="116">
        <v>0.0003894104910992484</v>
      </c>
      <c r="E338" s="116">
        <v>1.6171674095907043</v>
      </c>
      <c r="F338" s="111" t="s">
        <v>2444</v>
      </c>
      <c r="G338" s="111" t="b">
        <v>0</v>
      </c>
      <c r="H338" s="111" t="b">
        <v>0</v>
      </c>
      <c r="I338" s="111" t="b">
        <v>0</v>
      </c>
      <c r="J338" s="111" t="b">
        <v>0</v>
      </c>
      <c r="K338" s="111" t="b">
        <v>0</v>
      </c>
      <c r="L338" s="111" t="b">
        <v>0</v>
      </c>
    </row>
    <row r="339" spans="1:12" ht="15">
      <c r="A339" s="111" t="s">
        <v>776</v>
      </c>
      <c r="B339" s="111" t="s">
        <v>765</v>
      </c>
      <c r="C339" s="111">
        <v>3</v>
      </c>
      <c r="D339" s="116">
        <v>0.00043130373274611944</v>
      </c>
      <c r="E339" s="116">
        <v>2.087614413584488</v>
      </c>
      <c r="F339" s="111" t="s">
        <v>2444</v>
      </c>
      <c r="G339" s="111" t="b">
        <v>0</v>
      </c>
      <c r="H339" s="111" t="b">
        <v>0</v>
      </c>
      <c r="I339" s="111" t="b">
        <v>0</v>
      </c>
      <c r="J339" s="111" t="b">
        <v>0</v>
      </c>
      <c r="K339" s="111" t="b">
        <v>1</v>
      </c>
      <c r="L339" s="111" t="b">
        <v>0</v>
      </c>
    </row>
    <row r="340" spans="1:12" ht="15">
      <c r="A340" s="111" t="s">
        <v>1395</v>
      </c>
      <c r="B340" s="111" t="s">
        <v>803</v>
      </c>
      <c r="C340" s="111">
        <v>3</v>
      </c>
      <c r="D340" s="116">
        <v>0.0005029207023727606</v>
      </c>
      <c r="E340" s="116">
        <v>2.795184589682424</v>
      </c>
      <c r="F340" s="111" t="s">
        <v>2444</v>
      </c>
      <c r="G340" s="111" t="b">
        <v>0</v>
      </c>
      <c r="H340" s="111" t="b">
        <v>0</v>
      </c>
      <c r="I340" s="111" t="b">
        <v>0</v>
      </c>
      <c r="J340" s="111" t="b">
        <v>0</v>
      </c>
      <c r="K340" s="111" t="b">
        <v>0</v>
      </c>
      <c r="L340" s="111" t="b">
        <v>0</v>
      </c>
    </row>
    <row r="341" spans="1:12" ht="15">
      <c r="A341" s="111" t="s">
        <v>879</v>
      </c>
      <c r="B341" s="111" t="s">
        <v>720</v>
      </c>
      <c r="C341" s="111">
        <v>3</v>
      </c>
      <c r="D341" s="116">
        <v>0.0003894104910992484</v>
      </c>
      <c r="E341" s="116">
        <v>2.026793176587937</v>
      </c>
      <c r="F341" s="111" t="s">
        <v>2444</v>
      </c>
      <c r="G341" s="111" t="b">
        <v>0</v>
      </c>
      <c r="H341" s="111" t="b">
        <v>0</v>
      </c>
      <c r="I341" s="111" t="b">
        <v>0</v>
      </c>
      <c r="J341" s="111" t="b">
        <v>0</v>
      </c>
      <c r="K341" s="111" t="b">
        <v>0</v>
      </c>
      <c r="L341" s="111" t="b">
        <v>0</v>
      </c>
    </row>
    <row r="342" spans="1:12" ht="15">
      <c r="A342" s="111" t="s">
        <v>697</v>
      </c>
      <c r="B342" s="111" t="s">
        <v>699</v>
      </c>
      <c r="C342" s="111">
        <v>3</v>
      </c>
      <c r="D342" s="116">
        <v>0.00043130373274611944</v>
      </c>
      <c r="E342" s="116">
        <v>1.1597008428675117</v>
      </c>
      <c r="F342" s="111" t="s">
        <v>2444</v>
      </c>
      <c r="G342" s="111" t="b">
        <v>0</v>
      </c>
      <c r="H342" s="111" t="b">
        <v>0</v>
      </c>
      <c r="I342" s="111" t="b">
        <v>0</v>
      </c>
      <c r="J342" s="111" t="b">
        <v>0</v>
      </c>
      <c r="K342" s="111" t="b">
        <v>0</v>
      </c>
      <c r="L342" s="111" t="b">
        <v>0</v>
      </c>
    </row>
    <row r="343" spans="1:12" ht="15">
      <c r="A343" s="111" t="s">
        <v>1656</v>
      </c>
      <c r="B343" s="111" t="s">
        <v>983</v>
      </c>
      <c r="C343" s="111">
        <v>3</v>
      </c>
      <c r="D343" s="116">
        <v>0.00043130373274611944</v>
      </c>
      <c r="E343" s="116">
        <v>3.1931245983544616</v>
      </c>
      <c r="F343" s="111" t="s">
        <v>2444</v>
      </c>
      <c r="G343" s="111" t="b">
        <v>0</v>
      </c>
      <c r="H343" s="111" t="b">
        <v>0</v>
      </c>
      <c r="I343" s="111" t="b">
        <v>0</v>
      </c>
      <c r="J343" s="111" t="b">
        <v>0</v>
      </c>
      <c r="K343" s="111" t="b">
        <v>0</v>
      </c>
      <c r="L343" s="111" t="b">
        <v>0</v>
      </c>
    </row>
    <row r="344" spans="1:12" ht="15">
      <c r="A344" s="111" t="s">
        <v>686</v>
      </c>
      <c r="B344" s="111" t="s">
        <v>690</v>
      </c>
      <c r="C344" s="111">
        <v>3</v>
      </c>
      <c r="D344" s="116">
        <v>0.00043130373274611944</v>
      </c>
      <c r="E344" s="116">
        <v>0.8441710503732976</v>
      </c>
      <c r="F344" s="111" t="s">
        <v>2444</v>
      </c>
      <c r="G344" s="111" t="b">
        <v>0</v>
      </c>
      <c r="H344" s="111" t="b">
        <v>0</v>
      </c>
      <c r="I344" s="111" t="b">
        <v>0</v>
      </c>
      <c r="J344" s="111" t="b">
        <v>0</v>
      </c>
      <c r="K344" s="111" t="b">
        <v>0</v>
      </c>
      <c r="L344" s="111" t="b">
        <v>0</v>
      </c>
    </row>
    <row r="345" spans="1:12" ht="15">
      <c r="A345" s="111" t="s">
        <v>1409</v>
      </c>
      <c r="B345" s="111" t="s">
        <v>236</v>
      </c>
      <c r="C345" s="111">
        <v>3</v>
      </c>
      <c r="D345" s="116">
        <v>0.00043130373274611944</v>
      </c>
      <c r="E345" s="116">
        <v>2.494154594018443</v>
      </c>
      <c r="F345" s="111" t="s">
        <v>2444</v>
      </c>
      <c r="G345" s="111" t="b">
        <v>0</v>
      </c>
      <c r="H345" s="111" t="b">
        <v>0</v>
      </c>
      <c r="I345" s="111" t="b">
        <v>0</v>
      </c>
      <c r="J345" s="111" t="b">
        <v>0</v>
      </c>
      <c r="K345" s="111" t="b">
        <v>0</v>
      </c>
      <c r="L345" s="111" t="b">
        <v>0</v>
      </c>
    </row>
    <row r="346" spans="1:12" ht="15">
      <c r="A346" s="111" t="s">
        <v>695</v>
      </c>
      <c r="B346" s="111" t="s">
        <v>917</v>
      </c>
      <c r="C346" s="111">
        <v>3</v>
      </c>
      <c r="D346" s="116">
        <v>0.0003894104910992484</v>
      </c>
      <c r="E346" s="116">
        <v>1.8174609843935763</v>
      </c>
      <c r="F346" s="111" t="s">
        <v>2444</v>
      </c>
      <c r="G346" s="111" t="b">
        <v>0</v>
      </c>
      <c r="H346" s="111" t="b">
        <v>0</v>
      </c>
      <c r="I346" s="111" t="b">
        <v>0</v>
      </c>
      <c r="J346" s="111" t="b">
        <v>0</v>
      </c>
      <c r="K346" s="111" t="b">
        <v>0</v>
      </c>
      <c r="L346" s="111" t="b">
        <v>0</v>
      </c>
    </row>
    <row r="347" spans="1:12" ht="15">
      <c r="A347" s="111" t="s">
        <v>751</v>
      </c>
      <c r="B347" s="111" t="s">
        <v>684</v>
      </c>
      <c r="C347" s="111">
        <v>3</v>
      </c>
      <c r="D347" s="116">
        <v>0.00043130373274611944</v>
      </c>
      <c r="E347" s="116">
        <v>1.0433924384073983</v>
      </c>
      <c r="F347" s="111" t="s">
        <v>2444</v>
      </c>
      <c r="G347" s="111" t="b">
        <v>0</v>
      </c>
      <c r="H347" s="111" t="b">
        <v>0</v>
      </c>
      <c r="I347" s="111" t="b">
        <v>0</v>
      </c>
      <c r="J347" s="111" t="b">
        <v>0</v>
      </c>
      <c r="K347" s="111" t="b">
        <v>0</v>
      </c>
      <c r="L347" s="111" t="b">
        <v>0</v>
      </c>
    </row>
    <row r="348" spans="1:12" ht="15">
      <c r="A348" s="111" t="s">
        <v>1046</v>
      </c>
      <c r="B348" s="111" t="s">
        <v>702</v>
      </c>
      <c r="C348" s="111">
        <v>3</v>
      </c>
      <c r="D348" s="116">
        <v>0.0003894104910992484</v>
      </c>
      <c r="E348" s="116">
        <v>2.075025286276467</v>
      </c>
      <c r="F348" s="111" t="s">
        <v>2444</v>
      </c>
      <c r="G348" s="111" t="b">
        <v>0</v>
      </c>
      <c r="H348" s="111" t="b">
        <v>0</v>
      </c>
      <c r="I348" s="111" t="b">
        <v>0</v>
      </c>
      <c r="J348" s="111" t="b">
        <v>0</v>
      </c>
      <c r="K348" s="111" t="b">
        <v>0</v>
      </c>
      <c r="L348" s="111" t="b">
        <v>0</v>
      </c>
    </row>
    <row r="349" spans="1:12" ht="15">
      <c r="A349" s="111" t="s">
        <v>1134</v>
      </c>
      <c r="B349" s="111" t="s">
        <v>236</v>
      </c>
      <c r="C349" s="111">
        <v>3</v>
      </c>
      <c r="D349" s="116">
        <v>0.00043130373274611944</v>
      </c>
      <c r="E349" s="116">
        <v>2.3180633349627615</v>
      </c>
      <c r="F349" s="111" t="s">
        <v>2444</v>
      </c>
      <c r="G349" s="111" t="b">
        <v>0</v>
      </c>
      <c r="H349" s="111" t="b">
        <v>0</v>
      </c>
      <c r="I349" s="111" t="b">
        <v>0</v>
      </c>
      <c r="J349" s="111" t="b">
        <v>0</v>
      </c>
      <c r="K349" s="111" t="b">
        <v>0</v>
      </c>
      <c r="L349" s="111" t="b">
        <v>0</v>
      </c>
    </row>
    <row r="350" spans="1:12" ht="15">
      <c r="A350" s="111" t="s">
        <v>786</v>
      </c>
      <c r="B350" s="111" t="s">
        <v>714</v>
      </c>
      <c r="C350" s="111">
        <v>3</v>
      </c>
      <c r="D350" s="116">
        <v>0.0003894104910992484</v>
      </c>
      <c r="E350" s="116">
        <v>1.8251478130598673</v>
      </c>
      <c r="F350" s="111" t="s">
        <v>2444</v>
      </c>
      <c r="G350" s="111" t="b">
        <v>0</v>
      </c>
      <c r="H350" s="111" t="b">
        <v>0</v>
      </c>
      <c r="I350" s="111" t="b">
        <v>0</v>
      </c>
      <c r="J350" s="111" t="b">
        <v>0</v>
      </c>
      <c r="K350" s="111" t="b">
        <v>0</v>
      </c>
      <c r="L350" s="111" t="b">
        <v>0</v>
      </c>
    </row>
    <row r="351" spans="1:12" ht="15">
      <c r="A351" s="111" t="s">
        <v>714</v>
      </c>
      <c r="B351" s="111" t="s">
        <v>682</v>
      </c>
      <c r="C351" s="111">
        <v>3</v>
      </c>
      <c r="D351" s="116">
        <v>0.0003894104910992484</v>
      </c>
      <c r="E351" s="116">
        <v>0.6751593565683911</v>
      </c>
      <c r="F351" s="111" t="s">
        <v>2444</v>
      </c>
      <c r="G351" s="111" t="b">
        <v>0</v>
      </c>
      <c r="H351" s="111" t="b">
        <v>0</v>
      </c>
      <c r="I351" s="111" t="b">
        <v>0</v>
      </c>
      <c r="J351" s="111" t="b">
        <v>0</v>
      </c>
      <c r="K351" s="111" t="b">
        <v>0</v>
      </c>
      <c r="L351" s="111" t="b">
        <v>0</v>
      </c>
    </row>
    <row r="352" spans="1:12" ht="15">
      <c r="A352" s="111" t="s">
        <v>683</v>
      </c>
      <c r="B352" s="111" t="s">
        <v>1410</v>
      </c>
      <c r="C352" s="111">
        <v>3</v>
      </c>
      <c r="D352" s="116">
        <v>0.0003894104910992484</v>
      </c>
      <c r="E352" s="116">
        <v>1.7564320006904073</v>
      </c>
      <c r="F352" s="111" t="s">
        <v>2444</v>
      </c>
      <c r="G352" s="111" t="b">
        <v>0</v>
      </c>
      <c r="H352" s="111" t="b">
        <v>0</v>
      </c>
      <c r="I352" s="111" t="b">
        <v>0</v>
      </c>
      <c r="J352" s="111" t="b">
        <v>1</v>
      </c>
      <c r="K352" s="111" t="b">
        <v>0</v>
      </c>
      <c r="L352" s="111" t="b">
        <v>0</v>
      </c>
    </row>
    <row r="353" spans="1:12" ht="15">
      <c r="A353" s="111" t="s">
        <v>1050</v>
      </c>
      <c r="B353" s="111" t="s">
        <v>724</v>
      </c>
      <c r="C353" s="111">
        <v>3</v>
      </c>
      <c r="D353" s="116">
        <v>0.00043130373274611944</v>
      </c>
      <c r="E353" s="116">
        <v>2.2511165453321484</v>
      </c>
      <c r="F353" s="111" t="s">
        <v>2444</v>
      </c>
      <c r="G353" s="111" t="b">
        <v>0</v>
      </c>
      <c r="H353" s="111" t="b">
        <v>0</v>
      </c>
      <c r="I353" s="111" t="b">
        <v>0</v>
      </c>
      <c r="J353" s="111" t="b">
        <v>0</v>
      </c>
      <c r="K353" s="111" t="b">
        <v>0</v>
      </c>
      <c r="L353" s="111" t="b">
        <v>0</v>
      </c>
    </row>
    <row r="354" spans="1:12" ht="15">
      <c r="A354" s="111" t="s">
        <v>1677</v>
      </c>
      <c r="B354" s="111" t="s">
        <v>885</v>
      </c>
      <c r="C354" s="111">
        <v>3</v>
      </c>
      <c r="D354" s="116">
        <v>0.00043130373274611944</v>
      </c>
      <c r="E354" s="116">
        <v>3.0962145853464054</v>
      </c>
      <c r="F354" s="111" t="s">
        <v>2444</v>
      </c>
      <c r="G354" s="111" t="b">
        <v>0</v>
      </c>
      <c r="H354" s="111" t="b">
        <v>0</v>
      </c>
      <c r="I354" s="111" t="b">
        <v>0</v>
      </c>
      <c r="J354" s="111" t="b">
        <v>0</v>
      </c>
      <c r="K354" s="111" t="b">
        <v>0</v>
      </c>
      <c r="L354" s="111" t="b">
        <v>0</v>
      </c>
    </row>
    <row r="355" spans="1:12" ht="15">
      <c r="A355" s="111" t="s">
        <v>736</v>
      </c>
      <c r="B355" s="111" t="s">
        <v>897</v>
      </c>
      <c r="C355" s="111">
        <v>3</v>
      </c>
      <c r="D355" s="116">
        <v>0.0003894104910992484</v>
      </c>
      <c r="E355" s="116">
        <v>2.1583624920952498</v>
      </c>
      <c r="F355" s="111" t="s">
        <v>2444</v>
      </c>
      <c r="G355" s="111" t="b">
        <v>0</v>
      </c>
      <c r="H355" s="111" t="b">
        <v>0</v>
      </c>
      <c r="I355" s="111" t="b">
        <v>0</v>
      </c>
      <c r="J355" s="111" t="b">
        <v>0</v>
      </c>
      <c r="K355" s="111" t="b">
        <v>0</v>
      </c>
      <c r="L355" s="111" t="b">
        <v>0</v>
      </c>
    </row>
    <row r="356" spans="1:12" ht="15">
      <c r="A356" s="111" t="s">
        <v>779</v>
      </c>
      <c r="B356" s="111" t="s">
        <v>760</v>
      </c>
      <c r="C356" s="111">
        <v>3</v>
      </c>
      <c r="D356" s="116">
        <v>0.0003894104910992484</v>
      </c>
      <c r="E356" s="116">
        <v>2.0641333177349646</v>
      </c>
      <c r="F356" s="111" t="s">
        <v>2444</v>
      </c>
      <c r="G356" s="111" t="b">
        <v>0</v>
      </c>
      <c r="H356" s="111" t="b">
        <v>0</v>
      </c>
      <c r="I356" s="111" t="b">
        <v>0</v>
      </c>
      <c r="J356" s="111" t="b">
        <v>0</v>
      </c>
      <c r="K356" s="111" t="b">
        <v>0</v>
      </c>
      <c r="L356" s="111" t="b">
        <v>0</v>
      </c>
    </row>
    <row r="357" spans="1:12" ht="15">
      <c r="A357" s="111" t="s">
        <v>918</v>
      </c>
      <c r="B357" s="111" t="s">
        <v>1052</v>
      </c>
      <c r="C357" s="111">
        <v>3</v>
      </c>
      <c r="D357" s="116">
        <v>0.0005029207023727606</v>
      </c>
      <c r="E357" s="116">
        <v>2.7282378000518106</v>
      </c>
      <c r="F357" s="111" t="s">
        <v>2444</v>
      </c>
      <c r="G357" s="111" t="b">
        <v>0</v>
      </c>
      <c r="H357" s="111" t="b">
        <v>0</v>
      </c>
      <c r="I357" s="111" t="b">
        <v>0</v>
      </c>
      <c r="J357" s="111" t="b">
        <v>0</v>
      </c>
      <c r="K357" s="111" t="b">
        <v>0</v>
      </c>
      <c r="L357" s="111" t="b">
        <v>0</v>
      </c>
    </row>
    <row r="358" spans="1:12" ht="15">
      <c r="A358" s="111" t="s">
        <v>918</v>
      </c>
      <c r="B358" s="111" t="s">
        <v>1239</v>
      </c>
      <c r="C358" s="111">
        <v>3</v>
      </c>
      <c r="D358" s="116">
        <v>0.00043130373274611944</v>
      </c>
      <c r="E358" s="116">
        <v>2.874365835730049</v>
      </c>
      <c r="F358" s="111" t="s">
        <v>2444</v>
      </c>
      <c r="G358" s="111" t="b">
        <v>0</v>
      </c>
      <c r="H358" s="111" t="b">
        <v>0</v>
      </c>
      <c r="I358" s="111" t="b">
        <v>0</v>
      </c>
      <c r="J358" s="111" t="b">
        <v>0</v>
      </c>
      <c r="K358" s="111" t="b">
        <v>0</v>
      </c>
      <c r="L358" s="111" t="b">
        <v>0</v>
      </c>
    </row>
    <row r="359" spans="1:12" ht="15">
      <c r="A359" s="111" t="s">
        <v>1697</v>
      </c>
      <c r="B359" s="111" t="s">
        <v>715</v>
      </c>
      <c r="C359" s="111">
        <v>3</v>
      </c>
      <c r="D359" s="116">
        <v>0.0005029207023727606</v>
      </c>
      <c r="E359" s="116">
        <v>2.577700645468518</v>
      </c>
      <c r="F359" s="111" t="s">
        <v>2444</v>
      </c>
      <c r="G359" s="111" t="b">
        <v>0</v>
      </c>
      <c r="H359" s="111" t="b">
        <v>0</v>
      </c>
      <c r="I359" s="111" t="b">
        <v>0</v>
      </c>
      <c r="J359" s="111" t="b">
        <v>0</v>
      </c>
      <c r="K359" s="111" t="b">
        <v>0</v>
      </c>
      <c r="L359" s="111" t="b">
        <v>0</v>
      </c>
    </row>
    <row r="360" spans="1:12" ht="15">
      <c r="A360" s="111" t="s">
        <v>324</v>
      </c>
      <c r="B360" s="111" t="s">
        <v>875</v>
      </c>
      <c r="C360" s="111">
        <v>3</v>
      </c>
      <c r="D360" s="116">
        <v>0.0005029207023727606</v>
      </c>
      <c r="E360" s="116">
        <v>2.5733358400660675</v>
      </c>
      <c r="F360" s="111" t="s">
        <v>2444</v>
      </c>
      <c r="G360" s="111" t="b">
        <v>0</v>
      </c>
      <c r="H360" s="111" t="b">
        <v>0</v>
      </c>
      <c r="I360" s="111" t="b">
        <v>0</v>
      </c>
      <c r="J360" s="111" t="b">
        <v>0</v>
      </c>
      <c r="K360" s="111" t="b">
        <v>0</v>
      </c>
      <c r="L360" s="111" t="b">
        <v>0</v>
      </c>
    </row>
    <row r="361" spans="1:12" ht="15">
      <c r="A361" s="111" t="s">
        <v>1710</v>
      </c>
      <c r="B361" s="111" t="s">
        <v>1246</v>
      </c>
      <c r="C361" s="111">
        <v>3</v>
      </c>
      <c r="D361" s="116">
        <v>0.0003894104910992484</v>
      </c>
      <c r="E361" s="116">
        <v>3.397244581010386</v>
      </c>
      <c r="F361" s="111" t="s">
        <v>2444</v>
      </c>
      <c r="G361" s="111" t="b">
        <v>0</v>
      </c>
      <c r="H361" s="111" t="b">
        <v>0</v>
      </c>
      <c r="I361" s="111" t="b">
        <v>0</v>
      </c>
      <c r="J361" s="111" t="b">
        <v>0</v>
      </c>
      <c r="K361" s="111" t="b">
        <v>0</v>
      </c>
      <c r="L361" s="111" t="b">
        <v>0</v>
      </c>
    </row>
    <row r="362" spans="1:12" ht="15">
      <c r="A362" s="111" t="s">
        <v>814</v>
      </c>
      <c r="B362" s="111" t="s">
        <v>682</v>
      </c>
      <c r="C362" s="111">
        <v>3</v>
      </c>
      <c r="D362" s="116">
        <v>0.00043130373274611944</v>
      </c>
      <c r="E362" s="116">
        <v>1.1052840486118298</v>
      </c>
      <c r="F362" s="111" t="s">
        <v>2444</v>
      </c>
      <c r="G362" s="111" t="b">
        <v>0</v>
      </c>
      <c r="H362" s="111" t="b">
        <v>0</v>
      </c>
      <c r="I362" s="111" t="b">
        <v>0</v>
      </c>
      <c r="J362" s="111" t="b">
        <v>0</v>
      </c>
      <c r="K362" s="111" t="b">
        <v>0</v>
      </c>
      <c r="L362" s="111" t="b">
        <v>0</v>
      </c>
    </row>
    <row r="363" spans="1:12" ht="15">
      <c r="A363" s="111" t="s">
        <v>1250</v>
      </c>
      <c r="B363" s="111" t="s">
        <v>1733</v>
      </c>
      <c r="C363" s="111">
        <v>3</v>
      </c>
      <c r="D363" s="116">
        <v>0.0005029207023727606</v>
      </c>
      <c r="E363" s="116">
        <v>3.397244581010386</v>
      </c>
      <c r="F363" s="111" t="s">
        <v>2444</v>
      </c>
      <c r="G363" s="111" t="b">
        <v>0</v>
      </c>
      <c r="H363" s="111" t="b">
        <v>0</v>
      </c>
      <c r="I363" s="111" t="b">
        <v>0</v>
      </c>
      <c r="J363" s="111" t="b">
        <v>0</v>
      </c>
      <c r="K363" s="111" t="b">
        <v>0</v>
      </c>
      <c r="L363" s="111" t="b">
        <v>0</v>
      </c>
    </row>
    <row r="364" spans="1:12" ht="15">
      <c r="A364" s="111" t="s">
        <v>834</v>
      </c>
      <c r="B364" s="111" t="s">
        <v>760</v>
      </c>
      <c r="C364" s="111">
        <v>3</v>
      </c>
      <c r="D364" s="116">
        <v>0.0003894104910992484</v>
      </c>
      <c r="E364" s="116">
        <v>2.1806388868064017</v>
      </c>
      <c r="F364" s="111" t="s">
        <v>2444</v>
      </c>
      <c r="G364" s="111" t="b">
        <v>0</v>
      </c>
      <c r="H364" s="111" t="b">
        <v>0</v>
      </c>
      <c r="I364" s="111" t="b">
        <v>0</v>
      </c>
      <c r="J364" s="111" t="b">
        <v>0</v>
      </c>
      <c r="K364" s="111" t="b">
        <v>0</v>
      </c>
      <c r="L364" s="111" t="b">
        <v>0</v>
      </c>
    </row>
    <row r="365" spans="1:12" ht="15">
      <c r="A365" s="111" t="s">
        <v>684</v>
      </c>
      <c r="B365" s="111" t="s">
        <v>711</v>
      </c>
      <c r="C365" s="111">
        <v>3</v>
      </c>
      <c r="D365" s="116">
        <v>0.00043130373274611944</v>
      </c>
      <c r="E365" s="116">
        <v>0.8129133566428556</v>
      </c>
      <c r="F365" s="111" t="s">
        <v>2444</v>
      </c>
      <c r="G365" s="111" t="b">
        <v>0</v>
      </c>
      <c r="H365" s="111" t="b">
        <v>0</v>
      </c>
      <c r="I365" s="111" t="b">
        <v>0</v>
      </c>
      <c r="J365" s="111" t="b">
        <v>0</v>
      </c>
      <c r="K365" s="111" t="b">
        <v>0</v>
      </c>
      <c r="L365" s="111" t="b">
        <v>0</v>
      </c>
    </row>
    <row r="366" spans="1:12" ht="15">
      <c r="A366" s="111" t="s">
        <v>688</v>
      </c>
      <c r="B366" s="111" t="s">
        <v>919</v>
      </c>
      <c r="C366" s="111">
        <v>3</v>
      </c>
      <c r="D366" s="116">
        <v>0.0003894104910992484</v>
      </c>
      <c r="E366" s="116">
        <v>1.6925222477852764</v>
      </c>
      <c r="F366" s="111" t="s">
        <v>2444</v>
      </c>
      <c r="G366" s="111" t="b">
        <v>0</v>
      </c>
      <c r="H366" s="111" t="b">
        <v>0</v>
      </c>
      <c r="I366" s="111" t="b">
        <v>0</v>
      </c>
      <c r="J366" s="111" t="b">
        <v>0</v>
      </c>
      <c r="K366" s="111" t="b">
        <v>0</v>
      </c>
      <c r="L366" s="111" t="b">
        <v>0</v>
      </c>
    </row>
    <row r="367" spans="1:12" ht="15">
      <c r="A367" s="111" t="s">
        <v>804</v>
      </c>
      <c r="B367" s="111" t="s">
        <v>1057</v>
      </c>
      <c r="C367" s="111">
        <v>3</v>
      </c>
      <c r="D367" s="116">
        <v>0.0005029207023727606</v>
      </c>
      <c r="E367" s="116">
        <v>2.5521465409961297</v>
      </c>
      <c r="F367" s="111" t="s">
        <v>2444</v>
      </c>
      <c r="G367" s="111" t="b">
        <v>0</v>
      </c>
      <c r="H367" s="111" t="b">
        <v>0</v>
      </c>
      <c r="I367" s="111" t="b">
        <v>0</v>
      </c>
      <c r="J367" s="111" t="b">
        <v>0</v>
      </c>
      <c r="K367" s="111" t="b">
        <v>0</v>
      </c>
      <c r="L367" s="111" t="b">
        <v>0</v>
      </c>
    </row>
    <row r="368" spans="1:12" ht="15">
      <c r="A368" s="111" t="s">
        <v>1144</v>
      </c>
      <c r="B368" s="111" t="s">
        <v>1138</v>
      </c>
      <c r="C368" s="111">
        <v>3</v>
      </c>
      <c r="D368" s="116">
        <v>0.0005029207023727606</v>
      </c>
      <c r="E368" s="116">
        <v>3.0170333392987803</v>
      </c>
      <c r="F368" s="111" t="s">
        <v>2444</v>
      </c>
      <c r="G368" s="111" t="b">
        <v>0</v>
      </c>
      <c r="H368" s="111" t="b">
        <v>0</v>
      </c>
      <c r="I368" s="111" t="b">
        <v>0</v>
      </c>
      <c r="J368" s="111" t="b">
        <v>0</v>
      </c>
      <c r="K368" s="111" t="b">
        <v>0</v>
      </c>
      <c r="L368" s="111" t="b">
        <v>0</v>
      </c>
    </row>
    <row r="369" spans="1:12" ht="15">
      <c r="A369" s="111" t="s">
        <v>834</v>
      </c>
      <c r="B369" s="111" t="s">
        <v>701</v>
      </c>
      <c r="C369" s="111">
        <v>3</v>
      </c>
      <c r="D369" s="116">
        <v>0.0003894104910992484</v>
      </c>
      <c r="E369" s="116">
        <v>1.7872946298235135</v>
      </c>
      <c r="F369" s="111" t="s">
        <v>2444</v>
      </c>
      <c r="G369" s="111" t="b">
        <v>0</v>
      </c>
      <c r="H369" s="111" t="b">
        <v>0</v>
      </c>
      <c r="I369" s="111" t="b">
        <v>0</v>
      </c>
      <c r="J369" s="111" t="b">
        <v>0</v>
      </c>
      <c r="K369" s="111" t="b">
        <v>0</v>
      </c>
      <c r="L369" s="111" t="b">
        <v>0</v>
      </c>
    </row>
    <row r="370" spans="1:12" ht="15">
      <c r="A370" s="111" t="s">
        <v>690</v>
      </c>
      <c r="B370" s="111" t="s">
        <v>766</v>
      </c>
      <c r="C370" s="111">
        <v>3</v>
      </c>
      <c r="D370" s="116">
        <v>0.0003894104910992484</v>
      </c>
      <c r="E370" s="116">
        <v>1.460730838531493</v>
      </c>
      <c r="F370" s="111" t="s">
        <v>2444</v>
      </c>
      <c r="G370" s="111" t="b">
        <v>0</v>
      </c>
      <c r="H370" s="111" t="b">
        <v>0</v>
      </c>
      <c r="I370" s="111" t="b">
        <v>0</v>
      </c>
      <c r="J370" s="111" t="b">
        <v>0</v>
      </c>
      <c r="K370" s="111" t="b">
        <v>0</v>
      </c>
      <c r="L370" s="111" t="b">
        <v>0</v>
      </c>
    </row>
    <row r="371" spans="1:12" ht="15">
      <c r="A371" s="111" t="s">
        <v>731</v>
      </c>
      <c r="B371" s="111" t="s">
        <v>985</v>
      </c>
      <c r="C371" s="111">
        <v>3</v>
      </c>
      <c r="D371" s="116">
        <v>0.0005029207023727606</v>
      </c>
      <c r="E371" s="116">
        <v>2.238882088915137</v>
      </c>
      <c r="F371" s="111" t="s">
        <v>2444</v>
      </c>
      <c r="G371" s="111" t="b">
        <v>0</v>
      </c>
      <c r="H371" s="111" t="b">
        <v>0</v>
      </c>
      <c r="I371" s="111" t="b">
        <v>0</v>
      </c>
      <c r="J371" s="111" t="b">
        <v>0</v>
      </c>
      <c r="K371" s="111" t="b">
        <v>1</v>
      </c>
      <c r="L371" s="111" t="b">
        <v>0</v>
      </c>
    </row>
    <row r="372" spans="1:12" ht="15">
      <c r="A372" s="111" t="s">
        <v>712</v>
      </c>
      <c r="B372" s="111" t="s">
        <v>707</v>
      </c>
      <c r="C372" s="111">
        <v>3</v>
      </c>
      <c r="D372" s="116">
        <v>0.0005029207023727606</v>
      </c>
      <c r="E372" s="116">
        <v>1.4164839389960566</v>
      </c>
      <c r="F372" s="111" t="s">
        <v>2444</v>
      </c>
      <c r="G372" s="111" t="b">
        <v>0</v>
      </c>
      <c r="H372" s="111" t="b">
        <v>0</v>
      </c>
      <c r="I372" s="111" t="b">
        <v>0</v>
      </c>
      <c r="J372" s="111" t="b">
        <v>0</v>
      </c>
      <c r="K372" s="111" t="b">
        <v>0</v>
      </c>
      <c r="L372" s="111" t="b">
        <v>0</v>
      </c>
    </row>
    <row r="373" spans="1:12" ht="15">
      <c r="A373" s="111" t="s">
        <v>737</v>
      </c>
      <c r="B373" s="111" t="s">
        <v>737</v>
      </c>
      <c r="C373" s="111">
        <v>3</v>
      </c>
      <c r="D373" s="116">
        <v>0.0005029207023727606</v>
      </c>
      <c r="E373" s="116">
        <v>1.7433891441244318</v>
      </c>
      <c r="F373" s="111" t="s">
        <v>2444</v>
      </c>
      <c r="G373" s="111" t="b">
        <v>0</v>
      </c>
      <c r="H373" s="111" t="b">
        <v>0</v>
      </c>
      <c r="I373" s="111" t="b">
        <v>0</v>
      </c>
      <c r="J373" s="111" t="b">
        <v>0</v>
      </c>
      <c r="K373" s="111" t="b">
        <v>0</v>
      </c>
      <c r="L373" s="111" t="b">
        <v>0</v>
      </c>
    </row>
    <row r="374" spans="1:12" ht="15">
      <c r="A374" s="111" t="s">
        <v>737</v>
      </c>
      <c r="B374" s="111" t="s">
        <v>713</v>
      </c>
      <c r="C374" s="111">
        <v>3</v>
      </c>
      <c r="D374" s="116">
        <v>0.0005029207023727606</v>
      </c>
      <c r="E374" s="116">
        <v>1.614294447744974</v>
      </c>
      <c r="F374" s="111" t="s">
        <v>2444</v>
      </c>
      <c r="G374" s="111" t="b">
        <v>0</v>
      </c>
      <c r="H374" s="111" t="b">
        <v>0</v>
      </c>
      <c r="I374" s="111" t="b">
        <v>0</v>
      </c>
      <c r="J374" s="111" t="b">
        <v>0</v>
      </c>
      <c r="K374" s="111" t="b">
        <v>0</v>
      </c>
      <c r="L374" s="111" t="b">
        <v>0</v>
      </c>
    </row>
    <row r="375" spans="1:12" ht="15">
      <c r="A375" s="111" t="s">
        <v>723</v>
      </c>
      <c r="B375" s="111" t="s">
        <v>750</v>
      </c>
      <c r="C375" s="111">
        <v>3</v>
      </c>
      <c r="D375" s="116">
        <v>0.0005029207023727606</v>
      </c>
      <c r="E375" s="116">
        <v>1.7395514654095887</v>
      </c>
      <c r="F375" s="111" t="s">
        <v>2444</v>
      </c>
      <c r="G375" s="111" t="b">
        <v>0</v>
      </c>
      <c r="H375" s="111" t="b">
        <v>0</v>
      </c>
      <c r="I375" s="111" t="b">
        <v>0</v>
      </c>
      <c r="J375" s="111" t="b">
        <v>0</v>
      </c>
      <c r="K375" s="111" t="b">
        <v>0</v>
      </c>
      <c r="L375" s="111" t="b">
        <v>0</v>
      </c>
    </row>
    <row r="376" spans="1:12" ht="15">
      <c r="A376" s="111" t="s">
        <v>750</v>
      </c>
      <c r="B376" s="111" t="s">
        <v>737</v>
      </c>
      <c r="C376" s="111">
        <v>3</v>
      </c>
      <c r="D376" s="116">
        <v>0.0005029207023727606</v>
      </c>
      <c r="E376" s="116">
        <v>1.8159398112730434</v>
      </c>
      <c r="F376" s="111" t="s">
        <v>2444</v>
      </c>
      <c r="G376" s="111" t="b">
        <v>0</v>
      </c>
      <c r="H376" s="111" t="b">
        <v>0</v>
      </c>
      <c r="I376" s="111" t="b">
        <v>0</v>
      </c>
      <c r="J376" s="111" t="b">
        <v>0</v>
      </c>
      <c r="K376" s="111" t="b">
        <v>0</v>
      </c>
      <c r="L376" s="111" t="b">
        <v>0</v>
      </c>
    </row>
    <row r="377" spans="1:12" ht="15">
      <c r="A377" s="111" t="s">
        <v>723</v>
      </c>
      <c r="B377" s="111" t="s">
        <v>906</v>
      </c>
      <c r="C377" s="111">
        <v>3</v>
      </c>
      <c r="D377" s="116">
        <v>0.0005029207023727606</v>
      </c>
      <c r="E377" s="116">
        <v>2.081974146231795</v>
      </c>
      <c r="F377" s="111" t="s">
        <v>2444</v>
      </c>
      <c r="G377" s="111" t="b">
        <v>0</v>
      </c>
      <c r="H377" s="111" t="b">
        <v>0</v>
      </c>
      <c r="I377" s="111" t="b">
        <v>0</v>
      </c>
      <c r="J377" s="111" t="b">
        <v>0</v>
      </c>
      <c r="K377" s="111" t="b">
        <v>0</v>
      </c>
      <c r="L377" s="111" t="b">
        <v>0</v>
      </c>
    </row>
    <row r="378" spans="1:12" ht="15">
      <c r="A378" s="111" t="s">
        <v>707</v>
      </c>
      <c r="B378" s="111" t="s">
        <v>705</v>
      </c>
      <c r="C378" s="111">
        <v>3</v>
      </c>
      <c r="D378" s="116">
        <v>0.00043130373274611944</v>
      </c>
      <c r="E378" s="116">
        <v>1.3373026929484317</v>
      </c>
      <c r="F378" s="111" t="s">
        <v>2444</v>
      </c>
      <c r="G378" s="111" t="b">
        <v>0</v>
      </c>
      <c r="H378" s="111" t="b">
        <v>0</v>
      </c>
      <c r="I378" s="111" t="b">
        <v>0</v>
      </c>
      <c r="J378" s="111" t="b">
        <v>0</v>
      </c>
      <c r="K378" s="111" t="b">
        <v>0</v>
      </c>
      <c r="L378" s="111" t="b">
        <v>0</v>
      </c>
    </row>
    <row r="379" spans="1:12" ht="15">
      <c r="A379" s="111" t="s">
        <v>835</v>
      </c>
      <c r="B379" s="111" t="s">
        <v>686</v>
      </c>
      <c r="C379" s="111">
        <v>3</v>
      </c>
      <c r="D379" s="116">
        <v>0.0003894104910992484</v>
      </c>
      <c r="E379" s="116">
        <v>1.550907468880581</v>
      </c>
      <c r="F379" s="111" t="s">
        <v>2444</v>
      </c>
      <c r="G379" s="111" t="b">
        <v>0</v>
      </c>
      <c r="H379" s="111" t="b">
        <v>0</v>
      </c>
      <c r="I379" s="111" t="b">
        <v>0</v>
      </c>
      <c r="J379" s="111" t="b">
        <v>0</v>
      </c>
      <c r="K379" s="111" t="b">
        <v>0</v>
      </c>
      <c r="L379" s="111" t="b">
        <v>0</v>
      </c>
    </row>
    <row r="380" spans="1:12" ht="15">
      <c r="A380" s="111" t="s">
        <v>1746</v>
      </c>
      <c r="B380" s="111" t="s">
        <v>1439</v>
      </c>
      <c r="C380" s="111">
        <v>3</v>
      </c>
      <c r="D380" s="116">
        <v>0.0005029207023727606</v>
      </c>
      <c r="E380" s="116">
        <v>3.494154594018443</v>
      </c>
      <c r="F380" s="111" t="s">
        <v>2444</v>
      </c>
      <c r="G380" s="111" t="b">
        <v>0</v>
      </c>
      <c r="H380" s="111" t="b">
        <v>0</v>
      </c>
      <c r="I380" s="111" t="b">
        <v>0</v>
      </c>
      <c r="J380" s="111" t="b">
        <v>0</v>
      </c>
      <c r="K380" s="111" t="b">
        <v>0</v>
      </c>
      <c r="L380" s="111" t="b">
        <v>0</v>
      </c>
    </row>
    <row r="381" spans="1:12" ht="15">
      <c r="A381" s="111" t="s">
        <v>859</v>
      </c>
      <c r="B381" s="111" t="s">
        <v>691</v>
      </c>
      <c r="C381" s="111">
        <v>3</v>
      </c>
      <c r="D381" s="116">
        <v>0.00043130373274611944</v>
      </c>
      <c r="E381" s="116">
        <v>1.6994342422016064</v>
      </c>
      <c r="F381" s="111" t="s">
        <v>2444</v>
      </c>
      <c r="G381" s="111" t="b">
        <v>0</v>
      </c>
      <c r="H381" s="111" t="b">
        <v>0</v>
      </c>
      <c r="I381" s="111" t="b">
        <v>0</v>
      </c>
      <c r="J381" s="111" t="b">
        <v>0</v>
      </c>
      <c r="K381" s="111" t="b">
        <v>0</v>
      </c>
      <c r="L381" s="111" t="b">
        <v>0</v>
      </c>
    </row>
    <row r="382" spans="1:12" ht="15">
      <c r="A382" s="111" t="s">
        <v>1750</v>
      </c>
      <c r="B382" s="111" t="s">
        <v>864</v>
      </c>
      <c r="C382" s="111">
        <v>3</v>
      </c>
      <c r="D382" s="116">
        <v>0.0005029207023727606</v>
      </c>
      <c r="E382" s="116">
        <v>3.05482190018818</v>
      </c>
      <c r="F382" s="111" t="s">
        <v>2444</v>
      </c>
      <c r="G382" s="111" t="b">
        <v>0</v>
      </c>
      <c r="H382" s="111" t="b">
        <v>0</v>
      </c>
      <c r="I382" s="111" t="b">
        <v>0</v>
      </c>
      <c r="J382" s="111" t="b">
        <v>0</v>
      </c>
      <c r="K382" s="111" t="b">
        <v>0</v>
      </c>
      <c r="L382" s="111" t="b">
        <v>0</v>
      </c>
    </row>
    <row r="383" spans="1:12" ht="15">
      <c r="A383" s="111" t="s">
        <v>700</v>
      </c>
      <c r="B383" s="111" t="s">
        <v>691</v>
      </c>
      <c r="C383" s="111">
        <v>3</v>
      </c>
      <c r="D383" s="116">
        <v>0.0005029207023727606</v>
      </c>
      <c r="E383" s="116">
        <v>1.097374250873644</v>
      </c>
      <c r="F383" s="111" t="s">
        <v>2444</v>
      </c>
      <c r="G383" s="111" t="b">
        <v>0</v>
      </c>
      <c r="H383" s="111" t="b">
        <v>0</v>
      </c>
      <c r="I383" s="111" t="b">
        <v>0</v>
      </c>
      <c r="J383" s="111" t="b">
        <v>0</v>
      </c>
      <c r="K383" s="111" t="b">
        <v>0</v>
      </c>
      <c r="L383" s="111" t="b">
        <v>0</v>
      </c>
    </row>
    <row r="384" spans="1:12" ht="15">
      <c r="A384" s="111" t="s">
        <v>682</v>
      </c>
      <c r="B384" s="111" t="s">
        <v>1442</v>
      </c>
      <c r="C384" s="111">
        <v>3</v>
      </c>
      <c r="D384" s="116">
        <v>0.00043130373274611944</v>
      </c>
      <c r="E384" s="116">
        <v>1.6020599913279623</v>
      </c>
      <c r="F384" s="111" t="s">
        <v>2444</v>
      </c>
      <c r="G384" s="111" t="b">
        <v>0</v>
      </c>
      <c r="H384" s="111" t="b">
        <v>0</v>
      </c>
      <c r="I384" s="111" t="b">
        <v>0</v>
      </c>
      <c r="J384" s="111" t="b">
        <v>0</v>
      </c>
      <c r="K384" s="111" t="b">
        <v>0</v>
      </c>
      <c r="L384" s="111" t="b">
        <v>0</v>
      </c>
    </row>
    <row r="385" spans="1:12" ht="15">
      <c r="A385" s="111" t="s">
        <v>909</v>
      </c>
      <c r="B385" s="111" t="s">
        <v>1758</v>
      </c>
      <c r="C385" s="111">
        <v>3</v>
      </c>
      <c r="D385" s="116">
        <v>0.0005029207023727606</v>
      </c>
      <c r="E385" s="116">
        <v>3.0962145853464054</v>
      </c>
      <c r="F385" s="111" t="s">
        <v>2444</v>
      </c>
      <c r="G385" s="111" t="b">
        <v>0</v>
      </c>
      <c r="H385" s="111" t="b">
        <v>0</v>
      </c>
      <c r="I385" s="111" t="b">
        <v>0</v>
      </c>
      <c r="J385" s="111" t="b">
        <v>0</v>
      </c>
      <c r="K385" s="111" t="b">
        <v>0</v>
      </c>
      <c r="L385" s="111" t="b">
        <v>0</v>
      </c>
    </row>
    <row r="386" spans="1:12" ht="15">
      <c r="A386" s="111" t="s">
        <v>732</v>
      </c>
      <c r="B386" s="111" t="s">
        <v>682</v>
      </c>
      <c r="C386" s="111">
        <v>3</v>
      </c>
      <c r="D386" s="116">
        <v>0.0003894104910992484</v>
      </c>
      <c r="E386" s="116">
        <v>0.8042540529478487</v>
      </c>
      <c r="F386" s="111" t="s">
        <v>2444</v>
      </c>
      <c r="G386" s="111" t="b">
        <v>0</v>
      </c>
      <c r="H386" s="111" t="b">
        <v>0</v>
      </c>
      <c r="I386" s="111" t="b">
        <v>0</v>
      </c>
      <c r="J386" s="111" t="b">
        <v>0</v>
      </c>
      <c r="K386" s="111" t="b">
        <v>0</v>
      </c>
      <c r="L386" s="111" t="b">
        <v>0</v>
      </c>
    </row>
    <row r="387" spans="1:12" ht="15">
      <c r="A387" s="111" t="s">
        <v>938</v>
      </c>
      <c r="B387" s="111" t="s">
        <v>880</v>
      </c>
      <c r="C387" s="111">
        <v>3</v>
      </c>
      <c r="D387" s="116">
        <v>0.0005029207023727606</v>
      </c>
      <c r="E387" s="116">
        <v>2.577700645468518</v>
      </c>
      <c r="F387" s="111" t="s">
        <v>2444</v>
      </c>
      <c r="G387" s="111" t="b">
        <v>0</v>
      </c>
      <c r="H387" s="111" t="b">
        <v>0</v>
      </c>
      <c r="I387" s="111" t="b">
        <v>0</v>
      </c>
      <c r="J387" s="111" t="b">
        <v>0</v>
      </c>
      <c r="K387" s="111" t="b">
        <v>0</v>
      </c>
      <c r="L387" s="111" t="b">
        <v>0</v>
      </c>
    </row>
    <row r="388" spans="1:12" ht="15">
      <c r="A388" s="111" t="s">
        <v>682</v>
      </c>
      <c r="B388" s="111" t="s">
        <v>878</v>
      </c>
      <c r="C388" s="111">
        <v>3</v>
      </c>
      <c r="D388" s="116">
        <v>0.0003894104910992484</v>
      </c>
      <c r="E388" s="116">
        <v>1.1627272974976999</v>
      </c>
      <c r="F388" s="111" t="s">
        <v>2444</v>
      </c>
      <c r="G388" s="111" t="b">
        <v>0</v>
      </c>
      <c r="H388" s="111" t="b">
        <v>0</v>
      </c>
      <c r="I388" s="111" t="b">
        <v>0</v>
      </c>
      <c r="J388" s="111" t="b">
        <v>0</v>
      </c>
      <c r="K388" s="111" t="b">
        <v>0</v>
      </c>
      <c r="L388" s="111" t="b">
        <v>0</v>
      </c>
    </row>
    <row r="389" spans="1:12" ht="15">
      <c r="A389" s="111" t="s">
        <v>683</v>
      </c>
      <c r="B389" s="111" t="s">
        <v>697</v>
      </c>
      <c r="C389" s="111">
        <v>3</v>
      </c>
      <c r="D389" s="116">
        <v>0.0003894104910992484</v>
      </c>
      <c r="E389" s="116">
        <v>0.6260982321954012</v>
      </c>
      <c r="F389" s="111" t="s">
        <v>2444</v>
      </c>
      <c r="G389" s="111" t="b">
        <v>0</v>
      </c>
      <c r="H389" s="111" t="b">
        <v>0</v>
      </c>
      <c r="I389" s="111" t="b">
        <v>0</v>
      </c>
      <c r="J389" s="111" t="b">
        <v>0</v>
      </c>
      <c r="K389" s="111" t="b">
        <v>0</v>
      </c>
      <c r="L389" s="111" t="b">
        <v>0</v>
      </c>
    </row>
    <row r="390" spans="1:12" ht="15">
      <c r="A390" s="111" t="s">
        <v>792</v>
      </c>
      <c r="B390" s="111" t="s">
        <v>1255</v>
      </c>
      <c r="C390" s="111">
        <v>3</v>
      </c>
      <c r="D390" s="116">
        <v>0.0005029207023727606</v>
      </c>
      <c r="E390" s="116">
        <v>2.6982745766743674</v>
      </c>
      <c r="F390" s="111" t="s">
        <v>2444</v>
      </c>
      <c r="G390" s="111" t="b">
        <v>0</v>
      </c>
      <c r="H390" s="111" t="b">
        <v>0</v>
      </c>
      <c r="I390" s="111" t="b">
        <v>0</v>
      </c>
      <c r="J390" s="111" t="b">
        <v>0</v>
      </c>
      <c r="K390" s="111" t="b">
        <v>0</v>
      </c>
      <c r="L390" s="111" t="b">
        <v>0</v>
      </c>
    </row>
    <row r="391" spans="1:12" ht="15">
      <c r="A391" s="111" t="s">
        <v>682</v>
      </c>
      <c r="B391" s="111" t="s">
        <v>1150</v>
      </c>
      <c r="C391" s="111">
        <v>3</v>
      </c>
      <c r="D391" s="116">
        <v>0.0005029207023727606</v>
      </c>
      <c r="E391" s="116">
        <v>1.4259687322722812</v>
      </c>
      <c r="F391" s="111" t="s">
        <v>2444</v>
      </c>
      <c r="G391" s="111" t="b">
        <v>0</v>
      </c>
      <c r="H391" s="111" t="b">
        <v>0</v>
      </c>
      <c r="I391" s="111" t="b">
        <v>0</v>
      </c>
      <c r="J391" s="111" t="b">
        <v>0</v>
      </c>
      <c r="K391" s="111" t="b">
        <v>0</v>
      </c>
      <c r="L391" s="111" t="b">
        <v>0</v>
      </c>
    </row>
    <row r="392" spans="1:12" ht="15">
      <c r="A392" s="111" t="s">
        <v>938</v>
      </c>
      <c r="B392" s="111" t="s">
        <v>701</v>
      </c>
      <c r="C392" s="111">
        <v>3</v>
      </c>
      <c r="D392" s="116">
        <v>0.0005029207023727606</v>
      </c>
      <c r="E392" s="116">
        <v>1.9469954726910252</v>
      </c>
      <c r="F392" s="111" t="s">
        <v>2444</v>
      </c>
      <c r="G392" s="111" t="b">
        <v>0</v>
      </c>
      <c r="H392" s="111" t="b">
        <v>0</v>
      </c>
      <c r="I392" s="111" t="b">
        <v>0</v>
      </c>
      <c r="J392" s="111" t="b">
        <v>0</v>
      </c>
      <c r="K392" s="111" t="b">
        <v>0</v>
      </c>
      <c r="L392" s="111" t="b">
        <v>0</v>
      </c>
    </row>
    <row r="393" spans="1:12" ht="15">
      <c r="A393" s="111" t="s">
        <v>1122</v>
      </c>
      <c r="B393" s="111" t="s">
        <v>727</v>
      </c>
      <c r="C393" s="111">
        <v>3</v>
      </c>
      <c r="D393" s="116">
        <v>0.0005029207023727606</v>
      </c>
      <c r="E393" s="116">
        <v>2.3638208255234368</v>
      </c>
      <c r="F393" s="111" t="s">
        <v>2444</v>
      </c>
      <c r="G393" s="111" t="b">
        <v>0</v>
      </c>
      <c r="H393" s="111" t="b">
        <v>0</v>
      </c>
      <c r="I393" s="111" t="b">
        <v>0</v>
      </c>
      <c r="J393" s="111" t="b">
        <v>0</v>
      </c>
      <c r="K393" s="111" t="b">
        <v>0</v>
      </c>
      <c r="L393" s="111" t="b">
        <v>0</v>
      </c>
    </row>
    <row r="394" spans="1:12" ht="15">
      <c r="A394" s="111" t="s">
        <v>797</v>
      </c>
      <c r="B394" s="111" t="s">
        <v>1122</v>
      </c>
      <c r="C394" s="111">
        <v>3</v>
      </c>
      <c r="D394" s="116">
        <v>0.0005029207023727606</v>
      </c>
      <c r="E394" s="116">
        <v>2.6190933306267428</v>
      </c>
      <c r="F394" s="111" t="s">
        <v>2444</v>
      </c>
      <c r="G394" s="111" t="b">
        <v>0</v>
      </c>
      <c r="H394" s="111" t="b">
        <v>0</v>
      </c>
      <c r="I394" s="111" t="b">
        <v>0</v>
      </c>
      <c r="J394" s="111" t="b">
        <v>0</v>
      </c>
      <c r="K394" s="111" t="b">
        <v>0</v>
      </c>
      <c r="L394" s="111" t="b">
        <v>0</v>
      </c>
    </row>
    <row r="395" spans="1:12" ht="15">
      <c r="A395" s="111" t="s">
        <v>764</v>
      </c>
      <c r="B395" s="111" t="s">
        <v>814</v>
      </c>
      <c r="C395" s="111">
        <v>3</v>
      </c>
      <c r="D395" s="116">
        <v>0.0005029207023727606</v>
      </c>
      <c r="E395" s="116">
        <v>2.1484542034350005</v>
      </c>
      <c r="F395" s="111" t="s">
        <v>2444</v>
      </c>
      <c r="G395" s="111" t="b">
        <v>0</v>
      </c>
      <c r="H395" s="111" t="b">
        <v>0</v>
      </c>
      <c r="I395" s="111" t="b">
        <v>0</v>
      </c>
      <c r="J395" s="111" t="b">
        <v>0</v>
      </c>
      <c r="K395" s="111" t="b">
        <v>0</v>
      </c>
      <c r="L395" s="111" t="b">
        <v>0</v>
      </c>
    </row>
    <row r="396" spans="1:12" ht="15">
      <c r="A396" s="111" t="s">
        <v>741</v>
      </c>
      <c r="B396" s="111" t="s">
        <v>690</v>
      </c>
      <c r="C396" s="111">
        <v>2</v>
      </c>
      <c r="D396" s="116">
        <v>0.0002875358218307463</v>
      </c>
      <c r="E396" s="116">
        <v>1.1909585365979538</v>
      </c>
      <c r="F396" s="111" t="s">
        <v>2444</v>
      </c>
      <c r="G396" s="111" t="b">
        <v>0</v>
      </c>
      <c r="H396" s="111" t="b">
        <v>0</v>
      </c>
      <c r="I396" s="111" t="b">
        <v>0</v>
      </c>
      <c r="J396" s="111" t="b">
        <v>0</v>
      </c>
      <c r="K396" s="111" t="b">
        <v>0</v>
      </c>
      <c r="L396" s="111" t="b">
        <v>0</v>
      </c>
    </row>
    <row r="397" spans="1:12" ht="15">
      <c r="A397" s="111" t="s">
        <v>685</v>
      </c>
      <c r="B397" s="111" t="s">
        <v>702</v>
      </c>
      <c r="C397" s="111">
        <v>2</v>
      </c>
      <c r="D397" s="116">
        <v>0.0002875358218307463</v>
      </c>
      <c r="E397" s="116">
        <v>0.830218214851326</v>
      </c>
      <c r="F397" s="111" t="s">
        <v>2444</v>
      </c>
      <c r="G397" s="111" t="b">
        <v>0</v>
      </c>
      <c r="H397" s="111" t="b">
        <v>0</v>
      </c>
      <c r="I397" s="111" t="b">
        <v>0</v>
      </c>
      <c r="J397" s="111" t="b">
        <v>0</v>
      </c>
      <c r="K397" s="111" t="b">
        <v>0</v>
      </c>
      <c r="L397" s="111" t="b">
        <v>0</v>
      </c>
    </row>
    <row r="398" spans="1:12" ht="15">
      <c r="A398" s="111" t="s">
        <v>740</v>
      </c>
      <c r="B398" s="111" t="s">
        <v>688</v>
      </c>
      <c r="C398" s="111">
        <v>2</v>
      </c>
      <c r="D398" s="116">
        <v>0.0002875358218307463</v>
      </c>
      <c r="E398" s="116">
        <v>1.1305426141262984</v>
      </c>
      <c r="F398" s="111" t="s">
        <v>2444</v>
      </c>
      <c r="G398" s="111" t="b">
        <v>0</v>
      </c>
      <c r="H398" s="111" t="b">
        <v>0</v>
      </c>
      <c r="I398" s="111" t="b">
        <v>0</v>
      </c>
      <c r="J398" s="111" t="b">
        <v>0</v>
      </c>
      <c r="K398" s="111" t="b">
        <v>0</v>
      </c>
      <c r="L398" s="111" t="b">
        <v>0</v>
      </c>
    </row>
    <row r="399" spans="1:12" ht="15">
      <c r="A399" s="111" t="s">
        <v>740</v>
      </c>
      <c r="B399" s="111" t="s">
        <v>1155</v>
      </c>
      <c r="C399" s="111">
        <v>2</v>
      </c>
      <c r="D399" s="116">
        <v>0.00033528046824850705</v>
      </c>
      <c r="E399" s="116">
        <v>2.3180633349627615</v>
      </c>
      <c r="F399" s="111" t="s">
        <v>2444</v>
      </c>
      <c r="G399" s="111" t="b">
        <v>0</v>
      </c>
      <c r="H399" s="111" t="b">
        <v>0</v>
      </c>
      <c r="I399" s="111" t="b">
        <v>0</v>
      </c>
      <c r="J399" s="111" t="b">
        <v>0</v>
      </c>
      <c r="K399" s="111" t="b">
        <v>0</v>
      </c>
      <c r="L399" s="111" t="b">
        <v>0</v>
      </c>
    </row>
    <row r="400" spans="1:12" ht="15">
      <c r="A400" s="111" t="s">
        <v>1264</v>
      </c>
      <c r="B400" s="111" t="s">
        <v>1781</v>
      </c>
      <c r="C400" s="111">
        <v>2</v>
      </c>
      <c r="D400" s="116">
        <v>0.0002875358218307463</v>
      </c>
      <c r="E400" s="116">
        <v>3.494154594018443</v>
      </c>
      <c r="F400" s="111" t="s">
        <v>2444</v>
      </c>
      <c r="G400" s="111" t="b">
        <v>0</v>
      </c>
      <c r="H400" s="111" t="b">
        <v>0</v>
      </c>
      <c r="I400" s="111" t="b">
        <v>0</v>
      </c>
      <c r="J400" s="111" t="b">
        <v>0</v>
      </c>
      <c r="K400" s="111" t="b">
        <v>0</v>
      </c>
      <c r="L400" s="111" t="b">
        <v>0</v>
      </c>
    </row>
    <row r="401" spans="1:12" ht="15">
      <c r="A401" s="111" t="s">
        <v>684</v>
      </c>
      <c r="B401" s="111" t="s">
        <v>1156</v>
      </c>
      <c r="C401" s="111">
        <v>2</v>
      </c>
      <c r="D401" s="116">
        <v>0.0002875358218307463</v>
      </c>
      <c r="E401" s="116">
        <v>1.4941545940184429</v>
      </c>
      <c r="F401" s="111" t="s">
        <v>2444</v>
      </c>
      <c r="G401" s="111" t="b">
        <v>0</v>
      </c>
      <c r="H401" s="111" t="b">
        <v>0</v>
      </c>
      <c r="I401" s="111" t="b">
        <v>0</v>
      </c>
      <c r="J401" s="111" t="b">
        <v>0</v>
      </c>
      <c r="K401" s="111" t="b">
        <v>0</v>
      </c>
      <c r="L401" s="111" t="b">
        <v>0</v>
      </c>
    </row>
    <row r="402" spans="1:12" ht="15">
      <c r="A402" s="111" t="s">
        <v>1465</v>
      </c>
      <c r="B402" s="111" t="s">
        <v>683</v>
      </c>
      <c r="C402" s="111">
        <v>2</v>
      </c>
      <c r="D402" s="116">
        <v>0.0002875358218307463</v>
      </c>
      <c r="E402" s="116">
        <v>1.6922366216770504</v>
      </c>
      <c r="F402" s="111" t="s">
        <v>2444</v>
      </c>
      <c r="G402" s="111" t="b">
        <v>0</v>
      </c>
      <c r="H402" s="111" t="b">
        <v>0</v>
      </c>
      <c r="I402" s="111" t="b">
        <v>0</v>
      </c>
      <c r="J402" s="111" t="b">
        <v>0</v>
      </c>
      <c r="K402" s="111" t="b">
        <v>0</v>
      </c>
      <c r="L402" s="111" t="b">
        <v>0</v>
      </c>
    </row>
    <row r="403" spans="1:12" ht="15">
      <c r="A403" s="111" t="s">
        <v>683</v>
      </c>
      <c r="B403" s="111" t="s">
        <v>722</v>
      </c>
      <c r="C403" s="111">
        <v>2</v>
      </c>
      <c r="D403" s="116">
        <v>0.0002875358218307463</v>
      </c>
      <c r="E403" s="116">
        <v>0.7052794782430261</v>
      </c>
      <c r="F403" s="111" t="s">
        <v>2444</v>
      </c>
      <c r="G403" s="111" t="b">
        <v>0</v>
      </c>
      <c r="H403" s="111" t="b">
        <v>0</v>
      </c>
      <c r="I403" s="111" t="b">
        <v>0</v>
      </c>
      <c r="J403" s="111" t="b">
        <v>0</v>
      </c>
      <c r="K403" s="111" t="b">
        <v>0</v>
      </c>
      <c r="L403" s="111" t="b">
        <v>0</v>
      </c>
    </row>
    <row r="404" spans="1:12" ht="15">
      <c r="A404" s="111" t="s">
        <v>1157</v>
      </c>
      <c r="B404" s="111" t="s">
        <v>823</v>
      </c>
      <c r="C404" s="111">
        <v>2</v>
      </c>
      <c r="D404" s="116">
        <v>0.00033528046824850705</v>
      </c>
      <c r="E404" s="116">
        <v>2.584331224367531</v>
      </c>
      <c r="F404" s="111" t="s">
        <v>2444</v>
      </c>
      <c r="G404" s="111" t="b">
        <v>0</v>
      </c>
      <c r="H404" s="111" t="b">
        <v>0</v>
      </c>
      <c r="I404" s="111" t="b">
        <v>0</v>
      </c>
      <c r="J404" s="111" t="b">
        <v>0</v>
      </c>
      <c r="K404" s="111" t="b">
        <v>0</v>
      </c>
      <c r="L404" s="111" t="b">
        <v>0</v>
      </c>
    </row>
    <row r="405" spans="1:12" ht="15">
      <c r="A405" s="111" t="s">
        <v>686</v>
      </c>
      <c r="B405" s="111" t="s">
        <v>783</v>
      </c>
      <c r="C405" s="111">
        <v>2</v>
      </c>
      <c r="D405" s="116">
        <v>0.0002875358218307463</v>
      </c>
      <c r="E405" s="116">
        <v>1.290034611362518</v>
      </c>
      <c r="F405" s="111" t="s">
        <v>2444</v>
      </c>
      <c r="G405" s="111" t="b">
        <v>0</v>
      </c>
      <c r="H405" s="111" t="b">
        <v>0</v>
      </c>
      <c r="I405" s="111" t="b">
        <v>0</v>
      </c>
      <c r="J405" s="111" t="b">
        <v>0</v>
      </c>
      <c r="K405" s="111" t="b">
        <v>0</v>
      </c>
      <c r="L405" s="111" t="b">
        <v>0</v>
      </c>
    </row>
    <row r="406" spans="1:12" ht="15">
      <c r="A406" s="111" t="s">
        <v>838</v>
      </c>
      <c r="B406" s="111" t="s">
        <v>693</v>
      </c>
      <c r="C406" s="111">
        <v>2</v>
      </c>
      <c r="D406" s="116">
        <v>0.0002875358218307463</v>
      </c>
      <c r="E406" s="116">
        <v>1.5546353413998242</v>
      </c>
      <c r="F406" s="111" t="s">
        <v>2444</v>
      </c>
      <c r="G406" s="111" t="b">
        <v>0</v>
      </c>
      <c r="H406" s="111" t="b">
        <v>0</v>
      </c>
      <c r="I406" s="111" t="b">
        <v>0</v>
      </c>
      <c r="J406" s="111" t="b">
        <v>0</v>
      </c>
      <c r="K406" s="111" t="b">
        <v>0</v>
      </c>
      <c r="L406" s="111" t="b">
        <v>0</v>
      </c>
    </row>
    <row r="407" spans="1:12" ht="15">
      <c r="A407" s="111" t="s">
        <v>691</v>
      </c>
      <c r="B407" s="111" t="s">
        <v>1787</v>
      </c>
      <c r="C407" s="111">
        <v>2</v>
      </c>
      <c r="D407" s="116">
        <v>0.0002875358218307463</v>
      </c>
      <c r="E407" s="116">
        <v>2.270139782645579</v>
      </c>
      <c r="F407" s="111" t="s">
        <v>2444</v>
      </c>
      <c r="G407" s="111" t="b">
        <v>0</v>
      </c>
      <c r="H407" s="111" t="b">
        <v>0</v>
      </c>
      <c r="I407" s="111" t="b">
        <v>0</v>
      </c>
      <c r="J407" s="111" t="b">
        <v>0</v>
      </c>
      <c r="K407" s="111" t="b">
        <v>0</v>
      </c>
      <c r="L407" s="111" t="b">
        <v>0</v>
      </c>
    </row>
    <row r="408" spans="1:12" ht="15">
      <c r="A408" s="111" t="s">
        <v>700</v>
      </c>
      <c r="B408" s="111" t="s">
        <v>708</v>
      </c>
      <c r="C408" s="111">
        <v>2</v>
      </c>
      <c r="D408" s="116">
        <v>0.0002875358218307463</v>
      </c>
      <c r="E408" s="116">
        <v>1.185590180457204</v>
      </c>
      <c r="F408" s="111" t="s">
        <v>2444</v>
      </c>
      <c r="G408" s="111" t="b">
        <v>0</v>
      </c>
      <c r="H408" s="111" t="b">
        <v>0</v>
      </c>
      <c r="I408" s="111" t="b">
        <v>0</v>
      </c>
      <c r="J408" s="111" t="b">
        <v>0</v>
      </c>
      <c r="K408" s="111" t="b">
        <v>0</v>
      </c>
      <c r="L408" s="111" t="b">
        <v>0</v>
      </c>
    </row>
    <row r="409" spans="1:12" ht="15">
      <c r="A409" s="111" t="s">
        <v>764</v>
      </c>
      <c r="B409" s="111" t="s">
        <v>756</v>
      </c>
      <c r="C409" s="111">
        <v>2</v>
      </c>
      <c r="D409" s="116">
        <v>0.0002875358218307463</v>
      </c>
      <c r="E409" s="116">
        <v>1.8397373791047285</v>
      </c>
      <c r="F409" s="111" t="s">
        <v>2444</v>
      </c>
      <c r="G409" s="111" t="b">
        <v>0</v>
      </c>
      <c r="H409" s="111" t="b">
        <v>0</v>
      </c>
      <c r="I409" s="111" t="b">
        <v>0</v>
      </c>
      <c r="J409" s="111" t="b">
        <v>0</v>
      </c>
      <c r="K409" s="111" t="b">
        <v>0</v>
      </c>
      <c r="L409" s="111" t="b">
        <v>0</v>
      </c>
    </row>
    <row r="410" spans="1:12" ht="15">
      <c r="A410" s="111" t="s">
        <v>756</v>
      </c>
      <c r="B410" s="111" t="s">
        <v>684</v>
      </c>
      <c r="C410" s="111">
        <v>2</v>
      </c>
      <c r="D410" s="116">
        <v>0.0002875358218307463</v>
      </c>
      <c r="E410" s="116">
        <v>0.9086938645099422</v>
      </c>
      <c r="F410" s="111" t="s">
        <v>2444</v>
      </c>
      <c r="G410" s="111" t="b">
        <v>0</v>
      </c>
      <c r="H410" s="111" t="b">
        <v>0</v>
      </c>
      <c r="I410" s="111" t="b">
        <v>0</v>
      </c>
      <c r="J410" s="111" t="b">
        <v>0</v>
      </c>
      <c r="K410" s="111" t="b">
        <v>0</v>
      </c>
      <c r="L410" s="111" t="b">
        <v>0</v>
      </c>
    </row>
    <row r="411" spans="1:12" ht="15">
      <c r="A411" s="111" t="s">
        <v>1790</v>
      </c>
      <c r="B411" s="111" t="s">
        <v>924</v>
      </c>
      <c r="C411" s="111">
        <v>2</v>
      </c>
      <c r="D411" s="116">
        <v>0.0002875358218307463</v>
      </c>
      <c r="E411" s="116">
        <v>3.14197207590708</v>
      </c>
      <c r="F411" s="111" t="s">
        <v>2444</v>
      </c>
      <c r="G411" s="111" t="b">
        <v>0</v>
      </c>
      <c r="H411" s="111" t="b">
        <v>0</v>
      </c>
      <c r="I411" s="111" t="b">
        <v>0</v>
      </c>
      <c r="J411" s="111" t="b">
        <v>0</v>
      </c>
      <c r="K411" s="111" t="b">
        <v>0</v>
      </c>
      <c r="L411" s="111" t="b">
        <v>0</v>
      </c>
    </row>
    <row r="412" spans="1:12" ht="15">
      <c r="A412" s="111" t="s">
        <v>924</v>
      </c>
      <c r="B412" s="111" t="s">
        <v>890</v>
      </c>
      <c r="C412" s="111">
        <v>2</v>
      </c>
      <c r="D412" s="116">
        <v>0.0002875358218307463</v>
      </c>
      <c r="E412" s="116">
        <v>2.4430020715710614</v>
      </c>
      <c r="F412" s="111" t="s">
        <v>2444</v>
      </c>
      <c r="G412" s="111" t="b">
        <v>0</v>
      </c>
      <c r="H412" s="111" t="b">
        <v>0</v>
      </c>
      <c r="I412" s="111" t="b">
        <v>0</v>
      </c>
      <c r="J412" s="111" t="b">
        <v>0</v>
      </c>
      <c r="K412" s="111" t="b">
        <v>0</v>
      </c>
      <c r="L412" s="111" t="b">
        <v>0</v>
      </c>
    </row>
    <row r="413" spans="1:12" ht="15">
      <c r="A413" s="111" t="s">
        <v>890</v>
      </c>
      <c r="B413" s="111" t="s">
        <v>1791</v>
      </c>
      <c r="C413" s="111">
        <v>2</v>
      </c>
      <c r="D413" s="116">
        <v>0.0002875358218307463</v>
      </c>
      <c r="E413" s="116">
        <v>3.0962145853464054</v>
      </c>
      <c r="F413" s="111" t="s">
        <v>2444</v>
      </c>
      <c r="G413" s="111" t="b">
        <v>0</v>
      </c>
      <c r="H413" s="111" t="b">
        <v>0</v>
      </c>
      <c r="I413" s="111" t="b">
        <v>0</v>
      </c>
      <c r="J413" s="111" t="b">
        <v>0</v>
      </c>
      <c r="K413" s="111" t="b">
        <v>0</v>
      </c>
      <c r="L413" s="111" t="b">
        <v>0</v>
      </c>
    </row>
    <row r="414" spans="1:12" ht="15">
      <c r="A414" s="111" t="s">
        <v>695</v>
      </c>
      <c r="B414" s="111" t="s">
        <v>1792</v>
      </c>
      <c r="C414" s="111">
        <v>2</v>
      </c>
      <c r="D414" s="116">
        <v>0.0002875358218307463</v>
      </c>
      <c r="E414" s="116">
        <v>2.340339729673914</v>
      </c>
      <c r="F414" s="111" t="s">
        <v>2444</v>
      </c>
      <c r="G414" s="111" t="b">
        <v>0</v>
      </c>
      <c r="H414" s="111" t="b">
        <v>0</v>
      </c>
      <c r="I414" s="111" t="b">
        <v>0</v>
      </c>
      <c r="J414" s="111" t="b">
        <v>0</v>
      </c>
      <c r="K414" s="111" t="b">
        <v>0</v>
      </c>
      <c r="L414" s="111" t="b">
        <v>0</v>
      </c>
    </row>
    <row r="415" spans="1:12" ht="15">
      <c r="A415" s="111" t="s">
        <v>734</v>
      </c>
      <c r="B415" s="111" t="s">
        <v>891</v>
      </c>
      <c r="C415" s="111">
        <v>2</v>
      </c>
      <c r="D415" s="116">
        <v>0.0002875358218307463</v>
      </c>
      <c r="E415" s="116">
        <v>1.9822712330395684</v>
      </c>
      <c r="F415" s="111" t="s">
        <v>2444</v>
      </c>
      <c r="G415" s="111" t="b">
        <v>0</v>
      </c>
      <c r="H415" s="111" t="b">
        <v>0</v>
      </c>
      <c r="I415" s="111" t="b">
        <v>0</v>
      </c>
      <c r="J415" s="111" t="b">
        <v>0</v>
      </c>
      <c r="K415" s="111" t="b">
        <v>0</v>
      </c>
      <c r="L415" s="111" t="b">
        <v>0</v>
      </c>
    </row>
    <row r="416" spans="1:12" ht="15">
      <c r="A416" s="111" t="s">
        <v>891</v>
      </c>
      <c r="B416" s="111" t="s">
        <v>1793</v>
      </c>
      <c r="C416" s="111">
        <v>2</v>
      </c>
      <c r="D416" s="116">
        <v>0.0002875358218307463</v>
      </c>
      <c r="E416" s="116">
        <v>3.0962145853464054</v>
      </c>
      <c r="F416" s="111" t="s">
        <v>2444</v>
      </c>
      <c r="G416" s="111" t="b">
        <v>0</v>
      </c>
      <c r="H416" s="111" t="b">
        <v>0</v>
      </c>
      <c r="I416" s="111" t="b">
        <v>0</v>
      </c>
      <c r="J416" s="111" t="b">
        <v>0</v>
      </c>
      <c r="K416" s="111" t="b">
        <v>0</v>
      </c>
      <c r="L416" s="111" t="b">
        <v>0</v>
      </c>
    </row>
    <row r="417" spans="1:12" ht="15">
      <c r="A417" s="111" t="s">
        <v>1794</v>
      </c>
      <c r="B417" s="111" t="s">
        <v>807</v>
      </c>
      <c r="C417" s="111">
        <v>2</v>
      </c>
      <c r="D417" s="116">
        <v>0.0002875358218307463</v>
      </c>
      <c r="E417" s="116">
        <v>2.950086549668167</v>
      </c>
      <c r="F417" s="111" t="s">
        <v>2444</v>
      </c>
      <c r="G417" s="111" t="b">
        <v>0</v>
      </c>
      <c r="H417" s="111" t="b">
        <v>0</v>
      </c>
      <c r="I417" s="111" t="b">
        <v>0</v>
      </c>
      <c r="J417" s="111" t="b">
        <v>0</v>
      </c>
      <c r="K417" s="111" t="b">
        <v>0</v>
      </c>
      <c r="L417" s="111" t="b">
        <v>0</v>
      </c>
    </row>
    <row r="418" spans="1:12" ht="15">
      <c r="A418" s="111" t="s">
        <v>1795</v>
      </c>
      <c r="B418" s="111" t="s">
        <v>1469</v>
      </c>
      <c r="C418" s="111">
        <v>2</v>
      </c>
      <c r="D418" s="116">
        <v>0.0002875358218307463</v>
      </c>
      <c r="E418" s="116">
        <v>3.6190933306267428</v>
      </c>
      <c r="F418" s="111" t="s">
        <v>2444</v>
      </c>
      <c r="G418" s="111" t="b">
        <v>0</v>
      </c>
      <c r="H418" s="111" t="b">
        <v>0</v>
      </c>
      <c r="I418" s="111" t="b">
        <v>0</v>
      </c>
      <c r="J418" s="111" t="b">
        <v>0</v>
      </c>
      <c r="K418" s="111" t="b">
        <v>0</v>
      </c>
      <c r="L418" s="111" t="b">
        <v>0</v>
      </c>
    </row>
    <row r="419" spans="1:12" ht="15">
      <c r="A419" s="111" t="s">
        <v>230</v>
      </c>
      <c r="B419" s="111" t="s">
        <v>1001</v>
      </c>
      <c r="C419" s="111">
        <v>2</v>
      </c>
      <c r="D419" s="116">
        <v>0.0002875358218307463</v>
      </c>
      <c r="E419" s="116">
        <v>2.7070485009818728</v>
      </c>
      <c r="F419" s="111" t="s">
        <v>2444</v>
      </c>
      <c r="G419" s="111" t="b">
        <v>0</v>
      </c>
      <c r="H419" s="111" t="b">
        <v>0</v>
      </c>
      <c r="I419" s="111" t="b">
        <v>0</v>
      </c>
      <c r="J419" s="111" t="b">
        <v>0</v>
      </c>
      <c r="K419" s="111" t="b">
        <v>0</v>
      </c>
      <c r="L419" s="111" t="b">
        <v>0</v>
      </c>
    </row>
    <row r="420" spans="1:12" ht="15">
      <c r="A420" s="111" t="s">
        <v>698</v>
      </c>
      <c r="B420" s="111" t="s">
        <v>757</v>
      </c>
      <c r="C420" s="111">
        <v>2</v>
      </c>
      <c r="D420" s="116">
        <v>0.0002875358218307463</v>
      </c>
      <c r="E420" s="116">
        <v>1.4060185053178915</v>
      </c>
      <c r="F420" s="111" t="s">
        <v>2444</v>
      </c>
      <c r="G420" s="111" t="b">
        <v>0</v>
      </c>
      <c r="H420" s="111" t="b">
        <v>0</v>
      </c>
      <c r="I420" s="111" t="b">
        <v>0</v>
      </c>
      <c r="J420" s="111" t="b">
        <v>0</v>
      </c>
      <c r="K420" s="111" t="b">
        <v>0</v>
      </c>
      <c r="L420" s="111" t="b">
        <v>0</v>
      </c>
    </row>
    <row r="421" spans="1:12" ht="15">
      <c r="A421" s="111" t="s">
        <v>1272</v>
      </c>
      <c r="B421" s="111" t="s">
        <v>735</v>
      </c>
      <c r="C421" s="111">
        <v>2</v>
      </c>
      <c r="D421" s="116">
        <v>0.00033528046824850705</v>
      </c>
      <c r="E421" s="116">
        <v>2.380211241711606</v>
      </c>
      <c r="F421" s="111" t="s">
        <v>2444</v>
      </c>
      <c r="G421" s="111" t="b">
        <v>0</v>
      </c>
      <c r="H421" s="111" t="b">
        <v>0</v>
      </c>
      <c r="I421" s="111" t="b">
        <v>0</v>
      </c>
      <c r="J421" s="111" t="b">
        <v>0</v>
      </c>
      <c r="K421" s="111" t="b">
        <v>0</v>
      </c>
      <c r="L421" s="111" t="b">
        <v>0</v>
      </c>
    </row>
    <row r="422" spans="1:12" ht="15">
      <c r="A422" s="111" t="s">
        <v>1272</v>
      </c>
      <c r="B422" s="111" t="s">
        <v>726</v>
      </c>
      <c r="C422" s="111">
        <v>2</v>
      </c>
      <c r="D422" s="116">
        <v>0.00033528046824850705</v>
      </c>
      <c r="E422" s="116">
        <v>2.332786591783468</v>
      </c>
      <c r="F422" s="111" t="s">
        <v>2444</v>
      </c>
      <c r="G422" s="111" t="b">
        <v>0</v>
      </c>
      <c r="H422" s="111" t="b">
        <v>0</v>
      </c>
      <c r="I422" s="111" t="b">
        <v>0</v>
      </c>
      <c r="J422" s="111" t="b">
        <v>0</v>
      </c>
      <c r="K422" s="111" t="b">
        <v>0</v>
      </c>
      <c r="L422" s="111" t="b">
        <v>0</v>
      </c>
    </row>
    <row r="423" spans="1:12" ht="15">
      <c r="A423" s="111" t="s">
        <v>1080</v>
      </c>
      <c r="B423" s="111" t="s">
        <v>693</v>
      </c>
      <c r="C423" s="111">
        <v>2</v>
      </c>
      <c r="D423" s="116">
        <v>0.0002875358218307463</v>
      </c>
      <c r="E423" s="116">
        <v>1.8556653370638054</v>
      </c>
      <c r="F423" s="111" t="s">
        <v>2444</v>
      </c>
      <c r="G423" s="111" t="b">
        <v>0</v>
      </c>
      <c r="H423" s="111" t="b">
        <v>0</v>
      </c>
      <c r="I423" s="111" t="b">
        <v>0</v>
      </c>
      <c r="J423" s="111" t="b">
        <v>0</v>
      </c>
      <c r="K423" s="111" t="b">
        <v>0</v>
      </c>
      <c r="L423" s="111" t="b">
        <v>0</v>
      </c>
    </row>
    <row r="424" spans="1:12" ht="15">
      <c r="A424" s="111" t="s">
        <v>695</v>
      </c>
      <c r="B424" s="111" t="s">
        <v>704</v>
      </c>
      <c r="C424" s="111">
        <v>2</v>
      </c>
      <c r="D424" s="116">
        <v>0.00033528046824850705</v>
      </c>
      <c r="E424" s="116">
        <v>1.0285858686181595</v>
      </c>
      <c r="F424" s="111" t="s">
        <v>2444</v>
      </c>
      <c r="G424" s="111" t="b">
        <v>0</v>
      </c>
      <c r="H424" s="111" t="b">
        <v>0</v>
      </c>
      <c r="I424" s="111" t="b">
        <v>0</v>
      </c>
      <c r="J424" s="111" t="b">
        <v>0</v>
      </c>
      <c r="K424" s="111" t="b">
        <v>0</v>
      </c>
      <c r="L424" s="111" t="b">
        <v>0</v>
      </c>
    </row>
    <row r="425" spans="1:12" ht="15">
      <c r="A425" s="111" t="s">
        <v>704</v>
      </c>
      <c r="B425" s="111" t="s">
        <v>687</v>
      </c>
      <c r="C425" s="111">
        <v>2</v>
      </c>
      <c r="D425" s="116">
        <v>0.0002875358218307463</v>
      </c>
      <c r="E425" s="116">
        <v>0.8709053036205423</v>
      </c>
      <c r="F425" s="111" t="s">
        <v>2444</v>
      </c>
      <c r="G425" s="111" t="b">
        <v>0</v>
      </c>
      <c r="H425" s="111" t="b">
        <v>0</v>
      </c>
      <c r="I425" s="111" t="b">
        <v>0</v>
      </c>
      <c r="J425" s="111" t="b">
        <v>0</v>
      </c>
      <c r="K425" s="111" t="b">
        <v>0</v>
      </c>
      <c r="L425" s="111" t="b">
        <v>0</v>
      </c>
    </row>
    <row r="426" spans="1:12" ht="15">
      <c r="A426" s="111" t="s">
        <v>704</v>
      </c>
      <c r="B426" s="111" t="s">
        <v>893</v>
      </c>
      <c r="C426" s="111">
        <v>2</v>
      </c>
      <c r="D426" s="116">
        <v>0.00033528046824850705</v>
      </c>
      <c r="E426" s="116">
        <v>1.819752781173161</v>
      </c>
      <c r="F426" s="111" t="s">
        <v>2444</v>
      </c>
      <c r="G426" s="111" t="b">
        <v>0</v>
      </c>
      <c r="H426" s="111" t="b">
        <v>0</v>
      </c>
      <c r="I426" s="111" t="b">
        <v>0</v>
      </c>
      <c r="J426" s="111" t="b">
        <v>0</v>
      </c>
      <c r="K426" s="111" t="b">
        <v>0</v>
      </c>
      <c r="L426" s="111" t="b">
        <v>0</v>
      </c>
    </row>
    <row r="427" spans="1:12" ht="15">
      <c r="A427" s="111" t="s">
        <v>699</v>
      </c>
      <c r="B427" s="111" t="s">
        <v>732</v>
      </c>
      <c r="C427" s="111">
        <v>2</v>
      </c>
      <c r="D427" s="116">
        <v>0.0002875358218307463</v>
      </c>
      <c r="E427" s="116">
        <v>1.2846395794758119</v>
      </c>
      <c r="F427" s="111" t="s">
        <v>2444</v>
      </c>
      <c r="G427" s="111" t="b">
        <v>0</v>
      </c>
      <c r="H427" s="111" t="b">
        <v>0</v>
      </c>
      <c r="I427" s="111" t="b">
        <v>0</v>
      </c>
      <c r="J427" s="111" t="b">
        <v>0</v>
      </c>
      <c r="K427" s="111" t="b">
        <v>0</v>
      </c>
      <c r="L427" s="111" t="b">
        <v>0</v>
      </c>
    </row>
    <row r="428" spans="1:12" ht="15">
      <c r="A428" s="111" t="s">
        <v>954</v>
      </c>
      <c r="B428" s="111" t="s">
        <v>1816</v>
      </c>
      <c r="C428" s="111">
        <v>2</v>
      </c>
      <c r="D428" s="116">
        <v>0.0002875358218307463</v>
      </c>
      <c r="E428" s="116">
        <v>3.1931245983544616</v>
      </c>
      <c r="F428" s="111" t="s">
        <v>2444</v>
      </c>
      <c r="G428" s="111" t="b">
        <v>0</v>
      </c>
      <c r="H428" s="111" t="b">
        <v>0</v>
      </c>
      <c r="I428" s="111" t="b">
        <v>0</v>
      </c>
      <c r="J428" s="111" t="b">
        <v>0</v>
      </c>
      <c r="K428" s="111" t="b">
        <v>0</v>
      </c>
      <c r="L428" s="111" t="b">
        <v>0</v>
      </c>
    </row>
    <row r="429" spans="1:12" ht="15">
      <c r="A429" s="111" t="s">
        <v>1821</v>
      </c>
      <c r="B429" s="111" t="s">
        <v>955</v>
      </c>
      <c r="C429" s="111">
        <v>2</v>
      </c>
      <c r="D429" s="116">
        <v>0.0002875358218307463</v>
      </c>
      <c r="E429" s="116">
        <v>3.1931245983544616</v>
      </c>
      <c r="F429" s="111" t="s">
        <v>2444</v>
      </c>
      <c r="G429" s="111" t="b">
        <v>0</v>
      </c>
      <c r="H429" s="111" t="b">
        <v>0</v>
      </c>
      <c r="I429" s="111" t="b">
        <v>0</v>
      </c>
      <c r="J429" s="111" t="b">
        <v>0</v>
      </c>
      <c r="K429" s="111" t="b">
        <v>0</v>
      </c>
      <c r="L429" s="111" t="b">
        <v>0</v>
      </c>
    </row>
    <row r="430" spans="1:12" ht="15">
      <c r="A430" s="111" t="s">
        <v>704</v>
      </c>
      <c r="B430" s="111" t="s">
        <v>1830</v>
      </c>
      <c r="C430" s="111">
        <v>2</v>
      </c>
      <c r="D430" s="116">
        <v>0.00033528046824850705</v>
      </c>
      <c r="E430" s="116">
        <v>2.4729652949485046</v>
      </c>
      <c r="F430" s="111" t="s">
        <v>2444</v>
      </c>
      <c r="G430" s="111" t="b">
        <v>0</v>
      </c>
      <c r="H430" s="111" t="b">
        <v>0</v>
      </c>
      <c r="I430" s="111" t="b">
        <v>0</v>
      </c>
      <c r="J430" s="111" t="b">
        <v>0</v>
      </c>
      <c r="K430" s="111" t="b">
        <v>0</v>
      </c>
      <c r="L430" s="111" t="b">
        <v>0</v>
      </c>
    </row>
    <row r="431" spans="1:12" ht="15">
      <c r="A431" s="111" t="s">
        <v>1840</v>
      </c>
      <c r="B431" s="111" t="s">
        <v>1841</v>
      </c>
      <c r="C431" s="111">
        <v>2</v>
      </c>
      <c r="D431" s="116">
        <v>0.0002875358218307463</v>
      </c>
      <c r="E431" s="116">
        <v>3.795184589682424</v>
      </c>
      <c r="F431" s="111" t="s">
        <v>2444</v>
      </c>
      <c r="G431" s="111" t="b">
        <v>0</v>
      </c>
      <c r="H431" s="111" t="b">
        <v>0</v>
      </c>
      <c r="I431" s="111" t="b">
        <v>0</v>
      </c>
      <c r="J431" s="111" t="b">
        <v>0</v>
      </c>
      <c r="K431" s="111" t="b">
        <v>0</v>
      </c>
      <c r="L431" s="111" t="b">
        <v>0</v>
      </c>
    </row>
    <row r="432" spans="1:12" ht="15">
      <c r="A432" s="111" t="s">
        <v>1486</v>
      </c>
      <c r="B432" s="111" t="s">
        <v>711</v>
      </c>
      <c r="C432" s="111">
        <v>2</v>
      </c>
      <c r="D432" s="116">
        <v>0.00033528046824850705</v>
      </c>
      <c r="E432" s="116">
        <v>2.3638208255234368</v>
      </c>
      <c r="F432" s="111" t="s">
        <v>2444</v>
      </c>
      <c r="G432" s="111" t="b">
        <v>0</v>
      </c>
      <c r="H432" s="111" t="b">
        <v>0</v>
      </c>
      <c r="I432" s="111" t="b">
        <v>0</v>
      </c>
      <c r="J432" s="111" t="b">
        <v>0</v>
      </c>
      <c r="K432" s="111" t="b">
        <v>0</v>
      </c>
      <c r="L432" s="111" t="b">
        <v>0</v>
      </c>
    </row>
    <row r="433" spans="1:12" ht="15">
      <c r="A433" s="111" t="s">
        <v>698</v>
      </c>
      <c r="B433" s="111" t="s">
        <v>1488</v>
      </c>
      <c r="C433" s="111">
        <v>2</v>
      </c>
      <c r="D433" s="116">
        <v>0.0002875358218307463</v>
      </c>
      <c r="E433" s="116">
        <v>2.22992724626221</v>
      </c>
      <c r="F433" s="111" t="s">
        <v>2444</v>
      </c>
      <c r="G433" s="111" t="b">
        <v>0</v>
      </c>
      <c r="H433" s="111" t="b">
        <v>0</v>
      </c>
      <c r="I433" s="111" t="b">
        <v>0</v>
      </c>
      <c r="J433" s="111" t="b">
        <v>0</v>
      </c>
      <c r="K433" s="111" t="b">
        <v>0</v>
      </c>
      <c r="L433" s="111" t="b">
        <v>0</v>
      </c>
    </row>
    <row r="434" spans="1:12" ht="15">
      <c r="A434" s="111" t="s">
        <v>704</v>
      </c>
      <c r="B434" s="111" t="s">
        <v>1493</v>
      </c>
      <c r="C434" s="111">
        <v>2</v>
      </c>
      <c r="D434" s="116">
        <v>0.0002875358218307463</v>
      </c>
      <c r="E434" s="116">
        <v>2.2968740358928232</v>
      </c>
      <c r="F434" s="111" t="s">
        <v>2444</v>
      </c>
      <c r="G434" s="111" t="b">
        <v>0</v>
      </c>
      <c r="H434" s="111" t="b">
        <v>0</v>
      </c>
      <c r="I434" s="111" t="b">
        <v>0</v>
      </c>
      <c r="J434" s="111" t="b">
        <v>0</v>
      </c>
      <c r="K434" s="111" t="b">
        <v>0</v>
      </c>
      <c r="L434" s="111" t="b">
        <v>0</v>
      </c>
    </row>
    <row r="435" spans="1:12" ht="15">
      <c r="A435" s="111" t="s">
        <v>1499</v>
      </c>
      <c r="B435" s="111" t="s">
        <v>1864</v>
      </c>
      <c r="C435" s="111">
        <v>2</v>
      </c>
      <c r="D435" s="116">
        <v>0.00033528046824850705</v>
      </c>
      <c r="E435" s="116">
        <v>3.6190933306267428</v>
      </c>
      <c r="F435" s="111" t="s">
        <v>2444</v>
      </c>
      <c r="G435" s="111" t="b">
        <v>0</v>
      </c>
      <c r="H435" s="111" t="b">
        <v>0</v>
      </c>
      <c r="I435" s="111" t="b">
        <v>0</v>
      </c>
      <c r="J435" s="111" t="b">
        <v>0</v>
      </c>
      <c r="K435" s="111" t="b">
        <v>0</v>
      </c>
      <c r="L435" s="111" t="b">
        <v>0</v>
      </c>
    </row>
    <row r="436" spans="1:12" ht="15">
      <c r="A436" s="111" t="s">
        <v>776</v>
      </c>
      <c r="B436" s="111" t="s">
        <v>958</v>
      </c>
      <c r="C436" s="111">
        <v>2</v>
      </c>
      <c r="D436" s="116">
        <v>0.0002875358218307463</v>
      </c>
      <c r="E436" s="116">
        <v>2.2637056726401688</v>
      </c>
      <c r="F436" s="111" t="s">
        <v>2444</v>
      </c>
      <c r="G436" s="111" t="b">
        <v>0</v>
      </c>
      <c r="H436" s="111" t="b">
        <v>0</v>
      </c>
      <c r="I436" s="111" t="b">
        <v>0</v>
      </c>
      <c r="J436" s="111" t="b">
        <v>0</v>
      </c>
      <c r="K436" s="111" t="b">
        <v>0</v>
      </c>
      <c r="L436" s="111" t="b">
        <v>0</v>
      </c>
    </row>
    <row r="437" spans="1:12" ht="15">
      <c r="A437" s="111" t="s">
        <v>958</v>
      </c>
      <c r="B437" s="111" t="s">
        <v>687</v>
      </c>
      <c r="C437" s="111">
        <v>2</v>
      </c>
      <c r="D437" s="116">
        <v>0.00033528046824850705</v>
      </c>
      <c r="E437" s="116">
        <v>1.591064607026499</v>
      </c>
      <c r="F437" s="111" t="s">
        <v>2444</v>
      </c>
      <c r="G437" s="111" t="b">
        <v>0</v>
      </c>
      <c r="H437" s="111" t="b">
        <v>0</v>
      </c>
      <c r="I437" s="111" t="b">
        <v>0</v>
      </c>
      <c r="J437" s="111" t="b">
        <v>0</v>
      </c>
      <c r="K437" s="111" t="b">
        <v>0</v>
      </c>
      <c r="L437" s="111" t="b">
        <v>0</v>
      </c>
    </row>
    <row r="438" spans="1:12" ht="15">
      <c r="A438" s="111" t="s">
        <v>703</v>
      </c>
      <c r="B438" s="111" t="s">
        <v>687</v>
      </c>
      <c r="C438" s="111">
        <v>2</v>
      </c>
      <c r="D438" s="116">
        <v>0.00033528046824850705</v>
      </c>
      <c r="E438" s="116">
        <v>0.8409420802430991</v>
      </c>
      <c r="F438" s="111" t="s">
        <v>2444</v>
      </c>
      <c r="G438" s="111" t="b">
        <v>0</v>
      </c>
      <c r="H438" s="111" t="b">
        <v>0</v>
      </c>
      <c r="I438" s="111" t="b">
        <v>0</v>
      </c>
      <c r="J438" s="111" t="b">
        <v>0</v>
      </c>
      <c r="K438" s="111" t="b">
        <v>0</v>
      </c>
      <c r="L438" s="111" t="b">
        <v>0</v>
      </c>
    </row>
    <row r="439" spans="1:12" ht="15">
      <c r="A439" s="111" t="s">
        <v>698</v>
      </c>
      <c r="B439" s="111" t="s">
        <v>785</v>
      </c>
      <c r="C439" s="111">
        <v>2</v>
      </c>
      <c r="D439" s="116">
        <v>0.0002875358218307463</v>
      </c>
      <c r="E439" s="116">
        <v>1.502928518325948</v>
      </c>
      <c r="F439" s="111" t="s">
        <v>2444</v>
      </c>
      <c r="G439" s="111" t="b">
        <v>0</v>
      </c>
      <c r="H439" s="111" t="b">
        <v>0</v>
      </c>
      <c r="I439" s="111" t="b">
        <v>0</v>
      </c>
      <c r="J439" s="111" t="b">
        <v>0</v>
      </c>
      <c r="K439" s="111" t="b">
        <v>0</v>
      </c>
      <c r="L439" s="111" t="b">
        <v>0</v>
      </c>
    </row>
    <row r="440" spans="1:12" ht="15">
      <c r="A440" s="111" t="s">
        <v>699</v>
      </c>
      <c r="B440" s="111" t="s">
        <v>864</v>
      </c>
      <c r="C440" s="111">
        <v>2</v>
      </c>
      <c r="D440" s="116">
        <v>0.0002875358218307463</v>
      </c>
      <c r="E440" s="116">
        <v>1.674610658476574</v>
      </c>
      <c r="F440" s="111" t="s">
        <v>2444</v>
      </c>
      <c r="G440" s="111" t="b">
        <v>0</v>
      </c>
      <c r="H440" s="111" t="b">
        <v>0</v>
      </c>
      <c r="I440" s="111" t="b">
        <v>0</v>
      </c>
      <c r="J440" s="111" t="b">
        <v>0</v>
      </c>
      <c r="K440" s="111" t="b">
        <v>0</v>
      </c>
      <c r="L440" s="111" t="b">
        <v>0</v>
      </c>
    </row>
    <row r="441" spans="1:12" ht="15">
      <c r="A441" s="111" t="s">
        <v>898</v>
      </c>
      <c r="B441" s="111" t="s">
        <v>960</v>
      </c>
      <c r="C441" s="111">
        <v>2</v>
      </c>
      <c r="D441" s="116">
        <v>0.0002875358218307463</v>
      </c>
      <c r="E441" s="116">
        <v>2.494154594018443</v>
      </c>
      <c r="F441" s="111" t="s">
        <v>2444</v>
      </c>
      <c r="G441" s="111" t="b">
        <v>0</v>
      </c>
      <c r="H441" s="111" t="b">
        <v>0</v>
      </c>
      <c r="I441" s="111" t="b">
        <v>0</v>
      </c>
      <c r="J441" s="111" t="b">
        <v>0</v>
      </c>
      <c r="K441" s="111" t="b">
        <v>0</v>
      </c>
      <c r="L441" s="111" t="b">
        <v>0</v>
      </c>
    </row>
    <row r="442" spans="1:12" ht="15">
      <c r="A442" s="111" t="s">
        <v>960</v>
      </c>
      <c r="B442" s="111" t="s">
        <v>750</v>
      </c>
      <c r="C442" s="111">
        <v>2</v>
      </c>
      <c r="D442" s="116">
        <v>0.0002875358218307463</v>
      </c>
      <c r="E442" s="116">
        <v>2.1517319131962367</v>
      </c>
      <c r="F442" s="111" t="s">
        <v>2444</v>
      </c>
      <c r="G442" s="111" t="b">
        <v>0</v>
      </c>
      <c r="H442" s="111" t="b">
        <v>0</v>
      </c>
      <c r="I442" s="111" t="b">
        <v>0</v>
      </c>
      <c r="J442" s="111" t="b">
        <v>0</v>
      </c>
      <c r="K442" s="111" t="b">
        <v>0</v>
      </c>
      <c r="L442" s="111" t="b">
        <v>0</v>
      </c>
    </row>
    <row r="443" spans="1:12" ht="15">
      <c r="A443" s="111" t="s">
        <v>750</v>
      </c>
      <c r="B443" s="111" t="s">
        <v>1152</v>
      </c>
      <c r="C443" s="111">
        <v>2</v>
      </c>
      <c r="D443" s="116">
        <v>0.0002875358218307463</v>
      </c>
      <c r="E443" s="116">
        <v>2.3558518958521613</v>
      </c>
      <c r="F443" s="111" t="s">
        <v>2444</v>
      </c>
      <c r="G443" s="111" t="b">
        <v>0</v>
      </c>
      <c r="H443" s="111" t="b">
        <v>0</v>
      </c>
      <c r="I443" s="111" t="b">
        <v>0</v>
      </c>
      <c r="J443" s="111" t="b">
        <v>0</v>
      </c>
      <c r="K443" s="111" t="b">
        <v>0</v>
      </c>
      <c r="L443" s="111" t="b">
        <v>0</v>
      </c>
    </row>
    <row r="444" spans="1:12" ht="15">
      <c r="A444" s="111" t="s">
        <v>1152</v>
      </c>
      <c r="B444" s="111" t="s">
        <v>1509</v>
      </c>
      <c r="C444" s="111">
        <v>2</v>
      </c>
      <c r="D444" s="116">
        <v>0.0002875358218307463</v>
      </c>
      <c r="E444" s="116">
        <v>3.2211533219547053</v>
      </c>
      <c r="F444" s="111" t="s">
        <v>2444</v>
      </c>
      <c r="G444" s="111" t="b">
        <v>0</v>
      </c>
      <c r="H444" s="111" t="b">
        <v>0</v>
      </c>
      <c r="I444" s="111" t="b">
        <v>0</v>
      </c>
      <c r="J444" s="111" t="b">
        <v>0</v>
      </c>
      <c r="K444" s="111" t="b">
        <v>0</v>
      </c>
      <c r="L444" s="111" t="b">
        <v>0</v>
      </c>
    </row>
    <row r="445" spans="1:12" ht="15">
      <c r="A445" s="111" t="s">
        <v>1509</v>
      </c>
      <c r="B445" s="111" t="s">
        <v>1291</v>
      </c>
      <c r="C445" s="111">
        <v>2</v>
      </c>
      <c r="D445" s="116">
        <v>0.0002875358218307463</v>
      </c>
      <c r="E445" s="116">
        <v>3.3180633349627615</v>
      </c>
      <c r="F445" s="111" t="s">
        <v>2444</v>
      </c>
      <c r="G445" s="111" t="b">
        <v>0</v>
      </c>
      <c r="H445" s="111" t="b">
        <v>0</v>
      </c>
      <c r="I445" s="111" t="b">
        <v>0</v>
      </c>
      <c r="J445" s="111" t="b">
        <v>0</v>
      </c>
      <c r="K445" s="111" t="b">
        <v>0</v>
      </c>
      <c r="L445" s="111" t="b">
        <v>0</v>
      </c>
    </row>
    <row r="446" spans="1:12" ht="15">
      <c r="A446" s="111" t="s">
        <v>992</v>
      </c>
      <c r="B446" s="111" t="s">
        <v>1510</v>
      </c>
      <c r="C446" s="111">
        <v>2</v>
      </c>
      <c r="D446" s="116">
        <v>0.0002875358218307463</v>
      </c>
      <c r="E446" s="116">
        <v>3.075025286276467</v>
      </c>
      <c r="F446" s="111" t="s">
        <v>2444</v>
      </c>
      <c r="G446" s="111" t="b">
        <v>0</v>
      </c>
      <c r="H446" s="111" t="b">
        <v>0</v>
      </c>
      <c r="I446" s="111" t="b">
        <v>0</v>
      </c>
      <c r="J446" s="111" t="b">
        <v>0</v>
      </c>
      <c r="K446" s="111" t="b">
        <v>0</v>
      </c>
      <c r="L446" s="111" t="b">
        <v>0</v>
      </c>
    </row>
    <row r="447" spans="1:12" ht="15">
      <c r="A447" s="111" t="s">
        <v>1510</v>
      </c>
      <c r="B447" s="111" t="s">
        <v>865</v>
      </c>
      <c r="C447" s="111">
        <v>2</v>
      </c>
      <c r="D447" s="116">
        <v>0.0002875358218307463</v>
      </c>
      <c r="E447" s="116">
        <v>2.8787306411324987</v>
      </c>
      <c r="F447" s="111" t="s">
        <v>2444</v>
      </c>
      <c r="G447" s="111" t="b">
        <v>0</v>
      </c>
      <c r="H447" s="111" t="b">
        <v>0</v>
      </c>
      <c r="I447" s="111" t="b">
        <v>0</v>
      </c>
      <c r="J447" s="111" t="b">
        <v>0</v>
      </c>
      <c r="K447" s="111" t="b">
        <v>0</v>
      </c>
      <c r="L447" s="111" t="b">
        <v>0</v>
      </c>
    </row>
    <row r="448" spans="1:12" ht="15">
      <c r="A448" s="111" t="s">
        <v>865</v>
      </c>
      <c r="B448" s="111" t="s">
        <v>888</v>
      </c>
      <c r="C448" s="111">
        <v>2</v>
      </c>
      <c r="D448" s="116">
        <v>0.0002875358218307463</v>
      </c>
      <c r="E448" s="116">
        <v>2.4016093864128365</v>
      </c>
      <c r="F448" s="111" t="s">
        <v>2444</v>
      </c>
      <c r="G448" s="111" t="b">
        <v>0</v>
      </c>
      <c r="H448" s="111" t="b">
        <v>0</v>
      </c>
      <c r="I448" s="111" t="b">
        <v>0</v>
      </c>
      <c r="J448" s="111" t="b">
        <v>0</v>
      </c>
      <c r="K448" s="111" t="b">
        <v>0</v>
      </c>
      <c r="L448" s="111" t="b">
        <v>0</v>
      </c>
    </row>
    <row r="449" spans="1:12" ht="15">
      <c r="A449" s="111" t="s">
        <v>888</v>
      </c>
      <c r="B449" s="111" t="s">
        <v>1879</v>
      </c>
      <c r="C449" s="111">
        <v>2</v>
      </c>
      <c r="D449" s="116">
        <v>0.0002875358218307463</v>
      </c>
      <c r="E449" s="116">
        <v>3.0962145853464054</v>
      </c>
      <c r="F449" s="111" t="s">
        <v>2444</v>
      </c>
      <c r="G449" s="111" t="b">
        <v>0</v>
      </c>
      <c r="H449" s="111" t="b">
        <v>0</v>
      </c>
      <c r="I449" s="111" t="b">
        <v>0</v>
      </c>
      <c r="J449" s="111" t="b">
        <v>0</v>
      </c>
      <c r="K449" s="111" t="b">
        <v>0</v>
      </c>
      <c r="L449" s="111" t="b">
        <v>0</v>
      </c>
    </row>
    <row r="450" spans="1:12" ht="15">
      <c r="A450" s="111" t="s">
        <v>1879</v>
      </c>
      <c r="B450" s="111" t="s">
        <v>865</v>
      </c>
      <c r="C450" s="111">
        <v>2</v>
      </c>
      <c r="D450" s="116">
        <v>0.0002875358218307463</v>
      </c>
      <c r="E450" s="116">
        <v>3.05482190018818</v>
      </c>
      <c r="F450" s="111" t="s">
        <v>2444</v>
      </c>
      <c r="G450" s="111" t="b">
        <v>0</v>
      </c>
      <c r="H450" s="111" t="b">
        <v>0</v>
      </c>
      <c r="I450" s="111" t="b">
        <v>0</v>
      </c>
      <c r="J450" s="111" t="b">
        <v>0</v>
      </c>
      <c r="K450" s="111" t="b">
        <v>0</v>
      </c>
      <c r="L450" s="111" t="b">
        <v>0</v>
      </c>
    </row>
    <row r="451" spans="1:12" ht="15">
      <c r="A451" s="111" t="s">
        <v>865</v>
      </c>
      <c r="B451" s="111" t="s">
        <v>846</v>
      </c>
      <c r="C451" s="111">
        <v>2</v>
      </c>
      <c r="D451" s="116">
        <v>0.0002875358218307463</v>
      </c>
      <c r="E451" s="116">
        <v>2.2766706498045366</v>
      </c>
      <c r="F451" s="111" t="s">
        <v>2444</v>
      </c>
      <c r="G451" s="111" t="b">
        <v>0</v>
      </c>
      <c r="H451" s="111" t="b">
        <v>0</v>
      </c>
      <c r="I451" s="111" t="b">
        <v>0</v>
      </c>
      <c r="J451" s="111" t="b">
        <v>0</v>
      </c>
      <c r="K451" s="111" t="b">
        <v>0</v>
      </c>
      <c r="L451" s="111" t="b">
        <v>0</v>
      </c>
    </row>
    <row r="452" spans="1:12" ht="15">
      <c r="A452" s="111" t="s">
        <v>846</v>
      </c>
      <c r="B452" s="111" t="s">
        <v>1880</v>
      </c>
      <c r="C452" s="111">
        <v>2</v>
      </c>
      <c r="D452" s="116">
        <v>0.0002875358218307463</v>
      </c>
      <c r="E452" s="116">
        <v>3.05482190018818</v>
      </c>
      <c r="F452" s="111" t="s">
        <v>2444</v>
      </c>
      <c r="G452" s="111" t="b">
        <v>0</v>
      </c>
      <c r="H452" s="111" t="b">
        <v>0</v>
      </c>
      <c r="I452" s="111" t="b">
        <v>0</v>
      </c>
      <c r="J452" s="111" t="b">
        <v>0</v>
      </c>
      <c r="K452" s="111" t="b">
        <v>0</v>
      </c>
      <c r="L452" s="111" t="b">
        <v>0</v>
      </c>
    </row>
    <row r="453" spans="1:12" ht="15">
      <c r="A453" s="111" t="s">
        <v>1880</v>
      </c>
      <c r="B453" s="111" t="s">
        <v>729</v>
      </c>
      <c r="C453" s="111">
        <v>2</v>
      </c>
      <c r="D453" s="116">
        <v>0.0002875358218307463</v>
      </c>
      <c r="E453" s="116">
        <v>2.649056554004186</v>
      </c>
      <c r="F453" s="111" t="s">
        <v>2444</v>
      </c>
      <c r="G453" s="111" t="b">
        <v>0</v>
      </c>
      <c r="H453" s="111" t="b">
        <v>0</v>
      </c>
      <c r="I453" s="111" t="b">
        <v>0</v>
      </c>
      <c r="J453" s="111" t="b">
        <v>0</v>
      </c>
      <c r="K453" s="111" t="b">
        <v>0</v>
      </c>
      <c r="L453" s="111" t="b">
        <v>0</v>
      </c>
    </row>
    <row r="454" spans="1:12" ht="15">
      <c r="A454" s="111" t="s">
        <v>729</v>
      </c>
      <c r="B454" s="111" t="s">
        <v>807</v>
      </c>
      <c r="C454" s="111">
        <v>2</v>
      </c>
      <c r="D454" s="116">
        <v>0.0002875358218307463</v>
      </c>
      <c r="E454" s="116">
        <v>1.8039585139899292</v>
      </c>
      <c r="F454" s="111" t="s">
        <v>2444</v>
      </c>
      <c r="G454" s="111" t="b">
        <v>0</v>
      </c>
      <c r="H454" s="111" t="b">
        <v>0</v>
      </c>
      <c r="I454" s="111" t="b">
        <v>0</v>
      </c>
      <c r="J454" s="111" t="b">
        <v>0</v>
      </c>
      <c r="K454" s="111" t="b">
        <v>0</v>
      </c>
      <c r="L454" s="111" t="b">
        <v>0</v>
      </c>
    </row>
    <row r="455" spans="1:12" ht="15">
      <c r="A455" s="111" t="s">
        <v>807</v>
      </c>
      <c r="B455" s="111" t="s">
        <v>1292</v>
      </c>
      <c r="C455" s="111">
        <v>2</v>
      </c>
      <c r="D455" s="116">
        <v>0.0002875358218307463</v>
      </c>
      <c r="E455" s="116">
        <v>2.681241237375587</v>
      </c>
      <c r="F455" s="111" t="s">
        <v>2444</v>
      </c>
      <c r="G455" s="111" t="b">
        <v>0</v>
      </c>
      <c r="H455" s="111" t="b">
        <v>0</v>
      </c>
      <c r="I455" s="111" t="b">
        <v>0</v>
      </c>
      <c r="J455" s="111" t="b">
        <v>0</v>
      </c>
      <c r="K455" s="111" t="b">
        <v>0</v>
      </c>
      <c r="L455" s="111" t="b">
        <v>0</v>
      </c>
    </row>
    <row r="456" spans="1:12" ht="15">
      <c r="A456" s="111" t="s">
        <v>1292</v>
      </c>
      <c r="B456" s="111" t="s">
        <v>1086</v>
      </c>
      <c r="C456" s="111">
        <v>2</v>
      </c>
      <c r="D456" s="116">
        <v>0.0002875358218307463</v>
      </c>
      <c r="E456" s="116">
        <v>3.0962145853464054</v>
      </c>
      <c r="F456" s="111" t="s">
        <v>2444</v>
      </c>
      <c r="G456" s="111" t="b">
        <v>0</v>
      </c>
      <c r="H456" s="111" t="b">
        <v>0</v>
      </c>
      <c r="I456" s="111" t="b">
        <v>0</v>
      </c>
      <c r="J456" s="111" t="b">
        <v>0</v>
      </c>
      <c r="K456" s="111" t="b">
        <v>0</v>
      </c>
      <c r="L456" s="111" t="b">
        <v>0</v>
      </c>
    </row>
    <row r="457" spans="1:12" ht="15">
      <c r="A457" s="111" t="s">
        <v>696</v>
      </c>
      <c r="B457" s="111" t="s">
        <v>691</v>
      </c>
      <c r="C457" s="111">
        <v>2</v>
      </c>
      <c r="D457" s="116">
        <v>0.0002875358218307463</v>
      </c>
      <c r="E457" s="116">
        <v>0.8323419084811815</v>
      </c>
      <c r="F457" s="111" t="s">
        <v>2444</v>
      </c>
      <c r="G457" s="111" t="b">
        <v>0</v>
      </c>
      <c r="H457" s="111" t="b">
        <v>0</v>
      </c>
      <c r="I457" s="111" t="b">
        <v>0</v>
      </c>
      <c r="J457" s="111" t="b">
        <v>0</v>
      </c>
      <c r="K457" s="111" t="b">
        <v>0</v>
      </c>
      <c r="L457" s="111" t="b">
        <v>0</v>
      </c>
    </row>
    <row r="458" spans="1:12" ht="15">
      <c r="A458" s="111" t="s">
        <v>691</v>
      </c>
      <c r="B458" s="111" t="s">
        <v>746</v>
      </c>
      <c r="C458" s="111">
        <v>2</v>
      </c>
      <c r="D458" s="116">
        <v>0.0002875358218307463</v>
      </c>
      <c r="E458" s="116">
        <v>1.2489504835756406</v>
      </c>
      <c r="F458" s="111" t="s">
        <v>2444</v>
      </c>
      <c r="G458" s="111" t="b">
        <v>0</v>
      </c>
      <c r="H458" s="111" t="b">
        <v>0</v>
      </c>
      <c r="I458" s="111" t="b">
        <v>0</v>
      </c>
      <c r="J458" s="111" t="b">
        <v>0</v>
      </c>
      <c r="K458" s="111" t="b">
        <v>0</v>
      </c>
      <c r="L458" s="111" t="b">
        <v>0</v>
      </c>
    </row>
    <row r="459" spans="1:12" ht="15">
      <c r="A459" s="111" t="s">
        <v>683</v>
      </c>
      <c r="B459" s="111" t="s">
        <v>1881</v>
      </c>
      <c r="C459" s="111">
        <v>2</v>
      </c>
      <c r="D459" s="116">
        <v>0.0002875358218307463</v>
      </c>
      <c r="E459" s="116">
        <v>1.8813707372987074</v>
      </c>
      <c r="F459" s="111" t="s">
        <v>2444</v>
      </c>
      <c r="G459" s="111" t="b">
        <v>0</v>
      </c>
      <c r="H459" s="111" t="b">
        <v>0</v>
      </c>
      <c r="I459" s="111" t="b">
        <v>0</v>
      </c>
      <c r="J459" s="111" t="b">
        <v>0</v>
      </c>
      <c r="K459" s="111" t="b">
        <v>0</v>
      </c>
      <c r="L459" s="111" t="b">
        <v>0</v>
      </c>
    </row>
    <row r="460" spans="1:12" ht="15">
      <c r="A460" s="111" t="s">
        <v>1881</v>
      </c>
      <c r="B460" s="111" t="s">
        <v>1071</v>
      </c>
      <c r="C460" s="111">
        <v>2</v>
      </c>
      <c r="D460" s="116">
        <v>0.0002875358218307463</v>
      </c>
      <c r="E460" s="116">
        <v>3.3180633349627615</v>
      </c>
      <c r="F460" s="111" t="s">
        <v>2444</v>
      </c>
      <c r="G460" s="111" t="b">
        <v>0</v>
      </c>
      <c r="H460" s="111" t="b">
        <v>0</v>
      </c>
      <c r="I460" s="111" t="b">
        <v>0</v>
      </c>
      <c r="J460" s="111" t="b">
        <v>0</v>
      </c>
      <c r="K460" s="111" t="b">
        <v>0</v>
      </c>
      <c r="L460" s="111" t="b">
        <v>0</v>
      </c>
    </row>
    <row r="461" spans="1:12" ht="15">
      <c r="A461" s="111" t="s">
        <v>1071</v>
      </c>
      <c r="B461" s="111" t="s">
        <v>756</v>
      </c>
      <c r="C461" s="111">
        <v>2</v>
      </c>
      <c r="D461" s="116">
        <v>0.0002875358218307463</v>
      </c>
      <c r="E461" s="116">
        <v>2.340339729673914</v>
      </c>
      <c r="F461" s="111" t="s">
        <v>2444</v>
      </c>
      <c r="G461" s="111" t="b">
        <v>0</v>
      </c>
      <c r="H461" s="111" t="b">
        <v>0</v>
      </c>
      <c r="I461" s="111" t="b">
        <v>0</v>
      </c>
      <c r="J461" s="111" t="b">
        <v>0</v>
      </c>
      <c r="K461" s="111" t="b">
        <v>0</v>
      </c>
      <c r="L461" s="111" t="b">
        <v>0</v>
      </c>
    </row>
    <row r="462" spans="1:12" ht="15">
      <c r="A462" s="111" t="s">
        <v>1087</v>
      </c>
      <c r="B462" s="111" t="s">
        <v>888</v>
      </c>
      <c r="C462" s="111">
        <v>2</v>
      </c>
      <c r="D462" s="116">
        <v>0.0002875358218307463</v>
      </c>
      <c r="E462" s="116">
        <v>2.664850821187418</v>
      </c>
      <c r="F462" s="111" t="s">
        <v>2444</v>
      </c>
      <c r="G462" s="111" t="b">
        <v>1</v>
      </c>
      <c r="H462" s="111" t="b">
        <v>0</v>
      </c>
      <c r="I462" s="111" t="b">
        <v>0</v>
      </c>
      <c r="J462" s="111" t="b">
        <v>0</v>
      </c>
      <c r="K462" s="111" t="b">
        <v>0</v>
      </c>
      <c r="L462" s="111" t="b">
        <v>0</v>
      </c>
    </row>
    <row r="463" spans="1:12" ht="15">
      <c r="A463" s="111" t="s">
        <v>1885</v>
      </c>
      <c r="B463" s="111" t="s">
        <v>1477</v>
      </c>
      <c r="C463" s="111">
        <v>2</v>
      </c>
      <c r="D463" s="116">
        <v>0.0002875358218307463</v>
      </c>
      <c r="E463" s="116">
        <v>3.6190933306267428</v>
      </c>
      <c r="F463" s="111" t="s">
        <v>2444</v>
      </c>
      <c r="G463" s="111" t="b">
        <v>0</v>
      </c>
      <c r="H463" s="111" t="b">
        <v>0</v>
      </c>
      <c r="I463" s="111" t="b">
        <v>0</v>
      </c>
      <c r="J463" s="111" t="b">
        <v>0</v>
      </c>
      <c r="K463" s="111" t="b">
        <v>0</v>
      </c>
      <c r="L463" s="111" t="b">
        <v>0</v>
      </c>
    </row>
    <row r="464" spans="1:12" ht="15">
      <c r="A464" s="111" t="s">
        <v>1088</v>
      </c>
      <c r="B464" s="111" t="s">
        <v>1513</v>
      </c>
      <c r="C464" s="111">
        <v>2</v>
      </c>
      <c r="D464" s="116">
        <v>0.00033528046824850705</v>
      </c>
      <c r="E464" s="116">
        <v>3.14197207590708</v>
      </c>
      <c r="F464" s="111" t="s">
        <v>2444</v>
      </c>
      <c r="G464" s="111" t="b">
        <v>0</v>
      </c>
      <c r="H464" s="111" t="b">
        <v>0</v>
      </c>
      <c r="I464" s="111" t="b">
        <v>0</v>
      </c>
      <c r="J464" s="111" t="b">
        <v>0</v>
      </c>
      <c r="K464" s="111" t="b">
        <v>0</v>
      </c>
      <c r="L464" s="111" t="b">
        <v>0</v>
      </c>
    </row>
    <row r="465" spans="1:12" ht="15">
      <c r="A465" s="111" t="s">
        <v>898</v>
      </c>
      <c r="B465" s="111" t="s">
        <v>1888</v>
      </c>
      <c r="C465" s="111">
        <v>2</v>
      </c>
      <c r="D465" s="116">
        <v>0.0002875358218307463</v>
      </c>
      <c r="E465" s="116">
        <v>3.0962145853464054</v>
      </c>
      <c r="F465" s="111" t="s">
        <v>2444</v>
      </c>
      <c r="G465" s="111" t="b">
        <v>0</v>
      </c>
      <c r="H465" s="111" t="b">
        <v>0</v>
      </c>
      <c r="I465" s="111" t="b">
        <v>0</v>
      </c>
      <c r="J465" s="111" t="b">
        <v>0</v>
      </c>
      <c r="K465" s="111" t="b">
        <v>0</v>
      </c>
      <c r="L465" s="111" t="b">
        <v>0</v>
      </c>
    </row>
    <row r="466" spans="1:12" ht="15">
      <c r="A466" s="111" t="s">
        <v>1888</v>
      </c>
      <c r="B466" s="111" t="s">
        <v>1086</v>
      </c>
      <c r="C466" s="111">
        <v>2</v>
      </c>
      <c r="D466" s="116">
        <v>0.0002875358218307463</v>
      </c>
      <c r="E466" s="116">
        <v>3.397244581010386</v>
      </c>
      <c r="F466" s="111" t="s">
        <v>2444</v>
      </c>
      <c r="G466" s="111" t="b">
        <v>0</v>
      </c>
      <c r="H466" s="111" t="b">
        <v>0</v>
      </c>
      <c r="I466" s="111" t="b">
        <v>0</v>
      </c>
      <c r="J466" s="111" t="b">
        <v>0</v>
      </c>
      <c r="K466" s="111" t="b">
        <v>0</v>
      </c>
      <c r="L466" s="111" t="b">
        <v>0</v>
      </c>
    </row>
    <row r="467" spans="1:12" ht="15">
      <c r="A467" s="111" t="s">
        <v>691</v>
      </c>
      <c r="B467" s="111" t="s">
        <v>682</v>
      </c>
      <c r="C467" s="111">
        <v>2</v>
      </c>
      <c r="D467" s="116">
        <v>0.0002875358218307463</v>
      </c>
      <c r="E467" s="116">
        <v>0.217061339162159</v>
      </c>
      <c r="F467" s="111" t="s">
        <v>2444</v>
      </c>
      <c r="G467" s="111" t="b">
        <v>0</v>
      </c>
      <c r="H467" s="111" t="b">
        <v>0</v>
      </c>
      <c r="I467" s="111" t="b">
        <v>0</v>
      </c>
      <c r="J467" s="111" t="b">
        <v>0</v>
      </c>
      <c r="K467" s="111" t="b">
        <v>0</v>
      </c>
      <c r="L467" s="111" t="b">
        <v>0</v>
      </c>
    </row>
    <row r="468" spans="1:12" ht="15">
      <c r="A468" s="111" t="s">
        <v>682</v>
      </c>
      <c r="B468" s="111" t="s">
        <v>691</v>
      </c>
      <c r="C468" s="111">
        <v>2</v>
      </c>
      <c r="D468" s="116">
        <v>0.0002875358218307463</v>
      </c>
      <c r="E468" s="116">
        <v>0.19551981089400722</v>
      </c>
      <c r="F468" s="111" t="s">
        <v>2444</v>
      </c>
      <c r="G468" s="111" t="b">
        <v>0</v>
      </c>
      <c r="H468" s="111" t="b">
        <v>0</v>
      </c>
      <c r="I468" s="111" t="b">
        <v>0</v>
      </c>
      <c r="J468" s="111" t="b">
        <v>0</v>
      </c>
      <c r="K468" s="111" t="b">
        <v>0</v>
      </c>
      <c r="L468" s="111" t="b">
        <v>0</v>
      </c>
    </row>
    <row r="469" spans="1:12" ht="15">
      <c r="A469" s="111" t="s">
        <v>694</v>
      </c>
      <c r="B469" s="111" t="s">
        <v>846</v>
      </c>
      <c r="C469" s="111">
        <v>2</v>
      </c>
      <c r="D469" s="116">
        <v>0.0002875358218307463</v>
      </c>
      <c r="E469" s="116">
        <v>1.5777006454685176</v>
      </c>
      <c r="F469" s="111" t="s">
        <v>2444</v>
      </c>
      <c r="G469" s="111" t="b">
        <v>0</v>
      </c>
      <c r="H469" s="111" t="b">
        <v>0</v>
      </c>
      <c r="I469" s="111" t="b">
        <v>0</v>
      </c>
      <c r="J469" s="111" t="b">
        <v>0</v>
      </c>
      <c r="K469" s="111" t="b">
        <v>0</v>
      </c>
      <c r="L469" s="111" t="b">
        <v>0</v>
      </c>
    </row>
    <row r="470" spans="1:12" ht="15">
      <c r="A470" s="111" t="s">
        <v>684</v>
      </c>
      <c r="B470" s="111" t="s">
        <v>694</v>
      </c>
      <c r="C470" s="111">
        <v>2</v>
      </c>
      <c r="D470" s="116">
        <v>0.0002875358218307463</v>
      </c>
      <c r="E470" s="116">
        <v>0.43724974268197014</v>
      </c>
      <c r="F470" s="111" t="s">
        <v>2444</v>
      </c>
      <c r="G470" s="111" t="b">
        <v>0</v>
      </c>
      <c r="H470" s="111" t="b">
        <v>0</v>
      </c>
      <c r="I470" s="111" t="b">
        <v>0</v>
      </c>
      <c r="J470" s="111" t="b">
        <v>0</v>
      </c>
      <c r="K470" s="111" t="b">
        <v>0</v>
      </c>
      <c r="L470" s="111" t="b">
        <v>0</v>
      </c>
    </row>
    <row r="471" spans="1:12" ht="15">
      <c r="A471" s="111" t="s">
        <v>1901</v>
      </c>
      <c r="B471" s="111" t="s">
        <v>900</v>
      </c>
      <c r="C471" s="111">
        <v>2</v>
      </c>
      <c r="D471" s="116">
        <v>0.0002875358218307463</v>
      </c>
      <c r="E471" s="116">
        <v>3.0962145853464054</v>
      </c>
      <c r="F471" s="111" t="s">
        <v>2444</v>
      </c>
      <c r="G471" s="111" t="b">
        <v>0</v>
      </c>
      <c r="H471" s="111" t="b">
        <v>0</v>
      </c>
      <c r="I471" s="111" t="b">
        <v>0</v>
      </c>
      <c r="J471" s="111" t="b">
        <v>0</v>
      </c>
      <c r="K471" s="111" t="b">
        <v>0</v>
      </c>
      <c r="L471" s="111" t="b">
        <v>0</v>
      </c>
    </row>
    <row r="472" spans="1:12" ht="15">
      <c r="A472" s="111" t="s">
        <v>715</v>
      </c>
      <c r="B472" s="111" t="s">
        <v>690</v>
      </c>
      <c r="C472" s="111">
        <v>2</v>
      </c>
      <c r="D472" s="116">
        <v>0.0002875358218307463</v>
      </c>
      <c r="E472" s="116">
        <v>1.0396908612673048</v>
      </c>
      <c r="F472" s="111" t="s">
        <v>2444</v>
      </c>
      <c r="G472" s="111" t="b">
        <v>0</v>
      </c>
      <c r="H472" s="111" t="b">
        <v>0</v>
      </c>
      <c r="I472" s="111" t="b">
        <v>0</v>
      </c>
      <c r="J472" s="111" t="b">
        <v>0</v>
      </c>
      <c r="K472" s="111" t="b">
        <v>0</v>
      </c>
      <c r="L472" s="111" t="b">
        <v>0</v>
      </c>
    </row>
    <row r="473" spans="1:12" ht="15">
      <c r="A473" s="111" t="s">
        <v>1904</v>
      </c>
      <c r="B473" s="111" t="s">
        <v>1091</v>
      </c>
      <c r="C473" s="111">
        <v>2</v>
      </c>
      <c r="D473" s="116">
        <v>0.0002875358218307463</v>
      </c>
      <c r="E473" s="116">
        <v>3.3180633349627615</v>
      </c>
      <c r="F473" s="111" t="s">
        <v>2444</v>
      </c>
      <c r="G473" s="111" t="b">
        <v>0</v>
      </c>
      <c r="H473" s="111" t="b">
        <v>0</v>
      </c>
      <c r="I473" s="111" t="b">
        <v>0</v>
      </c>
      <c r="J473" s="111" t="b">
        <v>0</v>
      </c>
      <c r="K473" s="111" t="b">
        <v>0</v>
      </c>
      <c r="L473" s="111" t="b">
        <v>0</v>
      </c>
    </row>
    <row r="474" spans="1:12" ht="15">
      <c r="A474" s="111" t="s">
        <v>741</v>
      </c>
      <c r="B474" s="111" t="s">
        <v>689</v>
      </c>
      <c r="C474" s="111">
        <v>2</v>
      </c>
      <c r="D474" s="116">
        <v>0.0002875358218307463</v>
      </c>
      <c r="E474" s="116">
        <v>1.136219747017989</v>
      </c>
      <c r="F474" s="111" t="s">
        <v>2444</v>
      </c>
      <c r="G474" s="111" t="b">
        <v>0</v>
      </c>
      <c r="H474" s="111" t="b">
        <v>0</v>
      </c>
      <c r="I474" s="111" t="b">
        <v>0</v>
      </c>
      <c r="J474" s="111" t="b">
        <v>0</v>
      </c>
      <c r="K474" s="111" t="b">
        <v>0</v>
      </c>
      <c r="L474" s="111" t="b">
        <v>0</v>
      </c>
    </row>
    <row r="475" spans="1:12" ht="15">
      <c r="A475" s="111" t="s">
        <v>1516</v>
      </c>
      <c r="B475" s="111" t="s">
        <v>1091</v>
      </c>
      <c r="C475" s="111">
        <v>2</v>
      </c>
      <c r="D475" s="116">
        <v>0.00033528046824850705</v>
      </c>
      <c r="E475" s="116">
        <v>3.14197207590708</v>
      </c>
      <c r="F475" s="111" t="s">
        <v>2444</v>
      </c>
      <c r="G475" s="111" t="b">
        <v>0</v>
      </c>
      <c r="H475" s="111" t="b">
        <v>0</v>
      </c>
      <c r="I475" s="111" t="b">
        <v>0</v>
      </c>
      <c r="J475" s="111" t="b">
        <v>0</v>
      </c>
      <c r="K475" s="111" t="b">
        <v>0</v>
      </c>
      <c r="L475" s="111" t="b">
        <v>0</v>
      </c>
    </row>
    <row r="476" spans="1:12" ht="15">
      <c r="A476" s="111" t="s">
        <v>1915</v>
      </c>
      <c r="B476" s="111" t="s">
        <v>706</v>
      </c>
      <c r="C476" s="111">
        <v>2</v>
      </c>
      <c r="D476" s="116">
        <v>0.0002875358218307463</v>
      </c>
      <c r="E476" s="116">
        <v>2.494154594018443</v>
      </c>
      <c r="F476" s="111" t="s">
        <v>2444</v>
      </c>
      <c r="G476" s="111" t="b">
        <v>0</v>
      </c>
      <c r="H476" s="111" t="b">
        <v>0</v>
      </c>
      <c r="I476" s="111" t="b">
        <v>0</v>
      </c>
      <c r="J476" s="111" t="b">
        <v>0</v>
      </c>
      <c r="K476" s="111" t="b">
        <v>0</v>
      </c>
      <c r="L476" s="111" t="b">
        <v>0</v>
      </c>
    </row>
    <row r="477" spans="1:12" ht="15">
      <c r="A477" s="111" t="s">
        <v>688</v>
      </c>
      <c r="B477" s="111" t="s">
        <v>1303</v>
      </c>
      <c r="C477" s="111">
        <v>2</v>
      </c>
      <c r="D477" s="116">
        <v>0.00033528046824850705</v>
      </c>
      <c r="E477" s="116">
        <v>1.9143709974016327</v>
      </c>
      <c r="F477" s="111" t="s">
        <v>2444</v>
      </c>
      <c r="G477" s="111" t="b">
        <v>0</v>
      </c>
      <c r="H477" s="111" t="b">
        <v>0</v>
      </c>
      <c r="I477" s="111" t="b">
        <v>0</v>
      </c>
      <c r="J477" s="111" t="b">
        <v>0</v>
      </c>
      <c r="K477" s="111" t="b">
        <v>0</v>
      </c>
      <c r="L477" s="111" t="b">
        <v>0</v>
      </c>
    </row>
    <row r="478" spans="1:12" ht="15">
      <c r="A478" s="111" t="s">
        <v>1094</v>
      </c>
      <c r="B478" s="111" t="s">
        <v>693</v>
      </c>
      <c r="C478" s="111">
        <v>2</v>
      </c>
      <c r="D478" s="116">
        <v>0.0002875358218307463</v>
      </c>
      <c r="E478" s="116">
        <v>1.8556653370638054</v>
      </c>
      <c r="F478" s="111" t="s">
        <v>2444</v>
      </c>
      <c r="G478" s="111" t="b">
        <v>0</v>
      </c>
      <c r="H478" s="111" t="b">
        <v>0</v>
      </c>
      <c r="I478" s="111" t="b">
        <v>0</v>
      </c>
      <c r="J478" s="111" t="b">
        <v>0</v>
      </c>
      <c r="K478" s="111" t="b">
        <v>0</v>
      </c>
      <c r="L478" s="111" t="b">
        <v>0</v>
      </c>
    </row>
    <row r="479" spans="1:12" ht="15">
      <c r="A479" s="111" t="s">
        <v>784</v>
      </c>
      <c r="B479" s="111" t="s">
        <v>692</v>
      </c>
      <c r="C479" s="111">
        <v>2</v>
      </c>
      <c r="D479" s="116">
        <v>0.00033528046824850705</v>
      </c>
      <c r="E479" s="116">
        <v>1.3869446243705745</v>
      </c>
      <c r="F479" s="111" t="s">
        <v>2444</v>
      </c>
      <c r="G479" s="111" t="b">
        <v>0</v>
      </c>
      <c r="H479" s="111" t="b">
        <v>0</v>
      </c>
      <c r="I479" s="111" t="b">
        <v>0</v>
      </c>
      <c r="J479" s="111" t="b">
        <v>0</v>
      </c>
      <c r="K479" s="111" t="b">
        <v>0</v>
      </c>
      <c r="L479" s="111" t="b">
        <v>0</v>
      </c>
    </row>
    <row r="480" spans="1:12" ht="15">
      <c r="A480" s="111" t="s">
        <v>1305</v>
      </c>
      <c r="B480" s="111" t="s">
        <v>828</v>
      </c>
      <c r="C480" s="111">
        <v>2</v>
      </c>
      <c r="D480" s="116">
        <v>0.0002875358218307463</v>
      </c>
      <c r="E480" s="116">
        <v>2.681241237375587</v>
      </c>
      <c r="F480" s="111" t="s">
        <v>2444</v>
      </c>
      <c r="G480" s="111" t="b">
        <v>0</v>
      </c>
      <c r="H480" s="111" t="b">
        <v>0</v>
      </c>
      <c r="I480" s="111" t="b">
        <v>0</v>
      </c>
      <c r="J480" s="111" t="b">
        <v>0</v>
      </c>
      <c r="K480" s="111" t="b">
        <v>0</v>
      </c>
      <c r="L480" s="111" t="b">
        <v>0</v>
      </c>
    </row>
    <row r="481" spans="1:12" ht="15">
      <c r="A481" s="111" t="s">
        <v>727</v>
      </c>
      <c r="B481" s="111" t="s">
        <v>766</v>
      </c>
      <c r="C481" s="111">
        <v>2</v>
      </c>
      <c r="D481" s="116">
        <v>0.0002875358218307463</v>
      </c>
      <c r="E481" s="116">
        <v>1.6795740780081243</v>
      </c>
      <c r="F481" s="111" t="s">
        <v>2444</v>
      </c>
      <c r="G481" s="111" t="b">
        <v>0</v>
      </c>
      <c r="H481" s="111" t="b">
        <v>0</v>
      </c>
      <c r="I481" s="111" t="b">
        <v>0</v>
      </c>
      <c r="J481" s="111" t="b">
        <v>0</v>
      </c>
      <c r="K481" s="111" t="b">
        <v>0</v>
      </c>
      <c r="L481" s="111" t="b">
        <v>0</v>
      </c>
    </row>
    <row r="482" spans="1:12" ht="15">
      <c r="A482" s="111" t="s">
        <v>753</v>
      </c>
      <c r="B482" s="111" t="s">
        <v>692</v>
      </c>
      <c r="C482" s="111">
        <v>2</v>
      </c>
      <c r="D482" s="116">
        <v>0.00033528046824850705</v>
      </c>
      <c r="E482" s="116">
        <v>1.2688453122925798</v>
      </c>
      <c r="F482" s="111" t="s">
        <v>2444</v>
      </c>
      <c r="G482" s="111" t="b">
        <v>0</v>
      </c>
      <c r="H482" s="111" t="b">
        <v>0</v>
      </c>
      <c r="I482" s="111" t="b">
        <v>0</v>
      </c>
      <c r="J482" s="111" t="b">
        <v>0</v>
      </c>
      <c r="K482" s="111" t="b">
        <v>0</v>
      </c>
      <c r="L482" s="111" t="b">
        <v>0</v>
      </c>
    </row>
    <row r="483" spans="1:12" ht="15">
      <c r="A483" s="111" t="s">
        <v>746</v>
      </c>
      <c r="B483" s="111" t="s">
        <v>692</v>
      </c>
      <c r="C483" s="111">
        <v>2</v>
      </c>
      <c r="D483" s="116">
        <v>0.00033528046824850705</v>
      </c>
      <c r="E483" s="116">
        <v>1.2293367710089063</v>
      </c>
      <c r="F483" s="111" t="s">
        <v>2444</v>
      </c>
      <c r="G483" s="111" t="b">
        <v>0</v>
      </c>
      <c r="H483" s="111" t="b">
        <v>0</v>
      </c>
      <c r="I483" s="111" t="b">
        <v>0</v>
      </c>
      <c r="J483" s="111" t="b">
        <v>0</v>
      </c>
      <c r="K483" s="111" t="b">
        <v>0</v>
      </c>
      <c r="L483" s="111" t="b">
        <v>0</v>
      </c>
    </row>
    <row r="484" spans="1:12" ht="15">
      <c r="A484" s="111" t="s">
        <v>1014</v>
      </c>
      <c r="B484" s="111" t="s">
        <v>1096</v>
      </c>
      <c r="C484" s="111">
        <v>2</v>
      </c>
      <c r="D484" s="116">
        <v>0.00033528046824850705</v>
      </c>
      <c r="E484" s="116">
        <v>2.773995290612486</v>
      </c>
      <c r="F484" s="111" t="s">
        <v>2444</v>
      </c>
      <c r="G484" s="111" t="b">
        <v>0</v>
      </c>
      <c r="H484" s="111" t="b">
        <v>0</v>
      </c>
      <c r="I484" s="111" t="b">
        <v>0</v>
      </c>
      <c r="J484" s="111" t="b">
        <v>1</v>
      </c>
      <c r="K484" s="111" t="b">
        <v>0</v>
      </c>
      <c r="L484" s="111" t="b">
        <v>0</v>
      </c>
    </row>
    <row r="485" spans="1:12" ht="15">
      <c r="A485" s="111" t="s">
        <v>1096</v>
      </c>
      <c r="B485" s="111" t="s">
        <v>711</v>
      </c>
      <c r="C485" s="111">
        <v>2</v>
      </c>
      <c r="D485" s="116">
        <v>0.00033528046824850705</v>
      </c>
      <c r="E485" s="116">
        <v>2.0627908298594555</v>
      </c>
      <c r="F485" s="111" t="s">
        <v>2444</v>
      </c>
      <c r="G485" s="111" t="b">
        <v>1</v>
      </c>
      <c r="H485" s="111" t="b">
        <v>0</v>
      </c>
      <c r="I485" s="111" t="b">
        <v>0</v>
      </c>
      <c r="J485" s="111" t="b">
        <v>0</v>
      </c>
      <c r="K485" s="111" t="b">
        <v>0</v>
      </c>
      <c r="L485" s="111" t="b">
        <v>0</v>
      </c>
    </row>
    <row r="486" spans="1:12" ht="15">
      <c r="A486" s="111" t="s">
        <v>763</v>
      </c>
      <c r="B486" s="111" t="s">
        <v>1307</v>
      </c>
      <c r="C486" s="111">
        <v>2</v>
      </c>
      <c r="D486" s="116">
        <v>0.0002875358218307463</v>
      </c>
      <c r="E486" s="116">
        <v>2.5164309887295953</v>
      </c>
      <c r="F486" s="111" t="s">
        <v>2444</v>
      </c>
      <c r="G486" s="111" t="b">
        <v>0</v>
      </c>
      <c r="H486" s="111" t="b">
        <v>0</v>
      </c>
      <c r="I486" s="111" t="b">
        <v>0</v>
      </c>
      <c r="J486" s="111" t="b">
        <v>0</v>
      </c>
      <c r="K486" s="111" t="b">
        <v>0</v>
      </c>
      <c r="L486" s="111" t="b">
        <v>0</v>
      </c>
    </row>
    <row r="487" spans="1:12" ht="15">
      <c r="A487" s="111" t="s">
        <v>1308</v>
      </c>
      <c r="B487" s="111" t="s">
        <v>901</v>
      </c>
      <c r="C487" s="111">
        <v>2</v>
      </c>
      <c r="D487" s="116">
        <v>0.00033528046824850705</v>
      </c>
      <c r="E487" s="116">
        <v>2.795184589682424</v>
      </c>
      <c r="F487" s="111" t="s">
        <v>2444</v>
      </c>
      <c r="G487" s="111" t="b">
        <v>0</v>
      </c>
      <c r="H487" s="111" t="b">
        <v>0</v>
      </c>
      <c r="I487" s="111" t="b">
        <v>0</v>
      </c>
      <c r="J487" s="111" t="b">
        <v>0</v>
      </c>
      <c r="K487" s="111" t="b">
        <v>0</v>
      </c>
      <c r="L487" s="111" t="b">
        <v>0</v>
      </c>
    </row>
    <row r="488" spans="1:12" ht="15">
      <c r="A488" s="111" t="s">
        <v>965</v>
      </c>
      <c r="B488" s="111" t="s">
        <v>901</v>
      </c>
      <c r="C488" s="111">
        <v>2</v>
      </c>
      <c r="D488" s="116">
        <v>0.0002875358218307463</v>
      </c>
      <c r="E488" s="116">
        <v>2.494154594018443</v>
      </c>
      <c r="F488" s="111" t="s">
        <v>2444</v>
      </c>
      <c r="G488" s="111" t="b">
        <v>1</v>
      </c>
      <c r="H488" s="111" t="b">
        <v>0</v>
      </c>
      <c r="I488" s="111" t="b">
        <v>0</v>
      </c>
      <c r="J488" s="111" t="b">
        <v>0</v>
      </c>
      <c r="K488" s="111" t="b">
        <v>0</v>
      </c>
      <c r="L488" s="111" t="b">
        <v>0</v>
      </c>
    </row>
    <row r="489" spans="1:12" ht="15">
      <c r="A489" s="111" t="s">
        <v>1186</v>
      </c>
      <c r="B489" s="111" t="s">
        <v>692</v>
      </c>
      <c r="C489" s="111">
        <v>2</v>
      </c>
      <c r="D489" s="116">
        <v>0.00033528046824850705</v>
      </c>
      <c r="E489" s="116">
        <v>1.8920946026904804</v>
      </c>
      <c r="F489" s="111" t="s">
        <v>2444</v>
      </c>
      <c r="G489" s="111" t="b">
        <v>0</v>
      </c>
      <c r="H489" s="111" t="b">
        <v>0</v>
      </c>
      <c r="I489" s="111" t="b">
        <v>0</v>
      </c>
      <c r="J489" s="111" t="b">
        <v>0</v>
      </c>
      <c r="K489" s="111" t="b">
        <v>0</v>
      </c>
      <c r="L489" s="111" t="b">
        <v>0</v>
      </c>
    </row>
    <row r="490" spans="1:12" ht="15">
      <c r="A490" s="111" t="s">
        <v>829</v>
      </c>
      <c r="B490" s="111" t="s">
        <v>1008</v>
      </c>
      <c r="C490" s="111">
        <v>2</v>
      </c>
      <c r="D490" s="116">
        <v>0.0002875358218307463</v>
      </c>
      <c r="E490" s="116">
        <v>2.4382031886892928</v>
      </c>
      <c r="F490" s="111" t="s">
        <v>2444</v>
      </c>
      <c r="G490" s="111" t="b">
        <v>0</v>
      </c>
      <c r="H490" s="111" t="b">
        <v>0</v>
      </c>
      <c r="I490" s="111" t="b">
        <v>0</v>
      </c>
      <c r="J490" s="111" t="b">
        <v>0</v>
      </c>
      <c r="K490" s="111" t="b">
        <v>0</v>
      </c>
      <c r="L490" s="111" t="b">
        <v>0</v>
      </c>
    </row>
    <row r="491" spans="1:12" ht="15">
      <c r="A491" s="111" t="s">
        <v>952</v>
      </c>
      <c r="B491" s="111" t="s">
        <v>689</v>
      </c>
      <c r="C491" s="111">
        <v>2</v>
      </c>
      <c r="D491" s="116">
        <v>0.0002875358218307463</v>
      </c>
      <c r="E491" s="116">
        <v>1.6133410017376515</v>
      </c>
      <c r="F491" s="111" t="s">
        <v>2444</v>
      </c>
      <c r="G491" s="111" t="b">
        <v>0</v>
      </c>
      <c r="H491" s="111" t="b">
        <v>0</v>
      </c>
      <c r="I491" s="111" t="b">
        <v>0</v>
      </c>
      <c r="J491" s="111" t="b">
        <v>0</v>
      </c>
      <c r="K491" s="111" t="b">
        <v>0</v>
      </c>
      <c r="L491" s="111" t="b">
        <v>0</v>
      </c>
    </row>
    <row r="492" spans="1:12" ht="15">
      <c r="A492" s="111" t="s">
        <v>692</v>
      </c>
      <c r="B492" s="111" t="s">
        <v>695</v>
      </c>
      <c r="C492" s="111">
        <v>2</v>
      </c>
      <c r="D492" s="116">
        <v>0.00033528046824850705</v>
      </c>
      <c r="E492" s="116">
        <v>0.8284563686950394</v>
      </c>
      <c r="F492" s="111" t="s">
        <v>2444</v>
      </c>
      <c r="G492" s="111" t="b">
        <v>0</v>
      </c>
      <c r="H492" s="111" t="b">
        <v>0</v>
      </c>
      <c r="I492" s="111" t="b">
        <v>0</v>
      </c>
      <c r="J492" s="111" t="b">
        <v>0</v>
      </c>
      <c r="K492" s="111" t="b">
        <v>0</v>
      </c>
      <c r="L492" s="111" t="b">
        <v>0</v>
      </c>
    </row>
    <row r="493" spans="1:12" ht="15">
      <c r="A493" s="111" t="s">
        <v>784</v>
      </c>
      <c r="B493" s="111" t="s">
        <v>1303</v>
      </c>
      <c r="C493" s="111">
        <v>2</v>
      </c>
      <c r="D493" s="116">
        <v>0.00033528046824850705</v>
      </c>
      <c r="E493" s="116">
        <v>2.591064607026499</v>
      </c>
      <c r="F493" s="111" t="s">
        <v>2444</v>
      </c>
      <c r="G493" s="111" t="b">
        <v>0</v>
      </c>
      <c r="H493" s="111" t="b">
        <v>0</v>
      </c>
      <c r="I493" s="111" t="b">
        <v>0</v>
      </c>
      <c r="J493" s="111" t="b">
        <v>0</v>
      </c>
      <c r="K493" s="111" t="b">
        <v>0</v>
      </c>
      <c r="L493" s="111" t="b">
        <v>0</v>
      </c>
    </row>
    <row r="494" spans="1:12" ht="15">
      <c r="A494" s="111" t="s">
        <v>903</v>
      </c>
      <c r="B494" s="111" t="s">
        <v>1531</v>
      </c>
      <c r="C494" s="111">
        <v>2</v>
      </c>
      <c r="D494" s="116">
        <v>0.00033528046824850705</v>
      </c>
      <c r="E494" s="116">
        <v>2.920123326290724</v>
      </c>
      <c r="F494" s="111" t="s">
        <v>2444</v>
      </c>
      <c r="G494" s="111" t="b">
        <v>0</v>
      </c>
      <c r="H494" s="111" t="b">
        <v>0</v>
      </c>
      <c r="I494" s="111" t="b">
        <v>0</v>
      </c>
      <c r="J494" s="111" t="b">
        <v>0</v>
      </c>
      <c r="K494" s="111" t="b">
        <v>0</v>
      </c>
      <c r="L494" s="111" t="b">
        <v>0</v>
      </c>
    </row>
    <row r="495" spans="1:12" ht="15">
      <c r="A495" s="111" t="s">
        <v>1316</v>
      </c>
      <c r="B495" s="111" t="s">
        <v>682</v>
      </c>
      <c r="C495" s="111">
        <v>2</v>
      </c>
      <c r="D495" s="116">
        <v>0.0002875358218307463</v>
      </c>
      <c r="E495" s="116">
        <v>1.4410761505350231</v>
      </c>
      <c r="F495" s="111" t="s">
        <v>2444</v>
      </c>
      <c r="G495" s="111" t="b">
        <v>0</v>
      </c>
      <c r="H495" s="111" t="b">
        <v>0</v>
      </c>
      <c r="I495" s="111" t="b">
        <v>0</v>
      </c>
      <c r="J495" s="111" t="b">
        <v>0</v>
      </c>
      <c r="K495" s="111" t="b">
        <v>0</v>
      </c>
      <c r="L495" s="111" t="b">
        <v>0</v>
      </c>
    </row>
    <row r="496" spans="1:12" ht="15">
      <c r="A496" s="111" t="s">
        <v>1317</v>
      </c>
      <c r="B496" s="111" t="s">
        <v>683</v>
      </c>
      <c r="C496" s="111">
        <v>2</v>
      </c>
      <c r="D496" s="116">
        <v>0.0002875358218307463</v>
      </c>
      <c r="E496" s="116">
        <v>1.5672978850687505</v>
      </c>
      <c r="F496" s="111" t="s">
        <v>2444</v>
      </c>
      <c r="G496" s="111" t="b">
        <v>0</v>
      </c>
      <c r="H496" s="111" t="b">
        <v>0</v>
      </c>
      <c r="I496" s="111" t="b">
        <v>0</v>
      </c>
      <c r="J496" s="111" t="b">
        <v>0</v>
      </c>
      <c r="K496" s="111" t="b">
        <v>0</v>
      </c>
      <c r="L496" s="111" t="b">
        <v>0</v>
      </c>
    </row>
    <row r="497" spans="1:12" ht="15">
      <c r="A497" s="111" t="s">
        <v>817</v>
      </c>
      <c r="B497" s="111" t="s">
        <v>682</v>
      </c>
      <c r="C497" s="111">
        <v>2</v>
      </c>
      <c r="D497" s="116">
        <v>0.0002875358218307463</v>
      </c>
      <c r="E497" s="116">
        <v>0.8970081061847474</v>
      </c>
      <c r="F497" s="111" t="s">
        <v>2444</v>
      </c>
      <c r="G497" s="111" t="b">
        <v>0</v>
      </c>
      <c r="H497" s="111" t="b">
        <v>0</v>
      </c>
      <c r="I497" s="111" t="b">
        <v>0</v>
      </c>
      <c r="J497" s="111" t="b">
        <v>0</v>
      </c>
      <c r="K497" s="111" t="b">
        <v>0</v>
      </c>
      <c r="L497" s="111" t="b">
        <v>0</v>
      </c>
    </row>
    <row r="498" spans="1:12" ht="15">
      <c r="A498" s="111" t="s">
        <v>685</v>
      </c>
      <c r="B498" s="111" t="s">
        <v>717</v>
      </c>
      <c r="C498" s="111">
        <v>2</v>
      </c>
      <c r="D498" s="116">
        <v>0.0002875358218307463</v>
      </c>
      <c r="E498" s="116">
        <v>0.9649167887487822</v>
      </c>
      <c r="F498" s="111" t="s">
        <v>2444</v>
      </c>
      <c r="G498" s="111" t="b">
        <v>0</v>
      </c>
      <c r="H498" s="111" t="b">
        <v>0</v>
      </c>
      <c r="I498" s="111" t="b">
        <v>0</v>
      </c>
      <c r="J498" s="111" t="b">
        <v>0</v>
      </c>
      <c r="K498" s="111" t="b">
        <v>1</v>
      </c>
      <c r="L498" s="111" t="b">
        <v>0</v>
      </c>
    </row>
    <row r="499" spans="1:12" ht="15">
      <c r="A499" s="111" t="s">
        <v>682</v>
      </c>
      <c r="B499" s="111" t="s">
        <v>690</v>
      </c>
      <c r="C499" s="111">
        <v>2</v>
      </c>
      <c r="D499" s="116">
        <v>0.0002875358218307463</v>
      </c>
      <c r="E499" s="116">
        <v>0.20195392089941708</v>
      </c>
      <c r="F499" s="111" t="s">
        <v>2444</v>
      </c>
      <c r="G499" s="111" t="b">
        <v>0</v>
      </c>
      <c r="H499" s="111" t="b">
        <v>0</v>
      </c>
      <c r="I499" s="111" t="b">
        <v>0</v>
      </c>
      <c r="J499" s="111" t="b">
        <v>0</v>
      </c>
      <c r="K499" s="111" t="b">
        <v>0</v>
      </c>
      <c r="L499" s="111" t="b">
        <v>0</v>
      </c>
    </row>
    <row r="500" spans="1:12" ht="15">
      <c r="A500" s="111" t="s">
        <v>690</v>
      </c>
      <c r="B500" s="111" t="s">
        <v>682</v>
      </c>
      <c r="C500" s="111">
        <v>2</v>
      </c>
      <c r="D500" s="116">
        <v>0.0002875358218307463</v>
      </c>
      <c r="E500" s="116">
        <v>0.18580364543171696</v>
      </c>
      <c r="F500" s="111" t="s">
        <v>2444</v>
      </c>
      <c r="G500" s="111" t="b">
        <v>0</v>
      </c>
      <c r="H500" s="111" t="b">
        <v>0</v>
      </c>
      <c r="I500" s="111" t="b">
        <v>0</v>
      </c>
      <c r="J500" s="111" t="b">
        <v>0</v>
      </c>
      <c r="K500" s="111" t="b">
        <v>0</v>
      </c>
      <c r="L500" s="111" t="b">
        <v>0</v>
      </c>
    </row>
    <row r="501" spans="1:12" ht="15">
      <c r="A501" s="111" t="s">
        <v>682</v>
      </c>
      <c r="B501" s="111" t="s">
        <v>797</v>
      </c>
      <c r="C501" s="111">
        <v>2</v>
      </c>
      <c r="D501" s="116">
        <v>0.0002875358218307463</v>
      </c>
      <c r="E501" s="116">
        <v>0.8519374645445623</v>
      </c>
      <c r="F501" s="111" t="s">
        <v>2444</v>
      </c>
      <c r="G501" s="111" t="b">
        <v>0</v>
      </c>
      <c r="H501" s="111" t="b">
        <v>0</v>
      </c>
      <c r="I501" s="111" t="b">
        <v>0</v>
      </c>
      <c r="J501" s="111" t="b">
        <v>0</v>
      </c>
      <c r="K501" s="111" t="b">
        <v>0</v>
      </c>
      <c r="L501" s="111" t="b">
        <v>0</v>
      </c>
    </row>
    <row r="502" spans="1:12" ht="15">
      <c r="A502" s="111" t="s">
        <v>1535</v>
      </c>
      <c r="B502" s="111" t="s">
        <v>1536</v>
      </c>
      <c r="C502" s="111">
        <v>2</v>
      </c>
      <c r="D502" s="116">
        <v>0.0002875358218307463</v>
      </c>
      <c r="E502" s="116">
        <v>3.4430020715710614</v>
      </c>
      <c r="F502" s="111" t="s">
        <v>2444</v>
      </c>
      <c r="G502" s="111" t="b">
        <v>0</v>
      </c>
      <c r="H502" s="111" t="b">
        <v>1</v>
      </c>
      <c r="I502" s="111" t="b">
        <v>0</v>
      </c>
      <c r="J502" s="111" t="b">
        <v>0</v>
      </c>
      <c r="K502" s="111" t="b">
        <v>0</v>
      </c>
      <c r="L502" s="111" t="b">
        <v>0</v>
      </c>
    </row>
    <row r="503" spans="1:12" ht="15">
      <c r="A503" s="111" t="s">
        <v>1536</v>
      </c>
      <c r="B503" s="111" t="s">
        <v>788</v>
      </c>
      <c r="C503" s="111">
        <v>2</v>
      </c>
      <c r="D503" s="116">
        <v>0.0002875358218307463</v>
      </c>
      <c r="E503" s="116">
        <v>2.716003343634799</v>
      </c>
      <c r="F503" s="111" t="s">
        <v>2444</v>
      </c>
      <c r="G503" s="111" t="b">
        <v>0</v>
      </c>
      <c r="H503" s="111" t="b">
        <v>0</v>
      </c>
      <c r="I503" s="111" t="b">
        <v>0</v>
      </c>
      <c r="J503" s="111" t="b">
        <v>0</v>
      </c>
      <c r="K503" s="111" t="b">
        <v>0</v>
      </c>
      <c r="L503" s="111" t="b">
        <v>0</v>
      </c>
    </row>
    <row r="504" spans="1:12" ht="15">
      <c r="A504" s="111" t="s">
        <v>788</v>
      </c>
      <c r="B504" s="111" t="s">
        <v>788</v>
      </c>
      <c r="C504" s="111">
        <v>2</v>
      </c>
      <c r="D504" s="116">
        <v>0.0002875358218307463</v>
      </c>
      <c r="E504" s="116">
        <v>1.9890046156985368</v>
      </c>
      <c r="F504" s="111" t="s">
        <v>2444</v>
      </c>
      <c r="G504" s="111" t="b">
        <v>0</v>
      </c>
      <c r="H504" s="111" t="b">
        <v>0</v>
      </c>
      <c r="I504" s="111" t="b">
        <v>0</v>
      </c>
      <c r="J504" s="111" t="b">
        <v>0</v>
      </c>
      <c r="K504" s="111" t="b">
        <v>0</v>
      </c>
      <c r="L504" s="111" t="b">
        <v>0</v>
      </c>
    </row>
    <row r="505" spans="1:12" ht="15">
      <c r="A505" s="111" t="s">
        <v>788</v>
      </c>
      <c r="B505" s="111" t="s">
        <v>850</v>
      </c>
      <c r="C505" s="111">
        <v>2</v>
      </c>
      <c r="D505" s="116">
        <v>0.0002875358218307463</v>
      </c>
      <c r="E505" s="116">
        <v>2.113943352306837</v>
      </c>
      <c r="F505" s="111" t="s">
        <v>2444</v>
      </c>
      <c r="G505" s="111" t="b">
        <v>0</v>
      </c>
      <c r="H505" s="111" t="b">
        <v>0</v>
      </c>
      <c r="I505" s="111" t="b">
        <v>0</v>
      </c>
      <c r="J505" s="111" t="b">
        <v>0</v>
      </c>
      <c r="K505" s="111" t="b">
        <v>0</v>
      </c>
      <c r="L505" s="111" t="b">
        <v>0</v>
      </c>
    </row>
    <row r="506" spans="1:12" ht="15">
      <c r="A506" s="111" t="s">
        <v>850</v>
      </c>
      <c r="B506" s="111" t="s">
        <v>1534</v>
      </c>
      <c r="C506" s="111">
        <v>2</v>
      </c>
      <c r="D506" s="116">
        <v>0.0002875358218307463</v>
      </c>
      <c r="E506" s="116">
        <v>2.840942080243099</v>
      </c>
      <c r="F506" s="111" t="s">
        <v>2444</v>
      </c>
      <c r="G506" s="111" t="b">
        <v>0</v>
      </c>
      <c r="H506" s="111" t="b">
        <v>0</v>
      </c>
      <c r="I506" s="111" t="b">
        <v>0</v>
      </c>
      <c r="J506" s="111" t="b">
        <v>0</v>
      </c>
      <c r="K506" s="111" t="b">
        <v>0</v>
      </c>
      <c r="L506" s="111" t="b">
        <v>0</v>
      </c>
    </row>
    <row r="507" spans="1:12" ht="15">
      <c r="A507" s="111" t="s">
        <v>1534</v>
      </c>
      <c r="B507" s="111" t="s">
        <v>683</v>
      </c>
      <c r="C507" s="111">
        <v>2</v>
      </c>
      <c r="D507" s="116">
        <v>0.0002875358218307463</v>
      </c>
      <c r="E507" s="116">
        <v>1.6922366216770504</v>
      </c>
      <c r="F507" s="111" t="s">
        <v>2444</v>
      </c>
      <c r="G507" s="111" t="b">
        <v>0</v>
      </c>
      <c r="H507" s="111" t="b">
        <v>0</v>
      </c>
      <c r="I507" s="111" t="b">
        <v>0</v>
      </c>
      <c r="J507" s="111" t="b">
        <v>0</v>
      </c>
      <c r="K507" s="111" t="b">
        <v>0</v>
      </c>
      <c r="L507" s="111" t="b">
        <v>0</v>
      </c>
    </row>
    <row r="508" spans="1:12" ht="15">
      <c r="A508" s="111" t="s">
        <v>689</v>
      </c>
      <c r="B508" s="111" t="s">
        <v>1931</v>
      </c>
      <c r="C508" s="111">
        <v>2</v>
      </c>
      <c r="D508" s="116">
        <v>0.0002875358218307463</v>
      </c>
      <c r="E508" s="116">
        <v>2.215400993065614</v>
      </c>
      <c r="F508" s="111" t="s">
        <v>2444</v>
      </c>
      <c r="G508" s="111" t="b">
        <v>0</v>
      </c>
      <c r="H508" s="111" t="b">
        <v>0</v>
      </c>
      <c r="I508" s="111" t="b">
        <v>0</v>
      </c>
      <c r="J508" s="111" t="b">
        <v>0</v>
      </c>
      <c r="K508" s="111" t="b">
        <v>0</v>
      </c>
      <c r="L508" s="111" t="b">
        <v>0</v>
      </c>
    </row>
    <row r="509" spans="1:12" ht="15">
      <c r="A509" s="111" t="s">
        <v>1931</v>
      </c>
      <c r="B509" s="111" t="s">
        <v>716</v>
      </c>
      <c r="C509" s="111">
        <v>2</v>
      </c>
      <c r="D509" s="116">
        <v>0.0002875358218307463</v>
      </c>
      <c r="E509" s="116">
        <v>2.56473566830415</v>
      </c>
      <c r="F509" s="111" t="s">
        <v>2444</v>
      </c>
      <c r="G509" s="111" t="b">
        <v>0</v>
      </c>
      <c r="H509" s="111" t="b">
        <v>0</v>
      </c>
      <c r="I509" s="111" t="b">
        <v>0</v>
      </c>
      <c r="J509" s="111" t="b">
        <v>0</v>
      </c>
      <c r="K509" s="111" t="b">
        <v>0</v>
      </c>
      <c r="L509" s="111" t="b">
        <v>0</v>
      </c>
    </row>
    <row r="510" spans="1:12" ht="15">
      <c r="A510" s="111" t="s">
        <v>701</v>
      </c>
      <c r="B510" s="111" t="s">
        <v>850</v>
      </c>
      <c r="C510" s="111">
        <v>2</v>
      </c>
      <c r="D510" s="116">
        <v>0.0002875358218307463</v>
      </c>
      <c r="E510" s="116">
        <v>1.6553055032811874</v>
      </c>
      <c r="F510" s="111" t="s">
        <v>2444</v>
      </c>
      <c r="G510" s="111" t="b">
        <v>0</v>
      </c>
      <c r="H510" s="111" t="b">
        <v>0</v>
      </c>
      <c r="I510" s="111" t="b">
        <v>0</v>
      </c>
      <c r="J510" s="111" t="b">
        <v>0</v>
      </c>
      <c r="K510" s="111" t="b">
        <v>0</v>
      </c>
      <c r="L510" s="111" t="b">
        <v>0</v>
      </c>
    </row>
    <row r="511" spans="1:12" ht="15">
      <c r="A511" s="111" t="s">
        <v>850</v>
      </c>
      <c r="B511" s="111" t="s">
        <v>701</v>
      </c>
      <c r="C511" s="111">
        <v>2</v>
      </c>
      <c r="D511" s="116">
        <v>0.0002875358218307463</v>
      </c>
      <c r="E511" s="116">
        <v>1.645965477027044</v>
      </c>
      <c r="F511" s="111" t="s">
        <v>2444</v>
      </c>
      <c r="G511" s="111" t="b">
        <v>0</v>
      </c>
      <c r="H511" s="111" t="b">
        <v>0</v>
      </c>
      <c r="I511" s="111" t="b">
        <v>0</v>
      </c>
      <c r="J511" s="111" t="b">
        <v>0</v>
      </c>
      <c r="K511" s="111" t="b">
        <v>0</v>
      </c>
      <c r="L511" s="111" t="b">
        <v>0</v>
      </c>
    </row>
    <row r="512" spans="1:12" ht="15">
      <c r="A512" s="111" t="s">
        <v>701</v>
      </c>
      <c r="B512" s="111" t="s">
        <v>1100</v>
      </c>
      <c r="C512" s="111">
        <v>2</v>
      </c>
      <c r="D512" s="116">
        <v>0.0002875358218307463</v>
      </c>
      <c r="E512" s="116">
        <v>1.9563354989451687</v>
      </c>
      <c r="F512" s="111" t="s">
        <v>2444</v>
      </c>
      <c r="G512" s="111" t="b">
        <v>0</v>
      </c>
      <c r="H512" s="111" t="b">
        <v>0</v>
      </c>
      <c r="I512" s="111" t="b">
        <v>0</v>
      </c>
      <c r="J512" s="111" t="b">
        <v>0</v>
      </c>
      <c r="K512" s="111" t="b">
        <v>0</v>
      </c>
      <c r="L512" s="111" t="b">
        <v>0</v>
      </c>
    </row>
    <row r="513" spans="1:12" ht="15">
      <c r="A513" s="111" t="s">
        <v>1100</v>
      </c>
      <c r="B513" s="111" t="s">
        <v>779</v>
      </c>
      <c r="C513" s="111">
        <v>2</v>
      </c>
      <c r="D513" s="116">
        <v>0.0002875358218307463</v>
      </c>
      <c r="E513" s="116">
        <v>2.3886444092484687</v>
      </c>
      <c r="F513" s="111" t="s">
        <v>2444</v>
      </c>
      <c r="G513" s="111" t="b">
        <v>0</v>
      </c>
      <c r="H513" s="111" t="b">
        <v>0</v>
      </c>
      <c r="I513" s="111" t="b">
        <v>0</v>
      </c>
      <c r="J513" s="111" t="b">
        <v>0</v>
      </c>
      <c r="K513" s="111" t="b">
        <v>0</v>
      </c>
      <c r="L513" s="111" t="b">
        <v>0</v>
      </c>
    </row>
    <row r="514" spans="1:12" ht="15">
      <c r="A514" s="111" t="s">
        <v>779</v>
      </c>
      <c r="B514" s="111" t="s">
        <v>694</v>
      </c>
      <c r="C514" s="111">
        <v>2</v>
      </c>
      <c r="D514" s="116">
        <v>0.0002875358218307463</v>
      </c>
      <c r="E514" s="116">
        <v>1.410920803959621</v>
      </c>
      <c r="F514" s="111" t="s">
        <v>2444</v>
      </c>
      <c r="G514" s="111" t="b">
        <v>0</v>
      </c>
      <c r="H514" s="111" t="b">
        <v>0</v>
      </c>
      <c r="I514" s="111" t="b">
        <v>0</v>
      </c>
      <c r="J514" s="111" t="b">
        <v>0</v>
      </c>
      <c r="K514" s="111" t="b">
        <v>0</v>
      </c>
      <c r="L514" s="111" t="b">
        <v>0</v>
      </c>
    </row>
    <row r="515" spans="1:12" ht="15">
      <c r="A515" s="111" t="s">
        <v>694</v>
      </c>
      <c r="B515" s="111" t="s">
        <v>708</v>
      </c>
      <c r="C515" s="111">
        <v>2</v>
      </c>
      <c r="D515" s="116">
        <v>0.0002875358218307463</v>
      </c>
      <c r="E515" s="116">
        <v>1.0886801674491475</v>
      </c>
      <c r="F515" s="111" t="s">
        <v>2444</v>
      </c>
      <c r="G515" s="111" t="b">
        <v>0</v>
      </c>
      <c r="H515" s="111" t="b">
        <v>0</v>
      </c>
      <c r="I515" s="111" t="b">
        <v>0</v>
      </c>
      <c r="J515" s="111" t="b">
        <v>0</v>
      </c>
      <c r="K515" s="111" t="b">
        <v>0</v>
      </c>
      <c r="L515" s="111" t="b">
        <v>0</v>
      </c>
    </row>
    <row r="516" spans="1:12" ht="15">
      <c r="A516" s="111" t="s">
        <v>708</v>
      </c>
      <c r="B516" s="111" t="s">
        <v>717</v>
      </c>
      <c r="C516" s="111">
        <v>2</v>
      </c>
      <c r="D516" s="116">
        <v>0.0002875358218307463</v>
      </c>
      <c r="E516" s="116">
        <v>1.310528917065504</v>
      </c>
      <c r="F516" s="111" t="s">
        <v>2444</v>
      </c>
      <c r="G516" s="111" t="b">
        <v>0</v>
      </c>
      <c r="H516" s="111" t="b">
        <v>0</v>
      </c>
      <c r="I516" s="111" t="b">
        <v>0</v>
      </c>
      <c r="J516" s="111" t="b">
        <v>0</v>
      </c>
      <c r="K516" s="111" t="b">
        <v>1</v>
      </c>
      <c r="L516" s="111" t="b">
        <v>0</v>
      </c>
    </row>
    <row r="517" spans="1:12" ht="15">
      <c r="A517" s="111" t="s">
        <v>683</v>
      </c>
      <c r="B517" s="111" t="s">
        <v>1537</v>
      </c>
      <c r="C517" s="111">
        <v>2</v>
      </c>
      <c r="D517" s="116">
        <v>0.0002875358218307463</v>
      </c>
      <c r="E517" s="116">
        <v>1.705279478243026</v>
      </c>
      <c r="F517" s="111" t="s">
        <v>2444</v>
      </c>
      <c r="G517" s="111" t="b">
        <v>0</v>
      </c>
      <c r="H517" s="111" t="b">
        <v>0</v>
      </c>
      <c r="I517" s="111" t="b">
        <v>0</v>
      </c>
      <c r="J517" s="111" t="b">
        <v>0</v>
      </c>
      <c r="K517" s="111" t="b">
        <v>0</v>
      </c>
      <c r="L517" s="111" t="b">
        <v>0</v>
      </c>
    </row>
    <row r="518" spans="1:12" ht="15">
      <c r="A518" s="111" t="s">
        <v>1537</v>
      </c>
      <c r="B518" s="111" t="s">
        <v>1188</v>
      </c>
      <c r="C518" s="111">
        <v>2</v>
      </c>
      <c r="D518" s="116">
        <v>0.0002875358218307463</v>
      </c>
      <c r="E518" s="116">
        <v>3.2211533219547053</v>
      </c>
      <c r="F518" s="111" t="s">
        <v>2444</v>
      </c>
      <c r="G518" s="111" t="b">
        <v>0</v>
      </c>
      <c r="H518" s="111" t="b">
        <v>0</v>
      </c>
      <c r="I518" s="111" t="b">
        <v>0</v>
      </c>
      <c r="J518" s="111" t="b">
        <v>0</v>
      </c>
      <c r="K518" s="111" t="b">
        <v>0</v>
      </c>
      <c r="L518" s="111" t="b">
        <v>0</v>
      </c>
    </row>
    <row r="519" spans="1:12" ht="15">
      <c r="A519" s="111" t="s">
        <v>1188</v>
      </c>
      <c r="B519" s="111" t="s">
        <v>967</v>
      </c>
      <c r="C519" s="111">
        <v>2</v>
      </c>
      <c r="D519" s="116">
        <v>0.0002875358218307463</v>
      </c>
      <c r="E519" s="116">
        <v>2.795184589682424</v>
      </c>
      <c r="F519" s="111" t="s">
        <v>2444</v>
      </c>
      <c r="G519" s="111" t="b">
        <v>0</v>
      </c>
      <c r="H519" s="111" t="b">
        <v>0</v>
      </c>
      <c r="I519" s="111" t="b">
        <v>0</v>
      </c>
      <c r="J519" s="111" t="b">
        <v>0</v>
      </c>
      <c r="K519" s="111" t="b">
        <v>0</v>
      </c>
      <c r="L519" s="111" t="b">
        <v>0</v>
      </c>
    </row>
    <row r="520" spans="1:12" ht="15">
      <c r="A520" s="111" t="s">
        <v>967</v>
      </c>
      <c r="B520" s="111" t="s">
        <v>777</v>
      </c>
      <c r="C520" s="111">
        <v>2</v>
      </c>
      <c r="D520" s="116">
        <v>0.0002875358218307463</v>
      </c>
      <c r="E520" s="116">
        <v>2.2637056726401688</v>
      </c>
      <c r="F520" s="111" t="s">
        <v>2444</v>
      </c>
      <c r="G520" s="111" t="b">
        <v>0</v>
      </c>
      <c r="H520" s="111" t="b">
        <v>0</v>
      </c>
      <c r="I520" s="111" t="b">
        <v>0</v>
      </c>
      <c r="J520" s="111" t="b">
        <v>0</v>
      </c>
      <c r="K520" s="111" t="b">
        <v>0</v>
      </c>
      <c r="L520" s="111" t="b">
        <v>0</v>
      </c>
    </row>
    <row r="521" spans="1:12" ht="15">
      <c r="A521" s="111" t="s">
        <v>777</v>
      </c>
      <c r="B521" s="111" t="s">
        <v>691</v>
      </c>
      <c r="C521" s="111">
        <v>2</v>
      </c>
      <c r="D521" s="116">
        <v>0.0002875358218307463</v>
      </c>
      <c r="E521" s="116">
        <v>1.3342867469258761</v>
      </c>
      <c r="F521" s="111" t="s">
        <v>2444</v>
      </c>
      <c r="G521" s="111" t="b">
        <v>0</v>
      </c>
      <c r="H521" s="111" t="b">
        <v>0</v>
      </c>
      <c r="I521" s="111" t="b">
        <v>0</v>
      </c>
      <c r="J521" s="111" t="b">
        <v>0</v>
      </c>
      <c r="K521" s="111" t="b">
        <v>0</v>
      </c>
      <c r="L521" s="111" t="b">
        <v>0</v>
      </c>
    </row>
    <row r="522" spans="1:12" ht="15">
      <c r="A522" s="111" t="s">
        <v>691</v>
      </c>
      <c r="B522" s="111" t="s">
        <v>1932</v>
      </c>
      <c r="C522" s="111">
        <v>2</v>
      </c>
      <c r="D522" s="116">
        <v>0.0002875358218307463</v>
      </c>
      <c r="E522" s="116">
        <v>2.270139782645579</v>
      </c>
      <c r="F522" s="111" t="s">
        <v>2444</v>
      </c>
      <c r="G522" s="111" t="b">
        <v>0</v>
      </c>
      <c r="H522" s="111" t="b">
        <v>0</v>
      </c>
      <c r="I522" s="111" t="b">
        <v>0</v>
      </c>
      <c r="J522" s="111" t="b">
        <v>0</v>
      </c>
      <c r="K522" s="111" t="b">
        <v>0</v>
      </c>
      <c r="L522" s="111" t="b">
        <v>0</v>
      </c>
    </row>
    <row r="523" spans="1:12" ht="15">
      <c r="A523" s="111" t="s">
        <v>1932</v>
      </c>
      <c r="B523" s="111" t="s">
        <v>1538</v>
      </c>
      <c r="C523" s="111">
        <v>2</v>
      </c>
      <c r="D523" s="116">
        <v>0.0002875358218307463</v>
      </c>
      <c r="E523" s="116">
        <v>3.6190933306267428</v>
      </c>
      <c r="F523" s="111" t="s">
        <v>2444</v>
      </c>
      <c r="G523" s="111" t="b">
        <v>0</v>
      </c>
      <c r="H523" s="111" t="b">
        <v>0</v>
      </c>
      <c r="I523" s="111" t="b">
        <v>0</v>
      </c>
      <c r="J523" s="111" t="b">
        <v>0</v>
      </c>
      <c r="K523" s="111" t="b">
        <v>0</v>
      </c>
      <c r="L523" s="111" t="b">
        <v>0</v>
      </c>
    </row>
    <row r="524" spans="1:12" ht="15">
      <c r="A524" s="111" t="s">
        <v>1538</v>
      </c>
      <c r="B524" s="111" t="s">
        <v>1539</v>
      </c>
      <c r="C524" s="111">
        <v>2</v>
      </c>
      <c r="D524" s="116">
        <v>0.0002875358218307463</v>
      </c>
      <c r="E524" s="116">
        <v>3.4430020715710614</v>
      </c>
      <c r="F524" s="111" t="s">
        <v>2444</v>
      </c>
      <c r="G524" s="111" t="b">
        <v>0</v>
      </c>
      <c r="H524" s="111" t="b">
        <v>0</v>
      </c>
      <c r="I524" s="111" t="b">
        <v>0</v>
      </c>
      <c r="J524" s="111" t="b">
        <v>0</v>
      </c>
      <c r="K524" s="111" t="b">
        <v>0</v>
      </c>
      <c r="L524" s="111" t="b">
        <v>0</v>
      </c>
    </row>
    <row r="525" spans="1:12" ht="15">
      <c r="A525" s="111" t="s">
        <v>1539</v>
      </c>
      <c r="B525" s="111" t="s">
        <v>1189</v>
      </c>
      <c r="C525" s="111">
        <v>2</v>
      </c>
      <c r="D525" s="116">
        <v>0.0002875358218307463</v>
      </c>
      <c r="E525" s="116">
        <v>3.2211533219547053</v>
      </c>
      <c r="F525" s="111" t="s">
        <v>2444</v>
      </c>
      <c r="G525" s="111" t="b">
        <v>0</v>
      </c>
      <c r="H525" s="111" t="b">
        <v>0</v>
      </c>
      <c r="I525" s="111" t="b">
        <v>0</v>
      </c>
      <c r="J525" s="111" t="b">
        <v>0</v>
      </c>
      <c r="K525" s="111" t="b">
        <v>0</v>
      </c>
      <c r="L525" s="111" t="b">
        <v>0</v>
      </c>
    </row>
    <row r="526" spans="1:12" ht="15">
      <c r="A526" s="111" t="s">
        <v>1189</v>
      </c>
      <c r="B526" s="111" t="s">
        <v>708</v>
      </c>
      <c r="C526" s="111">
        <v>2</v>
      </c>
      <c r="D526" s="116">
        <v>0.0002875358218307463</v>
      </c>
      <c r="E526" s="116">
        <v>2.1300728526073724</v>
      </c>
      <c r="F526" s="111" t="s">
        <v>2444</v>
      </c>
      <c r="G526" s="111" t="b">
        <v>0</v>
      </c>
      <c r="H526" s="111" t="b">
        <v>0</v>
      </c>
      <c r="I526" s="111" t="b">
        <v>0</v>
      </c>
      <c r="J526" s="111" t="b">
        <v>0</v>
      </c>
      <c r="K526" s="111" t="b">
        <v>0</v>
      </c>
      <c r="L526" s="111" t="b">
        <v>0</v>
      </c>
    </row>
    <row r="527" spans="1:12" ht="15">
      <c r="A527" s="111" t="s">
        <v>708</v>
      </c>
      <c r="B527" s="111" t="s">
        <v>779</v>
      </c>
      <c r="C527" s="111">
        <v>2</v>
      </c>
      <c r="D527" s="116">
        <v>0.0002875358218307463</v>
      </c>
      <c r="E527" s="116">
        <v>1.5985939355651175</v>
      </c>
      <c r="F527" s="111" t="s">
        <v>2444</v>
      </c>
      <c r="G527" s="111" t="b">
        <v>0</v>
      </c>
      <c r="H527" s="111" t="b">
        <v>0</v>
      </c>
      <c r="I527" s="111" t="b">
        <v>0</v>
      </c>
      <c r="J527" s="111" t="b">
        <v>0</v>
      </c>
      <c r="K527" s="111" t="b">
        <v>0</v>
      </c>
      <c r="L527" s="111" t="b">
        <v>0</v>
      </c>
    </row>
    <row r="528" spans="1:12" ht="15">
      <c r="A528" s="111" t="s">
        <v>689</v>
      </c>
      <c r="B528" s="111" t="s">
        <v>722</v>
      </c>
      <c r="C528" s="111">
        <v>2</v>
      </c>
      <c r="D528" s="116">
        <v>0.0002875358218307463</v>
      </c>
      <c r="E528" s="116">
        <v>1.0393097340099324</v>
      </c>
      <c r="F528" s="111" t="s">
        <v>2444</v>
      </c>
      <c r="G528" s="111" t="b">
        <v>0</v>
      </c>
      <c r="H528" s="111" t="b">
        <v>0</v>
      </c>
      <c r="I528" s="111" t="b">
        <v>0</v>
      </c>
      <c r="J528" s="111" t="b">
        <v>0</v>
      </c>
      <c r="K528" s="111" t="b">
        <v>0</v>
      </c>
      <c r="L528" s="111" t="b">
        <v>0</v>
      </c>
    </row>
    <row r="529" spans="1:12" ht="15">
      <c r="A529" s="111" t="s">
        <v>683</v>
      </c>
      <c r="B529" s="111" t="s">
        <v>1933</v>
      </c>
      <c r="C529" s="111">
        <v>2</v>
      </c>
      <c r="D529" s="116">
        <v>0.0002875358218307463</v>
      </c>
      <c r="E529" s="116">
        <v>1.8813707372987074</v>
      </c>
      <c r="F529" s="111" t="s">
        <v>2444</v>
      </c>
      <c r="G529" s="111" t="b">
        <v>0</v>
      </c>
      <c r="H529" s="111" t="b">
        <v>0</v>
      </c>
      <c r="I529" s="111" t="b">
        <v>0</v>
      </c>
      <c r="J529" s="111" t="b">
        <v>0</v>
      </c>
      <c r="K529" s="111" t="b">
        <v>0</v>
      </c>
      <c r="L529" s="111" t="b">
        <v>0</v>
      </c>
    </row>
    <row r="530" spans="1:12" ht="15">
      <c r="A530" s="111" t="s">
        <v>1933</v>
      </c>
      <c r="B530" s="111" t="s">
        <v>683</v>
      </c>
      <c r="C530" s="111">
        <v>2</v>
      </c>
      <c r="D530" s="116">
        <v>0.0002875358218307463</v>
      </c>
      <c r="E530" s="116">
        <v>1.8683278807327317</v>
      </c>
      <c r="F530" s="111" t="s">
        <v>2444</v>
      </c>
      <c r="G530" s="111" t="b">
        <v>0</v>
      </c>
      <c r="H530" s="111" t="b">
        <v>0</v>
      </c>
      <c r="I530" s="111" t="b">
        <v>0</v>
      </c>
      <c r="J530" s="111" t="b">
        <v>0</v>
      </c>
      <c r="K530" s="111" t="b">
        <v>0</v>
      </c>
      <c r="L530" s="111" t="b">
        <v>0</v>
      </c>
    </row>
    <row r="531" spans="1:12" ht="15">
      <c r="A531" s="111" t="s">
        <v>682</v>
      </c>
      <c r="B531" s="111" t="s">
        <v>1101</v>
      </c>
      <c r="C531" s="111">
        <v>2</v>
      </c>
      <c r="D531" s="116">
        <v>0.0002875358218307463</v>
      </c>
      <c r="E531" s="116">
        <v>1.2498774732165998</v>
      </c>
      <c r="F531" s="111" t="s">
        <v>2444</v>
      </c>
      <c r="G531" s="111" t="b">
        <v>0</v>
      </c>
      <c r="H531" s="111" t="b">
        <v>0</v>
      </c>
      <c r="I531" s="111" t="b">
        <v>0</v>
      </c>
      <c r="J531" s="111" t="b">
        <v>0</v>
      </c>
      <c r="K531" s="111" t="b">
        <v>0</v>
      </c>
      <c r="L531" s="111" t="b">
        <v>0</v>
      </c>
    </row>
    <row r="532" spans="1:12" ht="15">
      <c r="A532" s="111" t="s">
        <v>1101</v>
      </c>
      <c r="B532" s="111" t="s">
        <v>799</v>
      </c>
      <c r="C532" s="111">
        <v>2</v>
      </c>
      <c r="D532" s="116">
        <v>0.0002875358218307463</v>
      </c>
      <c r="E532" s="116">
        <v>2.4430020715710614</v>
      </c>
      <c r="F532" s="111" t="s">
        <v>2444</v>
      </c>
      <c r="G532" s="111" t="b">
        <v>0</v>
      </c>
      <c r="H532" s="111" t="b">
        <v>0</v>
      </c>
      <c r="I532" s="111" t="b">
        <v>0</v>
      </c>
      <c r="J532" s="111" t="b">
        <v>0</v>
      </c>
      <c r="K532" s="111" t="b">
        <v>0</v>
      </c>
      <c r="L532" s="111" t="b">
        <v>0</v>
      </c>
    </row>
    <row r="533" spans="1:12" ht="15">
      <c r="A533" s="111" t="s">
        <v>849</v>
      </c>
      <c r="B533" s="111" t="s">
        <v>1540</v>
      </c>
      <c r="C533" s="111">
        <v>2</v>
      </c>
      <c r="D533" s="116">
        <v>0.0002875358218307463</v>
      </c>
      <c r="E533" s="116">
        <v>2.840942080243099</v>
      </c>
      <c r="F533" s="111" t="s">
        <v>2444</v>
      </c>
      <c r="G533" s="111" t="b">
        <v>0</v>
      </c>
      <c r="H533" s="111" t="b">
        <v>0</v>
      </c>
      <c r="I533" s="111" t="b">
        <v>0</v>
      </c>
      <c r="J533" s="111" t="b">
        <v>0</v>
      </c>
      <c r="K533" s="111" t="b">
        <v>0</v>
      </c>
      <c r="L533" s="111" t="b">
        <v>0</v>
      </c>
    </row>
    <row r="534" spans="1:12" ht="15">
      <c r="A534" s="111" t="s">
        <v>1540</v>
      </c>
      <c r="B534" s="111" t="s">
        <v>928</v>
      </c>
      <c r="C534" s="111">
        <v>2</v>
      </c>
      <c r="D534" s="116">
        <v>0.0002875358218307463</v>
      </c>
      <c r="E534" s="116">
        <v>2.965880816851399</v>
      </c>
      <c r="F534" s="111" t="s">
        <v>2444</v>
      </c>
      <c r="G534" s="111" t="b">
        <v>0</v>
      </c>
      <c r="H534" s="111" t="b">
        <v>0</v>
      </c>
      <c r="I534" s="111" t="b">
        <v>0</v>
      </c>
      <c r="J534" s="111" t="b">
        <v>0</v>
      </c>
      <c r="K534" s="111" t="b">
        <v>0</v>
      </c>
      <c r="L534" s="111" t="b">
        <v>0</v>
      </c>
    </row>
    <row r="535" spans="1:12" ht="15">
      <c r="A535" s="111" t="s">
        <v>1102</v>
      </c>
      <c r="B535" s="111" t="s">
        <v>1934</v>
      </c>
      <c r="C535" s="111">
        <v>2</v>
      </c>
      <c r="D535" s="116">
        <v>0.0002875358218307463</v>
      </c>
      <c r="E535" s="116">
        <v>3.3180633349627615</v>
      </c>
      <c r="F535" s="111" t="s">
        <v>2444</v>
      </c>
      <c r="G535" s="111" t="b">
        <v>0</v>
      </c>
      <c r="H535" s="111" t="b">
        <v>0</v>
      </c>
      <c r="I535" s="111" t="b">
        <v>0</v>
      </c>
      <c r="J535" s="111" t="b">
        <v>0</v>
      </c>
      <c r="K535" s="111" t="b">
        <v>0</v>
      </c>
      <c r="L535" s="111" t="b">
        <v>0</v>
      </c>
    </row>
    <row r="536" spans="1:12" ht="15">
      <c r="A536" s="111" t="s">
        <v>1934</v>
      </c>
      <c r="B536" s="111" t="s">
        <v>1541</v>
      </c>
      <c r="C536" s="111">
        <v>2</v>
      </c>
      <c r="D536" s="116">
        <v>0.0002875358218307463</v>
      </c>
      <c r="E536" s="116">
        <v>3.6190933306267428</v>
      </c>
      <c r="F536" s="111" t="s">
        <v>2444</v>
      </c>
      <c r="G536" s="111" t="b">
        <v>0</v>
      </c>
      <c r="H536" s="111" t="b">
        <v>0</v>
      </c>
      <c r="I536" s="111" t="b">
        <v>0</v>
      </c>
      <c r="J536" s="111" t="b">
        <v>0</v>
      </c>
      <c r="K536" s="111" t="b">
        <v>0</v>
      </c>
      <c r="L536" s="111" t="b">
        <v>0</v>
      </c>
    </row>
    <row r="537" spans="1:12" ht="15">
      <c r="A537" s="111" t="s">
        <v>1541</v>
      </c>
      <c r="B537" s="111" t="s">
        <v>1016</v>
      </c>
      <c r="C537" s="111">
        <v>2</v>
      </c>
      <c r="D537" s="116">
        <v>0.0002875358218307463</v>
      </c>
      <c r="E537" s="116">
        <v>3.075025286276467</v>
      </c>
      <c r="F537" s="111" t="s">
        <v>2444</v>
      </c>
      <c r="G537" s="111" t="b">
        <v>0</v>
      </c>
      <c r="H537" s="111" t="b">
        <v>0</v>
      </c>
      <c r="I537" s="111" t="b">
        <v>0</v>
      </c>
      <c r="J537" s="111" t="b">
        <v>0</v>
      </c>
      <c r="K537" s="111" t="b">
        <v>0</v>
      </c>
      <c r="L537" s="111" t="b">
        <v>0</v>
      </c>
    </row>
    <row r="538" spans="1:12" ht="15">
      <c r="A538" s="111" t="s">
        <v>712</v>
      </c>
      <c r="B538" s="111" t="s">
        <v>686</v>
      </c>
      <c r="C538" s="111">
        <v>2</v>
      </c>
      <c r="D538" s="116">
        <v>0.0002875358218307463</v>
      </c>
      <c r="E538" s="116">
        <v>0.944691517781461</v>
      </c>
      <c r="F538" s="111" t="s">
        <v>2444</v>
      </c>
      <c r="G538" s="111" t="b">
        <v>0</v>
      </c>
      <c r="H538" s="111" t="b">
        <v>0</v>
      </c>
      <c r="I538" s="111" t="b">
        <v>0</v>
      </c>
      <c r="J538" s="111" t="b">
        <v>0</v>
      </c>
      <c r="K538" s="111" t="b">
        <v>0</v>
      </c>
      <c r="L538" s="111" t="b">
        <v>0</v>
      </c>
    </row>
    <row r="539" spans="1:12" ht="15">
      <c r="A539" s="111" t="s">
        <v>682</v>
      </c>
      <c r="B539" s="111" t="s">
        <v>1542</v>
      </c>
      <c r="C539" s="111">
        <v>2</v>
      </c>
      <c r="D539" s="116">
        <v>0.0002875358218307463</v>
      </c>
      <c r="E539" s="116">
        <v>1.550907468880581</v>
      </c>
      <c r="F539" s="111" t="s">
        <v>2444</v>
      </c>
      <c r="G539" s="111" t="b">
        <v>0</v>
      </c>
      <c r="H539" s="111" t="b">
        <v>0</v>
      </c>
      <c r="I539" s="111" t="b">
        <v>0</v>
      </c>
      <c r="J539" s="111" t="b">
        <v>0</v>
      </c>
      <c r="K539" s="111" t="b">
        <v>0</v>
      </c>
      <c r="L539" s="111" t="b">
        <v>0</v>
      </c>
    </row>
    <row r="540" spans="1:12" ht="15">
      <c r="A540" s="111" t="s">
        <v>1542</v>
      </c>
      <c r="B540" s="111" t="s">
        <v>712</v>
      </c>
      <c r="C540" s="111">
        <v>2</v>
      </c>
      <c r="D540" s="116">
        <v>0.0002875358218307463</v>
      </c>
      <c r="E540" s="116">
        <v>2.3638208255234368</v>
      </c>
      <c r="F540" s="111" t="s">
        <v>2444</v>
      </c>
      <c r="G540" s="111" t="b">
        <v>0</v>
      </c>
      <c r="H540" s="111" t="b">
        <v>0</v>
      </c>
      <c r="I540" s="111" t="b">
        <v>0</v>
      </c>
      <c r="J540" s="111" t="b">
        <v>0</v>
      </c>
      <c r="K540" s="111" t="b">
        <v>0</v>
      </c>
      <c r="L540" s="111" t="b">
        <v>0</v>
      </c>
    </row>
    <row r="541" spans="1:12" ht="15">
      <c r="A541" s="111" t="s">
        <v>712</v>
      </c>
      <c r="B541" s="111" t="s">
        <v>838</v>
      </c>
      <c r="C541" s="111">
        <v>2</v>
      </c>
      <c r="D541" s="116">
        <v>0.0002875358218307463</v>
      </c>
      <c r="E541" s="116">
        <v>1.7739952906124858</v>
      </c>
      <c r="F541" s="111" t="s">
        <v>2444</v>
      </c>
      <c r="G541" s="111" t="b">
        <v>0</v>
      </c>
      <c r="H541" s="111" t="b">
        <v>0</v>
      </c>
      <c r="I541" s="111" t="b">
        <v>0</v>
      </c>
      <c r="J541" s="111" t="b">
        <v>0</v>
      </c>
      <c r="K541" s="111" t="b">
        <v>0</v>
      </c>
      <c r="L541" s="111" t="b">
        <v>0</v>
      </c>
    </row>
    <row r="542" spans="1:12" ht="15">
      <c r="A542" s="111" t="s">
        <v>838</v>
      </c>
      <c r="B542" s="111" t="s">
        <v>686</v>
      </c>
      <c r="C542" s="111">
        <v>2</v>
      </c>
      <c r="D542" s="116">
        <v>0.0002875358218307463</v>
      </c>
      <c r="E542" s="116">
        <v>1.4095783160841118</v>
      </c>
      <c r="F542" s="111" t="s">
        <v>2444</v>
      </c>
      <c r="G542" s="111" t="b">
        <v>0</v>
      </c>
      <c r="H542" s="111" t="b">
        <v>0</v>
      </c>
      <c r="I542" s="111" t="b">
        <v>0</v>
      </c>
      <c r="J542" s="111" t="b">
        <v>0</v>
      </c>
      <c r="K542" s="111" t="b">
        <v>0</v>
      </c>
      <c r="L542" s="111" t="b">
        <v>0</v>
      </c>
    </row>
    <row r="543" spans="1:12" ht="15">
      <c r="A543" s="111" t="s">
        <v>686</v>
      </c>
      <c r="B543" s="111" t="s">
        <v>1935</v>
      </c>
      <c r="C543" s="111">
        <v>2</v>
      </c>
      <c r="D543" s="116">
        <v>0.0002875358218307463</v>
      </c>
      <c r="E543" s="116">
        <v>2.1931245983544616</v>
      </c>
      <c r="F543" s="111" t="s">
        <v>2444</v>
      </c>
      <c r="G543" s="111" t="b">
        <v>0</v>
      </c>
      <c r="H543" s="111" t="b">
        <v>0</v>
      </c>
      <c r="I543" s="111" t="b">
        <v>0</v>
      </c>
      <c r="J543" s="111" t="b">
        <v>0</v>
      </c>
      <c r="K543" s="111" t="b">
        <v>0</v>
      </c>
      <c r="L543" s="111" t="b">
        <v>0</v>
      </c>
    </row>
    <row r="544" spans="1:12" ht="15">
      <c r="A544" s="111" t="s">
        <v>1935</v>
      </c>
      <c r="B544" s="111" t="s">
        <v>725</v>
      </c>
      <c r="C544" s="111">
        <v>2</v>
      </c>
      <c r="D544" s="116">
        <v>0.0002875358218307463</v>
      </c>
      <c r="E544" s="116">
        <v>2.6190933306267428</v>
      </c>
      <c r="F544" s="111" t="s">
        <v>2444</v>
      </c>
      <c r="G544" s="111" t="b">
        <v>0</v>
      </c>
      <c r="H544" s="111" t="b">
        <v>0</v>
      </c>
      <c r="I544" s="111" t="b">
        <v>0</v>
      </c>
      <c r="J544" s="111" t="b">
        <v>0</v>
      </c>
      <c r="K544" s="111" t="b">
        <v>0</v>
      </c>
      <c r="L544" s="111" t="b">
        <v>0</v>
      </c>
    </row>
    <row r="545" spans="1:12" ht="15">
      <c r="A545" s="111" t="s">
        <v>725</v>
      </c>
      <c r="B545" s="111" t="s">
        <v>1936</v>
      </c>
      <c r="C545" s="111">
        <v>2</v>
      </c>
      <c r="D545" s="116">
        <v>0.0002875358218307463</v>
      </c>
      <c r="E545" s="116">
        <v>2.6190933306267428</v>
      </c>
      <c r="F545" s="111" t="s">
        <v>2444</v>
      </c>
      <c r="G545" s="111" t="b">
        <v>0</v>
      </c>
      <c r="H545" s="111" t="b">
        <v>0</v>
      </c>
      <c r="I545" s="111" t="b">
        <v>0</v>
      </c>
      <c r="J545" s="111" t="b">
        <v>0</v>
      </c>
      <c r="K545" s="111" t="b">
        <v>0</v>
      </c>
      <c r="L545" s="111" t="b">
        <v>0</v>
      </c>
    </row>
    <row r="546" spans="1:12" ht="15">
      <c r="A546" s="111" t="s">
        <v>1936</v>
      </c>
      <c r="B546" s="111" t="s">
        <v>712</v>
      </c>
      <c r="C546" s="111">
        <v>2</v>
      </c>
      <c r="D546" s="116">
        <v>0.0002875358218307463</v>
      </c>
      <c r="E546" s="116">
        <v>2.5399120845791177</v>
      </c>
      <c r="F546" s="111" t="s">
        <v>2444</v>
      </c>
      <c r="G546" s="111" t="b">
        <v>0</v>
      </c>
      <c r="H546" s="111" t="b">
        <v>0</v>
      </c>
      <c r="I546" s="111" t="b">
        <v>0</v>
      </c>
      <c r="J546" s="111" t="b">
        <v>0</v>
      </c>
      <c r="K546" s="111" t="b">
        <v>0</v>
      </c>
      <c r="L546" s="111" t="b">
        <v>0</v>
      </c>
    </row>
    <row r="547" spans="1:12" ht="15">
      <c r="A547" s="111" t="s">
        <v>712</v>
      </c>
      <c r="B547" s="111" t="s">
        <v>1016</v>
      </c>
      <c r="C547" s="111">
        <v>2</v>
      </c>
      <c r="D547" s="116">
        <v>0.0002875358218307463</v>
      </c>
      <c r="E547" s="116">
        <v>2.008078496645854</v>
      </c>
      <c r="F547" s="111" t="s">
        <v>2444</v>
      </c>
      <c r="G547" s="111" t="b">
        <v>0</v>
      </c>
      <c r="H547" s="111" t="b">
        <v>0</v>
      </c>
      <c r="I547" s="111" t="b">
        <v>0</v>
      </c>
      <c r="J547" s="111" t="b">
        <v>0</v>
      </c>
      <c r="K547" s="111" t="b">
        <v>0</v>
      </c>
      <c r="L547" s="111" t="b">
        <v>0</v>
      </c>
    </row>
    <row r="548" spans="1:12" ht="15">
      <c r="A548" s="111" t="s">
        <v>712</v>
      </c>
      <c r="B548" s="111" t="s">
        <v>712</v>
      </c>
      <c r="C548" s="111">
        <v>2</v>
      </c>
      <c r="D548" s="116">
        <v>0.0002875358218307463</v>
      </c>
      <c r="E548" s="116">
        <v>1.2968740358928235</v>
      </c>
      <c r="F548" s="111" t="s">
        <v>2444</v>
      </c>
      <c r="G548" s="111" t="b">
        <v>0</v>
      </c>
      <c r="H548" s="111" t="b">
        <v>0</v>
      </c>
      <c r="I548" s="111" t="b">
        <v>0</v>
      </c>
      <c r="J548" s="111" t="b">
        <v>0</v>
      </c>
      <c r="K548" s="111" t="b">
        <v>0</v>
      </c>
      <c r="L548" s="111" t="b">
        <v>0</v>
      </c>
    </row>
    <row r="549" spans="1:12" ht="15">
      <c r="A549" s="111" t="s">
        <v>707</v>
      </c>
      <c r="B549" s="111" t="s">
        <v>1016</v>
      </c>
      <c r="C549" s="111">
        <v>2</v>
      </c>
      <c r="D549" s="116">
        <v>0.0002875358218307463</v>
      </c>
      <c r="E549" s="116">
        <v>1.939362684276394</v>
      </c>
      <c r="F549" s="111" t="s">
        <v>2444</v>
      </c>
      <c r="G549" s="111" t="b">
        <v>0</v>
      </c>
      <c r="H549" s="111" t="b">
        <v>0</v>
      </c>
      <c r="I549" s="111" t="b">
        <v>0</v>
      </c>
      <c r="J549" s="111" t="b">
        <v>0</v>
      </c>
      <c r="K549" s="111" t="b">
        <v>0</v>
      </c>
      <c r="L549" s="111" t="b">
        <v>0</v>
      </c>
    </row>
    <row r="550" spans="1:12" ht="15">
      <c r="A550" s="111" t="s">
        <v>712</v>
      </c>
      <c r="B550" s="111" t="s">
        <v>1937</v>
      </c>
      <c r="C550" s="111">
        <v>2</v>
      </c>
      <c r="D550" s="116">
        <v>0.0002875358218307463</v>
      </c>
      <c r="E550" s="116">
        <v>2.5521465409961297</v>
      </c>
      <c r="F550" s="111" t="s">
        <v>2444</v>
      </c>
      <c r="G550" s="111" t="b">
        <v>0</v>
      </c>
      <c r="H550" s="111" t="b">
        <v>0</v>
      </c>
      <c r="I550" s="111" t="b">
        <v>0</v>
      </c>
      <c r="J550" s="111" t="b">
        <v>0</v>
      </c>
      <c r="K550" s="111" t="b">
        <v>0</v>
      </c>
      <c r="L550" s="111" t="b">
        <v>0</v>
      </c>
    </row>
    <row r="551" spans="1:12" ht="15">
      <c r="A551" s="111" t="s">
        <v>1937</v>
      </c>
      <c r="B551" s="111" t="s">
        <v>712</v>
      </c>
      <c r="C551" s="111">
        <v>2</v>
      </c>
      <c r="D551" s="116">
        <v>0.0002875358218307463</v>
      </c>
      <c r="E551" s="116">
        <v>2.5399120845791177</v>
      </c>
      <c r="F551" s="111" t="s">
        <v>2444</v>
      </c>
      <c r="G551" s="111" t="b">
        <v>0</v>
      </c>
      <c r="H551" s="111" t="b">
        <v>0</v>
      </c>
      <c r="I551" s="111" t="b">
        <v>0</v>
      </c>
      <c r="J551" s="111" t="b">
        <v>0</v>
      </c>
      <c r="K551" s="111" t="b">
        <v>0</v>
      </c>
      <c r="L551" s="111" t="b">
        <v>0</v>
      </c>
    </row>
    <row r="552" spans="1:12" ht="15">
      <c r="A552" s="111" t="s">
        <v>969</v>
      </c>
      <c r="B552" s="111" t="s">
        <v>968</v>
      </c>
      <c r="C552" s="111">
        <v>2</v>
      </c>
      <c r="D552" s="116">
        <v>0.0002875358218307463</v>
      </c>
      <c r="E552" s="116">
        <v>2.591064607026499</v>
      </c>
      <c r="F552" s="111" t="s">
        <v>2444</v>
      </c>
      <c r="G552" s="111" t="b">
        <v>0</v>
      </c>
      <c r="H552" s="111" t="b">
        <v>0</v>
      </c>
      <c r="I552" s="111" t="b">
        <v>0</v>
      </c>
      <c r="J552" s="111" t="b">
        <v>0</v>
      </c>
      <c r="K552" s="111" t="b">
        <v>0</v>
      </c>
      <c r="L552" s="111" t="b">
        <v>0</v>
      </c>
    </row>
    <row r="553" spans="1:12" ht="15">
      <c r="A553" s="111" t="s">
        <v>969</v>
      </c>
      <c r="B553" s="111" t="s">
        <v>1938</v>
      </c>
      <c r="C553" s="111">
        <v>2</v>
      </c>
      <c r="D553" s="116">
        <v>0.0002875358218307463</v>
      </c>
      <c r="E553" s="116">
        <v>3.1931245983544616</v>
      </c>
      <c r="F553" s="111" t="s">
        <v>2444</v>
      </c>
      <c r="G553" s="111" t="b">
        <v>0</v>
      </c>
      <c r="H553" s="111" t="b">
        <v>0</v>
      </c>
      <c r="I553" s="111" t="b">
        <v>0</v>
      </c>
      <c r="J553" s="111" t="b">
        <v>0</v>
      </c>
      <c r="K553" s="111" t="b">
        <v>0</v>
      </c>
      <c r="L553" s="111" t="b">
        <v>0</v>
      </c>
    </row>
    <row r="554" spans="1:12" ht="15">
      <c r="A554" s="111" t="s">
        <v>1938</v>
      </c>
      <c r="B554" s="111" t="s">
        <v>1101</v>
      </c>
      <c r="C554" s="111">
        <v>2</v>
      </c>
      <c r="D554" s="116">
        <v>0.0002875358218307463</v>
      </c>
      <c r="E554" s="116">
        <v>3.3180633349627615</v>
      </c>
      <c r="F554" s="111" t="s">
        <v>2444</v>
      </c>
      <c r="G554" s="111" t="b">
        <v>0</v>
      </c>
      <c r="H554" s="111" t="b">
        <v>0</v>
      </c>
      <c r="I554" s="111" t="b">
        <v>0</v>
      </c>
      <c r="J554" s="111" t="b">
        <v>0</v>
      </c>
      <c r="K554" s="111" t="b">
        <v>0</v>
      </c>
      <c r="L554" s="111" t="b">
        <v>0</v>
      </c>
    </row>
    <row r="555" spans="1:12" ht="15">
      <c r="A555" s="111" t="s">
        <v>1101</v>
      </c>
      <c r="B555" s="111" t="s">
        <v>970</v>
      </c>
      <c r="C555" s="111">
        <v>2</v>
      </c>
      <c r="D555" s="116">
        <v>0.0002875358218307463</v>
      </c>
      <c r="E555" s="116">
        <v>2.716003343634799</v>
      </c>
      <c r="F555" s="111" t="s">
        <v>2444</v>
      </c>
      <c r="G555" s="111" t="b">
        <v>0</v>
      </c>
      <c r="H555" s="111" t="b">
        <v>0</v>
      </c>
      <c r="I555" s="111" t="b">
        <v>0</v>
      </c>
      <c r="J555" s="111" t="b">
        <v>0</v>
      </c>
      <c r="K555" s="111" t="b">
        <v>0</v>
      </c>
      <c r="L555" s="111" t="b">
        <v>0</v>
      </c>
    </row>
    <row r="556" spans="1:12" ht="15">
      <c r="A556" s="111" t="s">
        <v>970</v>
      </c>
      <c r="B556" s="111" t="s">
        <v>904</v>
      </c>
      <c r="C556" s="111">
        <v>2</v>
      </c>
      <c r="D556" s="116">
        <v>0.0002875358218307463</v>
      </c>
      <c r="E556" s="116">
        <v>2.494154594018443</v>
      </c>
      <c r="F556" s="111" t="s">
        <v>2444</v>
      </c>
      <c r="G556" s="111" t="b">
        <v>0</v>
      </c>
      <c r="H556" s="111" t="b">
        <v>0</v>
      </c>
      <c r="I556" s="111" t="b">
        <v>0</v>
      </c>
      <c r="J556" s="111" t="b">
        <v>0</v>
      </c>
      <c r="K556" s="111" t="b">
        <v>0</v>
      </c>
      <c r="L556" s="111" t="b">
        <v>0</v>
      </c>
    </row>
    <row r="557" spans="1:12" ht="15">
      <c r="A557" s="111" t="s">
        <v>904</v>
      </c>
      <c r="B557" s="111" t="s">
        <v>905</v>
      </c>
      <c r="C557" s="111">
        <v>2</v>
      </c>
      <c r="D557" s="116">
        <v>0.0002875358218307463</v>
      </c>
      <c r="E557" s="116">
        <v>2.3972445810103866</v>
      </c>
      <c r="F557" s="111" t="s">
        <v>2444</v>
      </c>
      <c r="G557" s="111" t="b">
        <v>0</v>
      </c>
      <c r="H557" s="111" t="b">
        <v>0</v>
      </c>
      <c r="I557" s="111" t="b">
        <v>0</v>
      </c>
      <c r="J557" s="111" t="b">
        <v>0</v>
      </c>
      <c r="K557" s="111" t="b">
        <v>0</v>
      </c>
      <c r="L557" s="111" t="b">
        <v>0</v>
      </c>
    </row>
    <row r="558" spans="1:12" ht="15">
      <c r="A558" s="111" t="s">
        <v>905</v>
      </c>
      <c r="B558" s="111" t="s">
        <v>750</v>
      </c>
      <c r="C558" s="111">
        <v>2</v>
      </c>
      <c r="D558" s="116">
        <v>0.0002875358218307463</v>
      </c>
      <c r="E558" s="116">
        <v>2.05482190018818</v>
      </c>
      <c r="F558" s="111" t="s">
        <v>2444</v>
      </c>
      <c r="G558" s="111" t="b">
        <v>0</v>
      </c>
      <c r="H558" s="111" t="b">
        <v>0</v>
      </c>
      <c r="I558" s="111" t="b">
        <v>0</v>
      </c>
      <c r="J558" s="111" t="b">
        <v>0</v>
      </c>
      <c r="K558" s="111" t="b">
        <v>0</v>
      </c>
      <c r="L558" s="111" t="b">
        <v>0</v>
      </c>
    </row>
    <row r="559" spans="1:12" ht="15">
      <c r="A559" s="111" t="s">
        <v>750</v>
      </c>
      <c r="B559" s="111" t="s">
        <v>1319</v>
      </c>
      <c r="C559" s="111">
        <v>2</v>
      </c>
      <c r="D559" s="116">
        <v>0.0002875358218307463</v>
      </c>
      <c r="E559" s="116">
        <v>2.452761908860218</v>
      </c>
      <c r="F559" s="111" t="s">
        <v>2444</v>
      </c>
      <c r="G559" s="111" t="b">
        <v>0</v>
      </c>
      <c r="H559" s="111" t="b">
        <v>0</v>
      </c>
      <c r="I559" s="111" t="b">
        <v>0</v>
      </c>
      <c r="J559" s="111" t="b">
        <v>0</v>
      </c>
      <c r="K559" s="111" t="b">
        <v>0</v>
      </c>
      <c r="L559" s="111" t="b">
        <v>0</v>
      </c>
    </row>
    <row r="560" spans="1:12" ht="15">
      <c r="A560" s="111" t="s">
        <v>1319</v>
      </c>
      <c r="B560" s="111" t="s">
        <v>968</v>
      </c>
      <c r="C560" s="111">
        <v>2</v>
      </c>
      <c r="D560" s="116">
        <v>0.0002875358218307463</v>
      </c>
      <c r="E560" s="116">
        <v>2.8920946026904804</v>
      </c>
      <c r="F560" s="111" t="s">
        <v>2444</v>
      </c>
      <c r="G560" s="111" t="b">
        <v>0</v>
      </c>
      <c r="H560" s="111" t="b">
        <v>0</v>
      </c>
      <c r="I560" s="111" t="b">
        <v>0</v>
      </c>
      <c r="J560" s="111" t="b">
        <v>0</v>
      </c>
      <c r="K560" s="111" t="b">
        <v>0</v>
      </c>
      <c r="L560" s="111" t="b">
        <v>0</v>
      </c>
    </row>
    <row r="561" spans="1:12" ht="15">
      <c r="A561" s="111" t="s">
        <v>969</v>
      </c>
      <c r="B561" s="111" t="s">
        <v>1319</v>
      </c>
      <c r="C561" s="111">
        <v>2</v>
      </c>
      <c r="D561" s="116">
        <v>0.0002875358218307463</v>
      </c>
      <c r="E561" s="116">
        <v>2.8920946026904804</v>
      </c>
      <c r="F561" s="111" t="s">
        <v>2444</v>
      </c>
      <c r="G561" s="111" t="b">
        <v>0</v>
      </c>
      <c r="H561" s="111" t="b">
        <v>0</v>
      </c>
      <c r="I561" s="111" t="b">
        <v>0</v>
      </c>
      <c r="J561" s="111" t="b">
        <v>0</v>
      </c>
      <c r="K561" s="111" t="b">
        <v>0</v>
      </c>
      <c r="L561" s="111" t="b">
        <v>0</v>
      </c>
    </row>
    <row r="562" spans="1:12" ht="15">
      <c r="A562" s="111" t="s">
        <v>1319</v>
      </c>
      <c r="B562" s="111" t="s">
        <v>906</v>
      </c>
      <c r="C562" s="111">
        <v>2</v>
      </c>
      <c r="D562" s="116">
        <v>0.0002875358218307463</v>
      </c>
      <c r="E562" s="116">
        <v>2.795184589682424</v>
      </c>
      <c r="F562" s="111" t="s">
        <v>2444</v>
      </c>
      <c r="G562" s="111" t="b">
        <v>0</v>
      </c>
      <c r="H562" s="111" t="b">
        <v>0</v>
      </c>
      <c r="I562" s="111" t="b">
        <v>0</v>
      </c>
      <c r="J562" s="111" t="b">
        <v>0</v>
      </c>
      <c r="K562" s="111" t="b">
        <v>0</v>
      </c>
      <c r="L562" s="111" t="b">
        <v>0</v>
      </c>
    </row>
    <row r="563" spans="1:12" ht="15">
      <c r="A563" s="111" t="s">
        <v>906</v>
      </c>
      <c r="B563" s="111" t="s">
        <v>1543</v>
      </c>
      <c r="C563" s="111">
        <v>2</v>
      </c>
      <c r="D563" s="116">
        <v>0.0002875358218307463</v>
      </c>
      <c r="E563" s="116">
        <v>3.0170333392987803</v>
      </c>
      <c r="F563" s="111" t="s">
        <v>2444</v>
      </c>
      <c r="G563" s="111" t="b">
        <v>0</v>
      </c>
      <c r="H563" s="111" t="b">
        <v>0</v>
      </c>
      <c r="I563" s="111" t="b">
        <v>0</v>
      </c>
      <c r="J563" s="111" t="b">
        <v>0</v>
      </c>
      <c r="K563" s="111" t="b">
        <v>0</v>
      </c>
      <c r="L563" s="111" t="b">
        <v>0</v>
      </c>
    </row>
    <row r="564" spans="1:12" ht="15">
      <c r="A564" s="111" t="s">
        <v>1543</v>
      </c>
      <c r="B564" s="111" t="s">
        <v>933</v>
      </c>
      <c r="C564" s="111">
        <v>2</v>
      </c>
      <c r="D564" s="116">
        <v>0.0002875358218307463</v>
      </c>
      <c r="E564" s="116">
        <v>2.965880816851399</v>
      </c>
      <c r="F564" s="111" t="s">
        <v>2444</v>
      </c>
      <c r="G564" s="111" t="b">
        <v>0</v>
      </c>
      <c r="H564" s="111" t="b">
        <v>0</v>
      </c>
      <c r="I564" s="111" t="b">
        <v>0</v>
      </c>
      <c r="J564" s="111" t="b">
        <v>0</v>
      </c>
      <c r="K564" s="111" t="b">
        <v>0</v>
      </c>
      <c r="L564" s="111" t="b">
        <v>0</v>
      </c>
    </row>
    <row r="565" spans="1:12" ht="15">
      <c r="A565" s="111" t="s">
        <v>933</v>
      </c>
      <c r="B565" s="111" t="s">
        <v>1320</v>
      </c>
      <c r="C565" s="111">
        <v>2</v>
      </c>
      <c r="D565" s="116">
        <v>0.0002875358218307463</v>
      </c>
      <c r="E565" s="116">
        <v>2.840942080243099</v>
      </c>
      <c r="F565" s="111" t="s">
        <v>2444</v>
      </c>
      <c r="G565" s="111" t="b">
        <v>0</v>
      </c>
      <c r="H565" s="111" t="b">
        <v>0</v>
      </c>
      <c r="I565" s="111" t="b">
        <v>0</v>
      </c>
      <c r="J565" s="111" t="b">
        <v>0</v>
      </c>
      <c r="K565" s="111" t="b">
        <v>0</v>
      </c>
      <c r="L565" s="111" t="b">
        <v>0</v>
      </c>
    </row>
    <row r="566" spans="1:12" ht="15">
      <c r="A566" s="111" t="s">
        <v>1320</v>
      </c>
      <c r="B566" s="111" t="s">
        <v>712</v>
      </c>
      <c r="C566" s="111">
        <v>2</v>
      </c>
      <c r="D566" s="116">
        <v>0.0002875358218307463</v>
      </c>
      <c r="E566" s="116">
        <v>2.238882088915137</v>
      </c>
      <c r="F566" s="111" t="s">
        <v>2444</v>
      </c>
      <c r="G566" s="111" t="b">
        <v>0</v>
      </c>
      <c r="H566" s="111" t="b">
        <v>0</v>
      </c>
      <c r="I566" s="111" t="b">
        <v>0</v>
      </c>
      <c r="J566" s="111" t="b">
        <v>0</v>
      </c>
      <c r="K566" s="111" t="b">
        <v>0</v>
      </c>
      <c r="L566" s="111" t="b">
        <v>0</v>
      </c>
    </row>
    <row r="567" spans="1:12" ht="15">
      <c r="A567" s="111" t="s">
        <v>707</v>
      </c>
      <c r="B567" s="111" t="s">
        <v>712</v>
      </c>
      <c r="C567" s="111">
        <v>2</v>
      </c>
      <c r="D567" s="116">
        <v>0.0002875358218307463</v>
      </c>
      <c r="E567" s="116">
        <v>1.2281582235233637</v>
      </c>
      <c r="F567" s="111" t="s">
        <v>2444</v>
      </c>
      <c r="G567" s="111" t="b">
        <v>0</v>
      </c>
      <c r="H567" s="111" t="b">
        <v>0</v>
      </c>
      <c r="I567" s="111" t="b">
        <v>0</v>
      </c>
      <c r="J567" s="111" t="b">
        <v>0</v>
      </c>
      <c r="K567" s="111" t="b">
        <v>0</v>
      </c>
      <c r="L567" s="111" t="b">
        <v>0</v>
      </c>
    </row>
    <row r="568" spans="1:12" ht="15">
      <c r="A568" s="111" t="s">
        <v>969</v>
      </c>
      <c r="B568" s="111" t="s">
        <v>1103</v>
      </c>
      <c r="C568" s="111">
        <v>2</v>
      </c>
      <c r="D568" s="116">
        <v>0.0002875358218307463</v>
      </c>
      <c r="E568" s="116">
        <v>2.716003343634799</v>
      </c>
      <c r="F568" s="111" t="s">
        <v>2444</v>
      </c>
      <c r="G568" s="111" t="b">
        <v>0</v>
      </c>
      <c r="H568" s="111" t="b">
        <v>0</v>
      </c>
      <c r="I568" s="111" t="b">
        <v>0</v>
      </c>
      <c r="J568" s="111" t="b">
        <v>0</v>
      </c>
      <c r="K568" s="111" t="b">
        <v>0</v>
      </c>
      <c r="L568" s="111" t="b">
        <v>0</v>
      </c>
    </row>
    <row r="569" spans="1:12" ht="15">
      <c r="A569" s="111" t="s">
        <v>1103</v>
      </c>
      <c r="B569" s="111" t="s">
        <v>724</v>
      </c>
      <c r="C569" s="111">
        <v>2</v>
      </c>
      <c r="D569" s="116">
        <v>0.0002875358218307463</v>
      </c>
      <c r="E569" s="116">
        <v>2.14197207590708</v>
      </c>
      <c r="F569" s="111" t="s">
        <v>2444</v>
      </c>
      <c r="G569" s="111" t="b">
        <v>0</v>
      </c>
      <c r="H569" s="111" t="b">
        <v>0</v>
      </c>
      <c r="I569" s="111" t="b">
        <v>0</v>
      </c>
      <c r="J569" s="111" t="b">
        <v>0</v>
      </c>
      <c r="K569" s="111" t="b">
        <v>0</v>
      </c>
      <c r="L569" s="111" t="b">
        <v>0</v>
      </c>
    </row>
    <row r="570" spans="1:12" ht="15">
      <c r="A570" s="111" t="s">
        <v>724</v>
      </c>
      <c r="B570" s="111" t="s">
        <v>1320</v>
      </c>
      <c r="C570" s="111">
        <v>2</v>
      </c>
      <c r="D570" s="116">
        <v>0.0002875358218307463</v>
      </c>
      <c r="E570" s="116">
        <v>2.3180633349627615</v>
      </c>
      <c r="F570" s="111" t="s">
        <v>2444</v>
      </c>
      <c r="G570" s="111" t="b">
        <v>0</v>
      </c>
      <c r="H570" s="111" t="b">
        <v>0</v>
      </c>
      <c r="I570" s="111" t="b">
        <v>0</v>
      </c>
      <c r="J570" s="111" t="b">
        <v>0</v>
      </c>
      <c r="K570" s="111" t="b">
        <v>0</v>
      </c>
      <c r="L570" s="111" t="b">
        <v>0</v>
      </c>
    </row>
    <row r="571" spans="1:12" ht="15">
      <c r="A571" s="111" t="s">
        <v>1320</v>
      </c>
      <c r="B571" s="111" t="s">
        <v>1187</v>
      </c>
      <c r="C571" s="111">
        <v>2</v>
      </c>
      <c r="D571" s="116">
        <v>0.0002875358218307463</v>
      </c>
      <c r="E571" s="116">
        <v>3.0962145853464054</v>
      </c>
      <c r="F571" s="111" t="s">
        <v>2444</v>
      </c>
      <c r="G571" s="111" t="b">
        <v>0</v>
      </c>
      <c r="H571" s="111" t="b">
        <v>0</v>
      </c>
      <c r="I571" s="111" t="b">
        <v>0</v>
      </c>
      <c r="J571" s="111" t="b">
        <v>0</v>
      </c>
      <c r="K571" s="111" t="b">
        <v>0</v>
      </c>
      <c r="L571" s="111" t="b">
        <v>0</v>
      </c>
    </row>
    <row r="572" spans="1:12" ht="15">
      <c r="A572" s="111" t="s">
        <v>1187</v>
      </c>
      <c r="B572" s="111" t="s">
        <v>934</v>
      </c>
      <c r="C572" s="111">
        <v>2</v>
      </c>
      <c r="D572" s="116">
        <v>0.0002875358218307463</v>
      </c>
      <c r="E572" s="116">
        <v>2.7440320672350427</v>
      </c>
      <c r="F572" s="111" t="s">
        <v>2444</v>
      </c>
      <c r="G572" s="111" t="b">
        <v>0</v>
      </c>
      <c r="H572" s="111" t="b">
        <v>0</v>
      </c>
      <c r="I572" s="111" t="b">
        <v>0</v>
      </c>
      <c r="J572" s="111" t="b">
        <v>0</v>
      </c>
      <c r="K572" s="111" t="b">
        <v>0</v>
      </c>
      <c r="L572" s="111" t="b">
        <v>0</v>
      </c>
    </row>
    <row r="573" spans="1:12" ht="15">
      <c r="A573" s="111" t="s">
        <v>934</v>
      </c>
      <c r="B573" s="111" t="s">
        <v>1939</v>
      </c>
      <c r="C573" s="111">
        <v>2</v>
      </c>
      <c r="D573" s="116">
        <v>0.0002875358218307463</v>
      </c>
      <c r="E573" s="116">
        <v>3.14197207590708</v>
      </c>
      <c r="F573" s="111" t="s">
        <v>2444</v>
      </c>
      <c r="G573" s="111" t="b">
        <v>0</v>
      </c>
      <c r="H573" s="111" t="b">
        <v>0</v>
      </c>
      <c r="I573" s="111" t="b">
        <v>0</v>
      </c>
      <c r="J573" s="111" t="b">
        <v>0</v>
      </c>
      <c r="K573" s="111" t="b">
        <v>0</v>
      </c>
      <c r="L573" s="111" t="b">
        <v>0</v>
      </c>
    </row>
    <row r="574" spans="1:12" ht="15">
      <c r="A574" s="111" t="s">
        <v>1939</v>
      </c>
      <c r="B574" s="111" t="s">
        <v>1940</v>
      </c>
      <c r="C574" s="111">
        <v>2</v>
      </c>
      <c r="D574" s="116">
        <v>0.0002875358218307463</v>
      </c>
      <c r="E574" s="116">
        <v>3.795184589682424</v>
      </c>
      <c r="F574" s="111" t="s">
        <v>2444</v>
      </c>
      <c r="G574" s="111" t="b">
        <v>0</v>
      </c>
      <c r="H574" s="111" t="b">
        <v>0</v>
      </c>
      <c r="I574" s="111" t="b">
        <v>0</v>
      </c>
      <c r="J574" s="111" t="b">
        <v>0</v>
      </c>
      <c r="K574" s="111" t="b">
        <v>1</v>
      </c>
      <c r="L574" s="111" t="b">
        <v>0</v>
      </c>
    </row>
    <row r="575" spans="1:12" ht="15">
      <c r="A575" s="111" t="s">
        <v>1940</v>
      </c>
      <c r="B575" s="111" t="s">
        <v>1321</v>
      </c>
      <c r="C575" s="111">
        <v>2</v>
      </c>
      <c r="D575" s="116">
        <v>0.0002875358218307463</v>
      </c>
      <c r="E575" s="116">
        <v>3.494154594018443</v>
      </c>
      <c r="F575" s="111" t="s">
        <v>2444</v>
      </c>
      <c r="G575" s="111" t="b">
        <v>0</v>
      </c>
      <c r="H575" s="111" t="b">
        <v>1</v>
      </c>
      <c r="I575" s="111" t="b">
        <v>0</v>
      </c>
      <c r="J575" s="111" t="b">
        <v>0</v>
      </c>
      <c r="K575" s="111" t="b">
        <v>0</v>
      </c>
      <c r="L575" s="111" t="b">
        <v>0</v>
      </c>
    </row>
    <row r="576" spans="1:12" ht="15">
      <c r="A576" s="111" t="s">
        <v>1321</v>
      </c>
      <c r="B576" s="111" t="s">
        <v>1941</v>
      </c>
      <c r="C576" s="111">
        <v>2</v>
      </c>
      <c r="D576" s="116">
        <v>0.0002875358218307463</v>
      </c>
      <c r="E576" s="116">
        <v>3.494154594018443</v>
      </c>
      <c r="F576" s="111" t="s">
        <v>2444</v>
      </c>
      <c r="G576" s="111" t="b">
        <v>0</v>
      </c>
      <c r="H576" s="111" t="b">
        <v>0</v>
      </c>
      <c r="I576" s="111" t="b">
        <v>0</v>
      </c>
      <c r="J576" s="111" t="b">
        <v>0</v>
      </c>
      <c r="K576" s="111" t="b">
        <v>0</v>
      </c>
      <c r="L576" s="111" t="b">
        <v>0</v>
      </c>
    </row>
    <row r="577" spans="1:12" ht="15">
      <c r="A577" s="111" t="s">
        <v>1941</v>
      </c>
      <c r="B577" s="111" t="s">
        <v>703</v>
      </c>
      <c r="C577" s="111">
        <v>2</v>
      </c>
      <c r="D577" s="116">
        <v>0.0002875358218307463</v>
      </c>
      <c r="E577" s="116">
        <v>2.4430020715710614</v>
      </c>
      <c r="F577" s="111" t="s">
        <v>2444</v>
      </c>
      <c r="G577" s="111" t="b">
        <v>0</v>
      </c>
      <c r="H577" s="111" t="b">
        <v>0</v>
      </c>
      <c r="I577" s="111" t="b">
        <v>0</v>
      </c>
      <c r="J577" s="111" t="b">
        <v>0</v>
      </c>
      <c r="K577" s="111" t="b">
        <v>0</v>
      </c>
      <c r="L577" s="111" t="b">
        <v>0</v>
      </c>
    </row>
    <row r="578" spans="1:12" ht="15">
      <c r="A578" s="111" t="s">
        <v>703</v>
      </c>
      <c r="B578" s="111" t="s">
        <v>683</v>
      </c>
      <c r="C578" s="111">
        <v>2</v>
      </c>
      <c r="D578" s="116">
        <v>0.0002875358218307463</v>
      </c>
      <c r="E578" s="116">
        <v>0.5161453626213691</v>
      </c>
      <c r="F578" s="111" t="s">
        <v>2444</v>
      </c>
      <c r="G578" s="111" t="b">
        <v>0</v>
      </c>
      <c r="H578" s="111" t="b">
        <v>0</v>
      </c>
      <c r="I578" s="111" t="b">
        <v>0</v>
      </c>
      <c r="J578" s="111" t="b">
        <v>0</v>
      </c>
      <c r="K578" s="111" t="b">
        <v>0</v>
      </c>
      <c r="L578" s="111" t="b">
        <v>0</v>
      </c>
    </row>
    <row r="579" spans="1:12" ht="15">
      <c r="A579" s="111" t="s">
        <v>683</v>
      </c>
      <c r="B579" s="111" t="s">
        <v>1104</v>
      </c>
      <c r="C579" s="111">
        <v>2</v>
      </c>
      <c r="D579" s="116">
        <v>0.0002875358218307463</v>
      </c>
      <c r="E579" s="116">
        <v>1.4042494825790448</v>
      </c>
      <c r="F579" s="111" t="s">
        <v>2444</v>
      </c>
      <c r="G579" s="111" t="b">
        <v>0</v>
      </c>
      <c r="H579" s="111" t="b">
        <v>0</v>
      </c>
      <c r="I579" s="111" t="b">
        <v>0</v>
      </c>
      <c r="J579" s="111" t="b">
        <v>0</v>
      </c>
      <c r="K579" s="111" t="b">
        <v>0</v>
      </c>
      <c r="L579" s="111" t="b">
        <v>0</v>
      </c>
    </row>
    <row r="580" spans="1:12" ht="15">
      <c r="A580" s="111" t="s">
        <v>1104</v>
      </c>
      <c r="B580" s="111" t="s">
        <v>746</v>
      </c>
      <c r="C580" s="111">
        <v>2</v>
      </c>
      <c r="D580" s="116">
        <v>0.0002875358218307463</v>
      </c>
      <c r="E580" s="116">
        <v>2.3760552819404483</v>
      </c>
      <c r="F580" s="111" t="s">
        <v>2444</v>
      </c>
      <c r="G580" s="111" t="b">
        <v>0</v>
      </c>
      <c r="H580" s="111" t="b">
        <v>0</v>
      </c>
      <c r="I580" s="111" t="b">
        <v>0</v>
      </c>
      <c r="J580" s="111" t="b">
        <v>0</v>
      </c>
      <c r="K580" s="111" t="b">
        <v>0</v>
      </c>
      <c r="L580" s="111" t="b">
        <v>0</v>
      </c>
    </row>
    <row r="581" spans="1:12" ht="15">
      <c r="A581" s="111" t="s">
        <v>866</v>
      </c>
      <c r="B581" s="111" t="s">
        <v>934</v>
      </c>
      <c r="C581" s="111">
        <v>2</v>
      </c>
      <c r="D581" s="116">
        <v>0.0002875358218307463</v>
      </c>
      <c r="E581" s="116">
        <v>2.4016093864128365</v>
      </c>
      <c r="F581" s="111" t="s">
        <v>2444</v>
      </c>
      <c r="G581" s="111" t="b">
        <v>1</v>
      </c>
      <c r="H581" s="111" t="b">
        <v>0</v>
      </c>
      <c r="I581" s="111" t="b">
        <v>0</v>
      </c>
      <c r="J581" s="111" t="b">
        <v>0</v>
      </c>
      <c r="K581" s="111" t="b">
        <v>0</v>
      </c>
      <c r="L581" s="111" t="b">
        <v>0</v>
      </c>
    </row>
    <row r="582" spans="1:12" ht="15">
      <c r="A582" s="111" t="s">
        <v>934</v>
      </c>
      <c r="B582" s="111" t="s">
        <v>727</v>
      </c>
      <c r="C582" s="111">
        <v>2</v>
      </c>
      <c r="D582" s="116">
        <v>0.0002875358218307463</v>
      </c>
      <c r="E582" s="116">
        <v>2.011638307412074</v>
      </c>
      <c r="F582" s="111" t="s">
        <v>2444</v>
      </c>
      <c r="G582" s="111" t="b">
        <v>0</v>
      </c>
      <c r="H582" s="111" t="b">
        <v>0</v>
      </c>
      <c r="I582" s="111" t="b">
        <v>0</v>
      </c>
      <c r="J582" s="111" t="b">
        <v>0</v>
      </c>
      <c r="K582" s="111" t="b">
        <v>0</v>
      </c>
      <c r="L582" s="111" t="b">
        <v>0</v>
      </c>
    </row>
    <row r="583" spans="1:12" ht="15">
      <c r="A583" s="111" t="s">
        <v>688</v>
      </c>
      <c r="B583" s="111" t="s">
        <v>1942</v>
      </c>
      <c r="C583" s="111">
        <v>2</v>
      </c>
      <c r="D583" s="116">
        <v>0.0002875358218307463</v>
      </c>
      <c r="E583" s="116">
        <v>2.215400993065614</v>
      </c>
      <c r="F583" s="111" t="s">
        <v>2444</v>
      </c>
      <c r="G583" s="111" t="b">
        <v>0</v>
      </c>
      <c r="H583" s="111" t="b">
        <v>0</v>
      </c>
      <c r="I583" s="111" t="b">
        <v>0</v>
      </c>
      <c r="J583" s="111" t="b">
        <v>0</v>
      </c>
      <c r="K583" s="111" t="b">
        <v>1</v>
      </c>
      <c r="L583" s="111" t="b">
        <v>0</v>
      </c>
    </row>
    <row r="584" spans="1:12" ht="15">
      <c r="A584" s="111" t="s">
        <v>1942</v>
      </c>
      <c r="B584" s="111" t="s">
        <v>703</v>
      </c>
      <c r="C584" s="111">
        <v>2</v>
      </c>
      <c r="D584" s="116">
        <v>0.0002875358218307463</v>
      </c>
      <c r="E584" s="116">
        <v>2.4430020715710614</v>
      </c>
      <c r="F584" s="111" t="s">
        <v>2444</v>
      </c>
      <c r="G584" s="111" t="b">
        <v>0</v>
      </c>
      <c r="H584" s="111" t="b">
        <v>1</v>
      </c>
      <c r="I584" s="111" t="b">
        <v>0</v>
      </c>
      <c r="J584" s="111" t="b">
        <v>0</v>
      </c>
      <c r="K584" s="111" t="b">
        <v>0</v>
      </c>
      <c r="L584" s="111" t="b">
        <v>0</v>
      </c>
    </row>
    <row r="585" spans="1:12" ht="15">
      <c r="A585" s="111" t="s">
        <v>703</v>
      </c>
      <c r="B585" s="111" t="s">
        <v>1544</v>
      </c>
      <c r="C585" s="111">
        <v>2</v>
      </c>
      <c r="D585" s="116">
        <v>0.0002875358218307463</v>
      </c>
      <c r="E585" s="116">
        <v>2.26691081251538</v>
      </c>
      <c r="F585" s="111" t="s">
        <v>2444</v>
      </c>
      <c r="G585" s="111" t="b">
        <v>0</v>
      </c>
      <c r="H585" s="111" t="b">
        <v>0</v>
      </c>
      <c r="I585" s="111" t="b">
        <v>0</v>
      </c>
      <c r="J585" s="111" t="b">
        <v>0</v>
      </c>
      <c r="K585" s="111" t="b">
        <v>0</v>
      </c>
      <c r="L585" s="111" t="b">
        <v>0</v>
      </c>
    </row>
    <row r="586" spans="1:12" ht="15">
      <c r="A586" s="111" t="s">
        <v>1544</v>
      </c>
      <c r="B586" s="111" t="s">
        <v>1943</v>
      </c>
      <c r="C586" s="111">
        <v>2</v>
      </c>
      <c r="D586" s="116">
        <v>0.0002875358218307463</v>
      </c>
      <c r="E586" s="116">
        <v>3.6190933306267428</v>
      </c>
      <c r="F586" s="111" t="s">
        <v>2444</v>
      </c>
      <c r="G586" s="111" t="b">
        <v>0</v>
      </c>
      <c r="H586" s="111" t="b">
        <v>0</v>
      </c>
      <c r="I586" s="111" t="b">
        <v>0</v>
      </c>
      <c r="J586" s="111" t="b">
        <v>0</v>
      </c>
      <c r="K586" s="111" t="b">
        <v>0</v>
      </c>
      <c r="L586" s="111" t="b">
        <v>0</v>
      </c>
    </row>
    <row r="587" spans="1:12" ht="15">
      <c r="A587" s="111" t="s">
        <v>1943</v>
      </c>
      <c r="B587" s="111" t="s">
        <v>1944</v>
      </c>
      <c r="C587" s="111">
        <v>2</v>
      </c>
      <c r="D587" s="116">
        <v>0.0002875358218307463</v>
      </c>
      <c r="E587" s="116">
        <v>3.795184589682424</v>
      </c>
      <c r="F587" s="111" t="s">
        <v>2444</v>
      </c>
      <c r="G587" s="111" t="b">
        <v>0</v>
      </c>
      <c r="H587" s="111" t="b">
        <v>0</v>
      </c>
      <c r="I587" s="111" t="b">
        <v>0</v>
      </c>
      <c r="J587" s="111" t="b">
        <v>0</v>
      </c>
      <c r="K587" s="111" t="b">
        <v>0</v>
      </c>
      <c r="L587" s="111" t="b">
        <v>0</v>
      </c>
    </row>
    <row r="588" spans="1:12" ht="15">
      <c r="A588" s="111" t="s">
        <v>1944</v>
      </c>
      <c r="B588" s="111" t="s">
        <v>935</v>
      </c>
      <c r="C588" s="111">
        <v>2</v>
      </c>
      <c r="D588" s="116">
        <v>0.0002875358218307463</v>
      </c>
      <c r="E588" s="116">
        <v>3.14197207590708</v>
      </c>
      <c r="F588" s="111" t="s">
        <v>2444</v>
      </c>
      <c r="G588" s="111" t="b">
        <v>0</v>
      </c>
      <c r="H588" s="111" t="b">
        <v>0</v>
      </c>
      <c r="I588" s="111" t="b">
        <v>0</v>
      </c>
      <c r="J588" s="111" t="b">
        <v>0</v>
      </c>
      <c r="K588" s="111" t="b">
        <v>0</v>
      </c>
      <c r="L588" s="111" t="b">
        <v>0</v>
      </c>
    </row>
    <row r="589" spans="1:12" ht="15">
      <c r="A589" s="111" t="s">
        <v>935</v>
      </c>
      <c r="B589" s="111" t="s">
        <v>1017</v>
      </c>
      <c r="C589" s="111">
        <v>2</v>
      </c>
      <c r="D589" s="116">
        <v>0.0002875358218307463</v>
      </c>
      <c r="E589" s="116">
        <v>2.5979040315568045</v>
      </c>
      <c r="F589" s="111" t="s">
        <v>2444</v>
      </c>
      <c r="G589" s="111" t="b">
        <v>0</v>
      </c>
      <c r="H589" s="111" t="b">
        <v>0</v>
      </c>
      <c r="I589" s="111" t="b">
        <v>0</v>
      </c>
      <c r="J589" s="111" t="b">
        <v>0</v>
      </c>
      <c r="K589" s="111" t="b">
        <v>0</v>
      </c>
      <c r="L589" s="111" t="b">
        <v>0</v>
      </c>
    </row>
    <row r="590" spans="1:12" ht="15">
      <c r="A590" s="111" t="s">
        <v>1018</v>
      </c>
      <c r="B590" s="111" t="s">
        <v>1945</v>
      </c>
      <c r="C590" s="111">
        <v>2</v>
      </c>
      <c r="D590" s="116">
        <v>0.0002875358218307463</v>
      </c>
      <c r="E590" s="116">
        <v>3.3180633349627615</v>
      </c>
      <c r="F590" s="111" t="s">
        <v>2444</v>
      </c>
      <c r="G590" s="111" t="b">
        <v>0</v>
      </c>
      <c r="H590" s="111" t="b">
        <v>0</v>
      </c>
      <c r="I590" s="111" t="b">
        <v>0</v>
      </c>
      <c r="J590" s="111" t="b">
        <v>0</v>
      </c>
      <c r="K590" s="111" t="b">
        <v>0</v>
      </c>
      <c r="L590" s="111" t="b">
        <v>0</v>
      </c>
    </row>
    <row r="591" spans="1:12" ht="15">
      <c r="A591" s="111" t="s">
        <v>1945</v>
      </c>
      <c r="B591" s="111" t="s">
        <v>696</v>
      </c>
      <c r="C591" s="111">
        <v>2</v>
      </c>
      <c r="D591" s="116">
        <v>0.0002875358218307463</v>
      </c>
      <c r="E591" s="116">
        <v>2.3558518958521613</v>
      </c>
      <c r="F591" s="111" t="s">
        <v>2444</v>
      </c>
      <c r="G591" s="111" t="b">
        <v>0</v>
      </c>
      <c r="H591" s="111" t="b">
        <v>0</v>
      </c>
      <c r="I591" s="111" t="b">
        <v>0</v>
      </c>
      <c r="J591" s="111" t="b">
        <v>0</v>
      </c>
      <c r="K591" s="111" t="b">
        <v>0</v>
      </c>
      <c r="L591" s="111" t="b">
        <v>0</v>
      </c>
    </row>
    <row r="592" spans="1:12" ht="15">
      <c r="A592" s="111" t="s">
        <v>696</v>
      </c>
      <c r="B592" s="111" t="s">
        <v>921</v>
      </c>
      <c r="C592" s="111">
        <v>2</v>
      </c>
      <c r="D592" s="116">
        <v>0.0002875358218307463</v>
      </c>
      <c r="E592" s="116">
        <v>1.710608311748093</v>
      </c>
      <c r="F592" s="111" t="s">
        <v>2444</v>
      </c>
      <c r="G592" s="111" t="b">
        <v>0</v>
      </c>
      <c r="H592" s="111" t="b">
        <v>0</v>
      </c>
      <c r="I592" s="111" t="b">
        <v>0</v>
      </c>
      <c r="J592" s="111" t="b">
        <v>0</v>
      </c>
      <c r="K592" s="111" t="b">
        <v>0</v>
      </c>
      <c r="L592" s="111" t="b">
        <v>0</v>
      </c>
    </row>
    <row r="593" spans="1:12" ht="15">
      <c r="A593" s="111" t="s">
        <v>921</v>
      </c>
      <c r="B593" s="111" t="s">
        <v>1105</v>
      </c>
      <c r="C593" s="111">
        <v>2</v>
      </c>
      <c r="D593" s="116">
        <v>0.0002875358218307463</v>
      </c>
      <c r="E593" s="116">
        <v>2.664850821187418</v>
      </c>
      <c r="F593" s="111" t="s">
        <v>2444</v>
      </c>
      <c r="G593" s="111" t="b">
        <v>0</v>
      </c>
      <c r="H593" s="111" t="b">
        <v>0</v>
      </c>
      <c r="I593" s="111" t="b">
        <v>0</v>
      </c>
      <c r="J593" s="111" t="b">
        <v>0</v>
      </c>
      <c r="K593" s="111" t="b">
        <v>0</v>
      </c>
      <c r="L593" s="111" t="b">
        <v>0</v>
      </c>
    </row>
    <row r="594" spans="1:12" ht="15">
      <c r="A594" s="111" t="s">
        <v>1105</v>
      </c>
      <c r="B594" s="111" t="s">
        <v>1013</v>
      </c>
      <c r="C594" s="111">
        <v>2</v>
      </c>
      <c r="D594" s="116">
        <v>0.0002875358218307463</v>
      </c>
      <c r="E594" s="116">
        <v>2.773995290612486</v>
      </c>
      <c r="F594" s="111" t="s">
        <v>2444</v>
      </c>
      <c r="G594" s="111" t="b">
        <v>0</v>
      </c>
      <c r="H594" s="111" t="b">
        <v>0</v>
      </c>
      <c r="I594" s="111" t="b">
        <v>0</v>
      </c>
      <c r="J594" s="111" t="b">
        <v>0</v>
      </c>
      <c r="K594" s="111" t="b">
        <v>0</v>
      </c>
      <c r="L594" s="111" t="b">
        <v>0</v>
      </c>
    </row>
    <row r="595" spans="1:12" ht="15">
      <c r="A595" s="111" t="s">
        <v>1013</v>
      </c>
      <c r="B595" s="111" t="s">
        <v>1946</v>
      </c>
      <c r="C595" s="111">
        <v>2</v>
      </c>
      <c r="D595" s="116">
        <v>0.0002875358218307463</v>
      </c>
      <c r="E595" s="116">
        <v>3.2511165453321484</v>
      </c>
      <c r="F595" s="111" t="s">
        <v>2444</v>
      </c>
      <c r="G595" s="111" t="b">
        <v>0</v>
      </c>
      <c r="H595" s="111" t="b">
        <v>0</v>
      </c>
      <c r="I595" s="111" t="b">
        <v>0</v>
      </c>
      <c r="J595" s="111" t="b">
        <v>0</v>
      </c>
      <c r="K595" s="111" t="b">
        <v>0</v>
      </c>
      <c r="L595" s="111" t="b">
        <v>0</v>
      </c>
    </row>
    <row r="596" spans="1:12" ht="15">
      <c r="A596" s="111" t="s">
        <v>1946</v>
      </c>
      <c r="B596" s="111" t="s">
        <v>928</v>
      </c>
      <c r="C596" s="111">
        <v>2</v>
      </c>
      <c r="D596" s="116">
        <v>0.0002875358218307463</v>
      </c>
      <c r="E596" s="116">
        <v>3.14197207590708</v>
      </c>
      <c r="F596" s="111" t="s">
        <v>2444</v>
      </c>
      <c r="G596" s="111" t="b">
        <v>0</v>
      </c>
      <c r="H596" s="111" t="b">
        <v>0</v>
      </c>
      <c r="I596" s="111" t="b">
        <v>0</v>
      </c>
      <c r="J596" s="111" t="b">
        <v>0</v>
      </c>
      <c r="K596" s="111" t="b">
        <v>0</v>
      </c>
      <c r="L596" s="111" t="b">
        <v>0</v>
      </c>
    </row>
    <row r="597" spans="1:12" ht="15">
      <c r="A597" s="111" t="s">
        <v>1102</v>
      </c>
      <c r="B597" s="111" t="s">
        <v>799</v>
      </c>
      <c r="C597" s="111">
        <v>2</v>
      </c>
      <c r="D597" s="116">
        <v>0.0002875358218307463</v>
      </c>
      <c r="E597" s="116">
        <v>2.4430020715710614</v>
      </c>
      <c r="F597" s="111" t="s">
        <v>2444</v>
      </c>
      <c r="G597" s="111" t="b">
        <v>0</v>
      </c>
      <c r="H597" s="111" t="b">
        <v>0</v>
      </c>
      <c r="I597" s="111" t="b">
        <v>0</v>
      </c>
      <c r="J597" s="111" t="b">
        <v>0</v>
      </c>
      <c r="K597" s="111" t="b">
        <v>0</v>
      </c>
      <c r="L597" s="111" t="b">
        <v>0</v>
      </c>
    </row>
    <row r="598" spans="1:12" ht="15">
      <c r="A598" s="111" t="s">
        <v>799</v>
      </c>
      <c r="B598" s="111" t="s">
        <v>1322</v>
      </c>
      <c r="C598" s="111">
        <v>2</v>
      </c>
      <c r="D598" s="116">
        <v>0.0002875358218307463</v>
      </c>
      <c r="E598" s="116">
        <v>2.6190933306267428</v>
      </c>
      <c r="F598" s="111" t="s">
        <v>2444</v>
      </c>
      <c r="G598" s="111" t="b">
        <v>0</v>
      </c>
      <c r="H598" s="111" t="b">
        <v>0</v>
      </c>
      <c r="I598" s="111" t="b">
        <v>0</v>
      </c>
      <c r="J598" s="111" t="b">
        <v>0</v>
      </c>
      <c r="K598" s="111" t="b">
        <v>0</v>
      </c>
      <c r="L598" s="111" t="b">
        <v>0</v>
      </c>
    </row>
    <row r="599" spans="1:12" ht="15">
      <c r="A599" s="111" t="s">
        <v>1322</v>
      </c>
      <c r="B599" s="111" t="s">
        <v>779</v>
      </c>
      <c r="C599" s="111">
        <v>2</v>
      </c>
      <c r="D599" s="116">
        <v>0.0002875358218307463</v>
      </c>
      <c r="E599" s="116">
        <v>2.56473566830415</v>
      </c>
      <c r="F599" s="111" t="s">
        <v>2444</v>
      </c>
      <c r="G599" s="111" t="b">
        <v>0</v>
      </c>
      <c r="H599" s="111" t="b">
        <v>0</v>
      </c>
      <c r="I599" s="111" t="b">
        <v>0</v>
      </c>
      <c r="J599" s="111" t="b">
        <v>0</v>
      </c>
      <c r="K599" s="111" t="b">
        <v>0</v>
      </c>
      <c r="L599" s="111" t="b">
        <v>0</v>
      </c>
    </row>
    <row r="600" spans="1:12" ht="15">
      <c r="A600" s="111" t="s">
        <v>682</v>
      </c>
      <c r="B600" s="111" t="s">
        <v>971</v>
      </c>
      <c r="C600" s="111">
        <v>2</v>
      </c>
      <c r="D600" s="116">
        <v>0.0002875358218307463</v>
      </c>
      <c r="E600" s="116">
        <v>1.1249387366083</v>
      </c>
      <c r="F600" s="111" t="s">
        <v>2444</v>
      </c>
      <c r="G600" s="111" t="b">
        <v>0</v>
      </c>
      <c r="H600" s="111" t="b">
        <v>0</v>
      </c>
      <c r="I600" s="111" t="b">
        <v>0</v>
      </c>
      <c r="J600" s="111" t="b">
        <v>0</v>
      </c>
      <c r="K600" s="111" t="b">
        <v>0</v>
      </c>
      <c r="L600" s="111" t="b">
        <v>0</v>
      </c>
    </row>
    <row r="601" spans="1:12" ht="15">
      <c r="A601" s="111" t="s">
        <v>971</v>
      </c>
      <c r="B601" s="111" t="s">
        <v>740</v>
      </c>
      <c r="C601" s="111">
        <v>2</v>
      </c>
      <c r="D601" s="116">
        <v>0.0002875358218307463</v>
      </c>
      <c r="E601" s="116">
        <v>2.13242675800085</v>
      </c>
      <c r="F601" s="111" t="s">
        <v>2444</v>
      </c>
      <c r="G601" s="111" t="b">
        <v>0</v>
      </c>
      <c r="H601" s="111" t="b">
        <v>0</v>
      </c>
      <c r="I601" s="111" t="b">
        <v>0</v>
      </c>
      <c r="J601" s="111" t="b">
        <v>0</v>
      </c>
      <c r="K601" s="111" t="b">
        <v>0</v>
      </c>
      <c r="L601" s="111" t="b">
        <v>0</v>
      </c>
    </row>
    <row r="602" spans="1:12" ht="15">
      <c r="A602" s="111" t="s">
        <v>740</v>
      </c>
      <c r="B602" s="111" t="s">
        <v>690</v>
      </c>
      <c r="C602" s="111">
        <v>2</v>
      </c>
      <c r="D602" s="116">
        <v>0.0002875358218307463</v>
      </c>
      <c r="E602" s="116">
        <v>1.1909585365979538</v>
      </c>
      <c r="F602" s="111" t="s">
        <v>2444</v>
      </c>
      <c r="G602" s="111" t="b">
        <v>0</v>
      </c>
      <c r="H602" s="111" t="b">
        <v>0</v>
      </c>
      <c r="I602" s="111" t="b">
        <v>0</v>
      </c>
      <c r="J602" s="111" t="b">
        <v>0</v>
      </c>
      <c r="K602" s="111" t="b">
        <v>0</v>
      </c>
      <c r="L602" s="111" t="b">
        <v>0</v>
      </c>
    </row>
    <row r="603" spans="1:12" ht="15">
      <c r="A603" s="111" t="s">
        <v>690</v>
      </c>
      <c r="B603" s="111" t="s">
        <v>686</v>
      </c>
      <c r="C603" s="111">
        <v>2</v>
      </c>
      <c r="D603" s="116">
        <v>0.0002875358218307463</v>
      </c>
      <c r="E603" s="116">
        <v>0.6314270657004681</v>
      </c>
      <c r="F603" s="111" t="s">
        <v>2444</v>
      </c>
      <c r="G603" s="111" t="b">
        <v>0</v>
      </c>
      <c r="H603" s="111" t="b">
        <v>0</v>
      </c>
      <c r="I603" s="111" t="b">
        <v>0</v>
      </c>
      <c r="J603" s="111" t="b">
        <v>0</v>
      </c>
      <c r="K603" s="111" t="b">
        <v>0</v>
      </c>
      <c r="L603" s="111" t="b">
        <v>0</v>
      </c>
    </row>
    <row r="604" spans="1:12" ht="15">
      <c r="A604" s="111" t="s">
        <v>686</v>
      </c>
      <c r="B604" s="111" t="s">
        <v>1106</v>
      </c>
      <c r="C604" s="111">
        <v>2</v>
      </c>
      <c r="D604" s="116">
        <v>0.0002875358218307463</v>
      </c>
      <c r="E604" s="116">
        <v>1.7160033436347992</v>
      </c>
      <c r="F604" s="111" t="s">
        <v>2444</v>
      </c>
      <c r="G604" s="111" t="b">
        <v>0</v>
      </c>
      <c r="H604" s="111" t="b">
        <v>0</v>
      </c>
      <c r="I604" s="111" t="b">
        <v>0</v>
      </c>
      <c r="J604" s="111" t="b">
        <v>0</v>
      </c>
      <c r="K604" s="111" t="b">
        <v>0</v>
      </c>
      <c r="L604" s="111" t="b">
        <v>0</v>
      </c>
    </row>
    <row r="605" spans="1:12" ht="15">
      <c r="A605" s="111" t="s">
        <v>1106</v>
      </c>
      <c r="B605" s="111" t="s">
        <v>697</v>
      </c>
      <c r="C605" s="111">
        <v>2</v>
      </c>
      <c r="D605" s="116">
        <v>0.0002875358218307463</v>
      </c>
      <c r="E605" s="116">
        <v>1.8866995708037742</v>
      </c>
      <c r="F605" s="111" t="s">
        <v>2444</v>
      </c>
      <c r="G605" s="111" t="b">
        <v>0</v>
      </c>
      <c r="H605" s="111" t="b">
        <v>0</v>
      </c>
      <c r="I605" s="111" t="b">
        <v>0</v>
      </c>
      <c r="J605" s="111" t="b">
        <v>0</v>
      </c>
      <c r="K605" s="111" t="b">
        <v>0</v>
      </c>
      <c r="L605" s="111" t="b">
        <v>0</v>
      </c>
    </row>
    <row r="606" spans="1:12" ht="15">
      <c r="A606" s="111" t="s">
        <v>907</v>
      </c>
      <c r="B606" s="111" t="s">
        <v>1106</v>
      </c>
      <c r="C606" s="111">
        <v>2</v>
      </c>
      <c r="D606" s="116">
        <v>0.0002875358218307463</v>
      </c>
      <c r="E606" s="116">
        <v>2.6190933306267428</v>
      </c>
      <c r="F606" s="111" t="s">
        <v>2444</v>
      </c>
      <c r="G606" s="111" t="b">
        <v>0</v>
      </c>
      <c r="H606" s="111" t="b">
        <v>0</v>
      </c>
      <c r="I606" s="111" t="b">
        <v>0</v>
      </c>
      <c r="J606" s="111" t="b">
        <v>0</v>
      </c>
      <c r="K606" s="111" t="b">
        <v>0</v>
      </c>
      <c r="L606" s="111" t="b">
        <v>0</v>
      </c>
    </row>
    <row r="607" spans="1:12" ht="15">
      <c r="A607" s="111" t="s">
        <v>1106</v>
      </c>
      <c r="B607" s="111" t="s">
        <v>793</v>
      </c>
      <c r="C607" s="111">
        <v>2</v>
      </c>
      <c r="D607" s="116">
        <v>0.0002875358218307463</v>
      </c>
      <c r="E607" s="116">
        <v>2.4430020715710614</v>
      </c>
      <c r="F607" s="111" t="s">
        <v>2444</v>
      </c>
      <c r="G607" s="111" t="b">
        <v>0</v>
      </c>
      <c r="H607" s="111" t="b">
        <v>0</v>
      </c>
      <c r="I607" s="111" t="b">
        <v>0</v>
      </c>
      <c r="J607" s="111" t="b">
        <v>0</v>
      </c>
      <c r="K607" s="111" t="b">
        <v>0</v>
      </c>
      <c r="L607" s="111" t="b">
        <v>0</v>
      </c>
    </row>
    <row r="608" spans="1:12" ht="15">
      <c r="A608" s="111" t="s">
        <v>714</v>
      </c>
      <c r="B608" s="111" t="s">
        <v>1106</v>
      </c>
      <c r="C608" s="111">
        <v>2</v>
      </c>
      <c r="D608" s="116">
        <v>0.0002875358218307463</v>
      </c>
      <c r="E608" s="116">
        <v>2.075025286276467</v>
      </c>
      <c r="F608" s="111" t="s">
        <v>2444</v>
      </c>
      <c r="G608" s="111" t="b">
        <v>0</v>
      </c>
      <c r="H608" s="111" t="b">
        <v>0</v>
      </c>
      <c r="I608" s="111" t="b">
        <v>0</v>
      </c>
      <c r="J608" s="111" t="b">
        <v>0</v>
      </c>
      <c r="K608" s="111" t="b">
        <v>0</v>
      </c>
      <c r="L608" s="111" t="b">
        <v>0</v>
      </c>
    </row>
    <row r="609" spans="1:12" ht="15">
      <c r="A609" s="111" t="s">
        <v>1106</v>
      </c>
      <c r="B609" s="111" t="s">
        <v>728</v>
      </c>
      <c r="C609" s="111">
        <v>2</v>
      </c>
      <c r="D609" s="116">
        <v>0.0002875358218307463</v>
      </c>
      <c r="E609" s="116">
        <v>2.1566953327277867</v>
      </c>
      <c r="F609" s="111" t="s">
        <v>2444</v>
      </c>
      <c r="G609" s="111" t="b">
        <v>0</v>
      </c>
      <c r="H609" s="111" t="b">
        <v>0</v>
      </c>
      <c r="I609" s="111" t="b">
        <v>0</v>
      </c>
      <c r="J609" s="111" t="b">
        <v>0</v>
      </c>
      <c r="K609" s="111" t="b">
        <v>0</v>
      </c>
      <c r="L609" s="111" t="b">
        <v>0</v>
      </c>
    </row>
    <row r="610" spans="1:12" ht="15">
      <c r="A610" s="111" t="s">
        <v>728</v>
      </c>
      <c r="B610" s="111" t="s">
        <v>686</v>
      </c>
      <c r="C610" s="111">
        <v>2</v>
      </c>
      <c r="D610" s="116">
        <v>0.0002875358218307463</v>
      </c>
      <c r="E610" s="116">
        <v>1.0263615642327806</v>
      </c>
      <c r="F610" s="111" t="s">
        <v>2444</v>
      </c>
      <c r="G610" s="111" t="b">
        <v>0</v>
      </c>
      <c r="H610" s="111" t="b">
        <v>0</v>
      </c>
      <c r="I610" s="111" t="b">
        <v>0</v>
      </c>
      <c r="J610" s="111" t="b">
        <v>0</v>
      </c>
      <c r="K610" s="111" t="b">
        <v>0</v>
      </c>
      <c r="L610" s="111" t="b">
        <v>0</v>
      </c>
    </row>
    <row r="611" spans="1:12" ht="15">
      <c r="A611" s="111" t="s">
        <v>686</v>
      </c>
      <c r="B611" s="111" t="s">
        <v>1947</v>
      </c>
      <c r="C611" s="111">
        <v>2</v>
      </c>
      <c r="D611" s="116">
        <v>0.0002875358218307463</v>
      </c>
      <c r="E611" s="116">
        <v>2.1931245983544616</v>
      </c>
      <c r="F611" s="111" t="s">
        <v>2444</v>
      </c>
      <c r="G611" s="111" t="b">
        <v>0</v>
      </c>
      <c r="H611" s="111" t="b">
        <v>0</v>
      </c>
      <c r="I611" s="111" t="b">
        <v>0</v>
      </c>
      <c r="J611" s="111" t="b">
        <v>0</v>
      </c>
      <c r="K611" s="111" t="b">
        <v>0</v>
      </c>
      <c r="L611" s="111" t="b">
        <v>0</v>
      </c>
    </row>
    <row r="612" spans="1:12" ht="15">
      <c r="A612" s="111" t="s">
        <v>1947</v>
      </c>
      <c r="B612" s="111" t="s">
        <v>714</v>
      </c>
      <c r="C612" s="111">
        <v>2</v>
      </c>
      <c r="D612" s="116">
        <v>0.0002875358218307463</v>
      </c>
      <c r="E612" s="116">
        <v>2.5521465409961297</v>
      </c>
      <c r="F612" s="111" t="s">
        <v>2444</v>
      </c>
      <c r="G612" s="111" t="b">
        <v>0</v>
      </c>
      <c r="H612" s="111" t="b">
        <v>0</v>
      </c>
      <c r="I612" s="111" t="b">
        <v>0</v>
      </c>
      <c r="J612" s="111" t="b">
        <v>0</v>
      </c>
      <c r="K612" s="111" t="b">
        <v>0</v>
      </c>
      <c r="L612" s="111" t="b">
        <v>0</v>
      </c>
    </row>
    <row r="613" spans="1:12" ht="15">
      <c r="A613" s="111" t="s">
        <v>714</v>
      </c>
      <c r="B613" s="111" t="s">
        <v>719</v>
      </c>
      <c r="C613" s="111">
        <v>2</v>
      </c>
      <c r="D613" s="116">
        <v>0.0002875358218307463</v>
      </c>
      <c r="E613" s="116">
        <v>1.3907785387611546</v>
      </c>
      <c r="F613" s="111" t="s">
        <v>2444</v>
      </c>
      <c r="G613" s="111" t="b">
        <v>0</v>
      </c>
      <c r="H613" s="111" t="b">
        <v>0</v>
      </c>
      <c r="I613" s="111" t="b">
        <v>0</v>
      </c>
      <c r="J613" s="111" t="b">
        <v>0</v>
      </c>
      <c r="K613" s="111" t="b">
        <v>0</v>
      </c>
      <c r="L613" s="111" t="b">
        <v>0</v>
      </c>
    </row>
    <row r="614" spans="1:12" ht="15">
      <c r="A614" s="111" t="s">
        <v>719</v>
      </c>
      <c r="B614" s="111" t="s">
        <v>702</v>
      </c>
      <c r="C614" s="111">
        <v>2</v>
      </c>
      <c r="D614" s="116">
        <v>0.0002875358218307463</v>
      </c>
      <c r="E614" s="116">
        <v>1.2388820889151366</v>
      </c>
      <c r="F614" s="111" t="s">
        <v>2444</v>
      </c>
      <c r="G614" s="111" t="b">
        <v>0</v>
      </c>
      <c r="H614" s="111" t="b">
        <v>0</v>
      </c>
      <c r="I614" s="111" t="b">
        <v>0</v>
      </c>
      <c r="J614" s="111" t="b">
        <v>0</v>
      </c>
      <c r="K614" s="111" t="b">
        <v>0</v>
      </c>
      <c r="L614" s="111" t="b">
        <v>0</v>
      </c>
    </row>
    <row r="615" spans="1:12" ht="15">
      <c r="A615" s="111" t="s">
        <v>702</v>
      </c>
      <c r="B615" s="111" t="s">
        <v>1948</v>
      </c>
      <c r="C615" s="111">
        <v>2</v>
      </c>
      <c r="D615" s="116">
        <v>0.0002875358218307463</v>
      </c>
      <c r="E615" s="116">
        <v>2.4430020715710614</v>
      </c>
      <c r="F615" s="111" t="s">
        <v>2444</v>
      </c>
      <c r="G615" s="111" t="b">
        <v>0</v>
      </c>
      <c r="H615" s="111" t="b">
        <v>0</v>
      </c>
      <c r="I615" s="111" t="b">
        <v>0</v>
      </c>
      <c r="J615" s="111" t="b">
        <v>0</v>
      </c>
      <c r="K615" s="111" t="b">
        <v>0</v>
      </c>
      <c r="L615" s="111" t="b">
        <v>0</v>
      </c>
    </row>
    <row r="616" spans="1:12" ht="15">
      <c r="A616" s="111" t="s">
        <v>1948</v>
      </c>
      <c r="B616" s="111" t="s">
        <v>1070</v>
      </c>
      <c r="C616" s="111">
        <v>2</v>
      </c>
      <c r="D616" s="116">
        <v>0.0002875358218307463</v>
      </c>
      <c r="E616" s="116">
        <v>3.3180633349627615</v>
      </c>
      <c r="F616" s="111" t="s">
        <v>2444</v>
      </c>
      <c r="G616" s="111" t="b">
        <v>0</v>
      </c>
      <c r="H616" s="111" t="b">
        <v>0</v>
      </c>
      <c r="I616" s="111" t="b">
        <v>0</v>
      </c>
      <c r="J616" s="111" t="b">
        <v>0</v>
      </c>
      <c r="K616" s="111" t="b">
        <v>0</v>
      </c>
      <c r="L616" s="111" t="b">
        <v>0</v>
      </c>
    </row>
    <row r="617" spans="1:12" ht="15">
      <c r="A617" s="111" t="s">
        <v>1070</v>
      </c>
      <c r="B617" s="111" t="s">
        <v>1323</v>
      </c>
      <c r="C617" s="111">
        <v>2</v>
      </c>
      <c r="D617" s="116">
        <v>0.0002875358218307463</v>
      </c>
      <c r="E617" s="116">
        <v>3.0170333392987803</v>
      </c>
      <c r="F617" s="111" t="s">
        <v>2444</v>
      </c>
      <c r="G617" s="111" t="b">
        <v>0</v>
      </c>
      <c r="H617" s="111" t="b">
        <v>0</v>
      </c>
      <c r="I617" s="111" t="b">
        <v>0</v>
      </c>
      <c r="J617" s="111" t="b">
        <v>0</v>
      </c>
      <c r="K617" s="111" t="b">
        <v>0</v>
      </c>
      <c r="L617" s="111" t="b">
        <v>0</v>
      </c>
    </row>
    <row r="618" spans="1:12" ht="15">
      <c r="A618" s="111" t="s">
        <v>1323</v>
      </c>
      <c r="B618" s="111" t="s">
        <v>719</v>
      </c>
      <c r="C618" s="111">
        <v>2</v>
      </c>
      <c r="D618" s="116">
        <v>0.0002875358218307463</v>
      </c>
      <c r="E618" s="116">
        <v>2.332786591783468</v>
      </c>
      <c r="F618" s="111" t="s">
        <v>2444</v>
      </c>
      <c r="G618" s="111" t="b">
        <v>0</v>
      </c>
      <c r="H618" s="111" t="b">
        <v>0</v>
      </c>
      <c r="I618" s="111" t="b">
        <v>0</v>
      </c>
      <c r="J618" s="111" t="b">
        <v>0</v>
      </c>
      <c r="K618" s="111" t="b">
        <v>0</v>
      </c>
      <c r="L618" s="111" t="b">
        <v>0</v>
      </c>
    </row>
    <row r="619" spans="1:12" ht="15">
      <c r="A619" s="111" t="s">
        <v>832</v>
      </c>
      <c r="B619" s="111" t="s">
        <v>682</v>
      </c>
      <c r="C619" s="111">
        <v>2</v>
      </c>
      <c r="D619" s="116">
        <v>0.0002875358218307463</v>
      </c>
      <c r="E619" s="116">
        <v>0.9291927895561486</v>
      </c>
      <c r="F619" s="111" t="s">
        <v>2444</v>
      </c>
      <c r="G619" s="111" t="b">
        <v>0</v>
      </c>
      <c r="H619" s="111" t="b">
        <v>0</v>
      </c>
      <c r="I619" s="111" t="b">
        <v>0</v>
      </c>
      <c r="J619" s="111" t="b">
        <v>0</v>
      </c>
      <c r="K619" s="111" t="b">
        <v>0</v>
      </c>
      <c r="L619" s="111" t="b">
        <v>0</v>
      </c>
    </row>
    <row r="620" spans="1:12" ht="15">
      <c r="A620" s="111" t="s">
        <v>682</v>
      </c>
      <c r="B620" s="111" t="s">
        <v>1107</v>
      </c>
      <c r="C620" s="111">
        <v>2</v>
      </c>
      <c r="D620" s="116">
        <v>0.0002875358218307463</v>
      </c>
      <c r="E620" s="116">
        <v>1.2498774732165998</v>
      </c>
      <c r="F620" s="111" t="s">
        <v>2444</v>
      </c>
      <c r="G620" s="111" t="b">
        <v>0</v>
      </c>
      <c r="H620" s="111" t="b">
        <v>0</v>
      </c>
      <c r="I620" s="111" t="b">
        <v>0</v>
      </c>
      <c r="J620" s="111" t="b">
        <v>0</v>
      </c>
      <c r="K620" s="111" t="b">
        <v>0</v>
      </c>
      <c r="L620" s="111" t="b">
        <v>0</v>
      </c>
    </row>
    <row r="621" spans="1:12" ht="15">
      <c r="A621" s="111" t="s">
        <v>1107</v>
      </c>
      <c r="B621" s="111" t="s">
        <v>1080</v>
      </c>
      <c r="C621" s="111">
        <v>2</v>
      </c>
      <c r="D621" s="116">
        <v>0.0002875358218307463</v>
      </c>
      <c r="E621" s="116">
        <v>2.840942080243099</v>
      </c>
      <c r="F621" s="111" t="s">
        <v>2444</v>
      </c>
      <c r="G621" s="111" t="b">
        <v>0</v>
      </c>
      <c r="H621" s="111" t="b">
        <v>0</v>
      </c>
      <c r="I621" s="111" t="b">
        <v>0</v>
      </c>
      <c r="J621" s="111" t="b">
        <v>0</v>
      </c>
      <c r="K621" s="111" t="b">
        <v>0</v>
      </c>
      <c r="L621" s="111" t="b">
        <v>0</v>
      </c>
    </row>
    <row r="622" spans="1:12" ht="15">
      <c r="A622" s="111" t="s">
        <v>1080</v>
      </c>
      <c r="B622" s="111" t="s">
        <v>1108</v>
      </c>
      <c r="C622" s="111">
        <v>2</v>
      </c>
      <c r="D622" s="116">
        <v>0.0002875358218307463</v>
      </c>
      <c r="E622" s="116">
        <v>2.840942080243099</v>
      </c>
      <c r="F622" s="111" t="s">
        <v>2444</v>
      </c>
      <c r="G622" s="111" t="b">
        <v>0</v>
      </c>
      <c r="H622" s="111" t="b">
        <v>0</v>
      </c>
      <c r="I622" s="111" t="b">
        <v>0</v>
      </c>
      <c r="J622" s="111" t="b">
        <v>0</v>
      </c>
      <c r="K622" s="111" t="b">
        <v>0</v>
      </c>
      <c r="L622" s="111" t="b">
        <v>0</v>
      </c>
    </row>
    <row r="623" spans="1:12" ht="15">
      <c r="A623" s="111" t="s">
        <v>1108</v>
      </c>
      <c r="B623" s="111" t="s">
        <v>693</v>
      </c>
      <c r="C623" s="111">
        <v>2</v>
      </c>
      <c r="D623" s="116">
        <v>0.0002875358218307463</v>
      </c>
      <c r="E623" s="116">
        <v>1.8556653370638054</v>
      </c>
      <c r="F623" s="111" t="s">
        <v>2444</v>
      </c>
      <c r="G623" s="111" t="b">
        <v>0</v>
      </c>
      <c r="H623" s="111" t="b">
        <v>0</v>
      </c>
      <c r="I623" s="111" t="b">
        <v>0</v>
      </c>
      <c r="J623" s="111" t="b">
        <v>0</v>
      </c>
      <c r="K623" s="111" t="b">
        <v>0</v>
      </c>
      <c r="L623" s="111" t="b">
        <v>0</v>
      </c>
    </row>
    <row r="624" spans="1:12" ht="15">
      <c r="A624" s="111" t="s">
        <v>720</v>
      </c>
      <c r="B624" s="111" t="s">
        <v>1545</v>
      </c>
      <c r="C624" s="111">
        <v>2</v>
      </c>
      <c r="D624" s="116">
        <v>0.0002875358218307463</v>
      </c>
      <c r="E624" s="116">
        <v>2.4149733479708178</v>
      </c>
      <c r="F624" s="111" t="s">
        <v>2444</v>
      </c>
      <c r="G624" s="111" t="b">
        <v>0</v>
      </c>
      <c r="H624" s="111" t="b">
        <v>0</v>
      </c>
      <c r="I624" s="111" t="b">
        <v>0</v>
      </c>
      <c r="J624" s="111" t="b">
        <v>0</v>
      </c>
      <c r="K624" s="111" t="b">
        <v>1</v>
      </c>
      <c r="L624" s="111" t="b">
        <v>0</v>
      </c>
    </row>
    <row r="625" spans="1:12" ht="15">
      <c r="A625" s="111" t="s">
        <v>1545</v>
      </c>
      <c r="B625" s="111" t="s">
        <v>1546</v>
      </c>
      <c r="C625" s="111">
        <v>2</v>
      </c>
      <c r="D625" s="116">
        <v>0.0002875358218307463</v>
      </c>
      <c r="E625" s="116">
        <v>3.4430020715710614</v>
      </c>
      <c r="F625" s="111" t="s">
        <v>2444</v>
      </c>
      <c r="G625" s="111" t="b">
        <v>0</v>
      </c>
      <c r="H625" s="111" t="b">
        <v>1</v>
      </c>
      <c r="I625" s="111" t="b">
        <v>0</v>
      </c>
      <c r="J625" s="111" t="b">
        <v>0</v>
      </c>
      <c r="K625" s="111" t="b">
        <v>0</v>
      </c>
      <c r="L625" s="111" t="b">
        <v>0</v>
      </c>
    </row>
    <row r="626" spans="1:12" ht="15">
      <c r="A626" s="111" t="s">
        <v>1546</v>
      </c>
      <c r="B626" s="111" t="s">
        <v>686</v>
      </c>
      <c r="C626" s="111">
        <v>2</v>
      </c>
      <c r="D626" s="116">
        <v>0.0002875358218307463</v>
      </c>
      <c r="E626" s="116">
        <v>2.011638307412074</v>
      </c>
      <c r="F626" s="111" t="s">
        <v>2444</v>
      </c>
      <c r="G626" s="111" t="b">
        <v>0</v>
      </c>
      <c r="H626" s="111" t="b">
        <v>0</v>
      </c>
      <c r="I626" s="111" t="b">
        <v>0</v>
      </c>
      <c r="J626" s="111" t="b">
        <v>0</v>
      </c>
      <c r="K626" s="111" t="b">
        <v>0</v>
      </c>
      <c r="L626" s="111" t="b">
        <v>0</v>
      </c>
    </row>
    <row r="627" spans="1:12" ht="15">
      <c r="A627" s="111" t="s">
        <v>686</v>
      </c>
      <c r="B627" s="111" t="s">
        <v>702</v>
      </c>
      <c r="C627" s="111">
        <v>2</v>
      </c>
      <c r="D627" s="116">
        <v>0.0002875358218307463</v>
      </c>
      <c r="E627" s="116">
        <v>0.8409420802430991</v>
      </c>
      <c r="F627" s="111" t="s">
        <v>2444</v>
      </c>
      <c r="G627" s="111" t="b">
        <v>0</v>
      </c>
      <c r="H627" s="111" t="b">
        <v>0</v>
      </c>
      <c r="I627" s="111" t="b">
        <v>0</v>
      </c>
      <c r="J627" s="111" t="b">
        <v>0</v>
      </c>
      <c r="K627" s="111" t="b">
        <v>0</v>
      </c>
      <c r="L627" s="111" t="b">
        <v>0</v>
      </c>
    </row>
    <row r="628" spans="1:12" ht="15">
      <c r="A628" s="111" t="s">
        <v>1070</v>
      </c>
      <c r="B628" s="111" t="s">
        <v>1109</v>
      </c>
      <c r="C628" s="111">
        <v>2</v>
      </c>
      <c r="D628" s="116">
        <v>0.0002875358218307463</v>
      </c>
      <c r="E628" s="116">
        <v>2.840942080243099</v>
      </c>
      <c r="F628" s="111" t="s">
        <v>2444</v>
      </c>
      <c r="G628" s="111" t="b">
        <v>0</v>
      </c>
      <c r="H628" s="111" t="b">
        <v>0</v>
      </c>
      <c r="I628" s="111" t="b">
        <v>0</v>
      </c>
      <c r="J628" s="111" t="b">
        <v>0</v>
      </c>
      <c r="K628" s="111" t="b">
        <v>0</v>
      </c>
      <c r="L628" s="111" t="b">
        <v>0</v>
      </c>
    </row>
    <row r="629" spans="1:12" ht="15">
      <c r="A629" s="111" t="s">
        <v>1109</v>
      </c>
      <c r="B629" s="111" t="s">
        <v>1949</v>
      </c>
      <c r="C629" s="111">
        <v>2</v>
      </c>
      <c r="D629" s="116">
        <v>0.0002875358218307463</v>
      </c>
      <c r="E629" s="116">
        <v>3.3180633349627615</v>
      </c>
      <c r="F629" s="111" t="s">
        <v>2444</v>
      </c>
      <c r="G629" s="111" t="b">
        <v>0</v>
      </c>
      <c r="H629" s="111" t="b">
        <v>0</v>
      </c>
      <c r="I629" s="111" t="b">
        <v>0</v>
      </c>
      <c r="J629" s="111" t="b">
        <v>0</v>
      </c>
      <c r="K629" s="111" t="b">
        <v>0</v>
      </c>
      <c r="L629" s="111" t="b">
        <v>0</v>
      </c>
    </row>
    <row r="630" spans="1:12" ht="15">
      <c r="A630" s="111" t="s">
        <v>1949</v>
      </c>
      <c r="B630" s="111" t="s">
        <v>1324</v>
      </c>
      <c r="C630" s="111">
        <v>2</v>
      </c>
      <c r="D630" s="116">
        <v>0.0002875358218307463</v>
      </c>
      <c r="E630" s="116">
        <v>3.494154594018443</v>
      </c>
      <c r="F630" s="111" t="s">
        <v>2444</v>
      </c>
      <c r="G630" s="111" t="b">
        <v>0</v>
      </c>
      <c r="H630" s="111" t="b">
        <v>0</v>
      </c>
      <c r="I630" s="111" t="b">
        <v>0</v>
      </c>
      <c r="J630" s="111" t="b">
        <v>0</v>
      </c>
      <c r="K630" s="111" t="b">
        <v>0</v>
      </c>
      <c r="L630" s="111" t="b">
        <v>0</v>
      </c>
    </row>
    <row r="631" spans="1:12" ht="15">
      <c r="A631" s="111" t="s">
        <v>1324</v>
      </c>
      <c r="B631" s="111" t="s">
        <v>1325</v>
      </c>
      <c r="C631" s="111">
        <v>2</v>
      </c>
      <c r="D631" s="116">
        <v>0.0002875358218307463</v>
      </c>
      <c r="E631" s="116">
        <v>3.1931245983544616</v>
      </c>
      <c r="F631" s="111" t="s">
        <v>2444</v>
      </c>
      <c r="G631" s="111" t="b">
        <v>0</v>
      </c>
      <c r="H631" s="111" t="b">
        <v>0</v>
      </c>
      <c r="I631" s="111" t="b">
        <v>0</v>
      </c>
      <c r="J631" s="111" t="b">
        <v>0</v>
      </c>
      <c r="K631" s="111" t="b">
        <v>0</v>
      </c>
      <c r="L631" s="111" t="b">
        <v>0</v>
      </c>
    </row>
    <row r="632" spans="1:12" ht="15">
      <c r="A632" s="111" t="s">
        <v>686</v>
      </c>
      <c r="B632" s="111" t="s">
        <v>705</v>
      </c>
      <c r="C632" s="111">
        <v>2</v>
      </c>
      <c r="D632" s="116">
        <v>0.0002875358218307463</v>
      </c>
      <c r="E632" s="116">
        <v>0.8709053036205423</v>
      </c>
      <c r="F632" s="111" t="s">
        <v>2444</v>
      </c>
      <c r="G632" s="111" t="b">
        <v>0</v>
      </c>
      <c r="H632" s="111" t="b">
        <v>0</v>
      </c>
      <c r="I632" s="111" t="b">
        <v>0</v>
      </c>
      <c r="J632" s="111" t="b">
        <v>0</v>
      </c>
      <c r="K632" s="111" t="b">
        <v>0</v>
      </c>
      <c r="L632" s="111" t="b">
        <v>0</v>
      </c>
    </row>
    <row r="633" spans="1:12" ht="15">
      <c r="A633" s="111" t="s">
        <v>705</v>
      </c>
      <c r="B633" s="111" t="s">
        <v>682</v>
      </c>
      <c r="C633" s="111">
        <v>2</v>
      </c>
      <c r="D633" s="116">
        <v>0.0002875358218307463</v>
      </c>
      <c r="E633" s="116">
        <v>0.4198868514650849</v>
      </c>
      <c r="F633" s="111" t="s">
        <v>2444</v>
      </c>
      <c r="G633" s="111" t="b">
        <v>0</v>
      </c>
      <c r="H633" s="111" t="b">
        <v>0</v>
      </c>
      <c r="I633" s="111" t="b">
        <v>0</v>
      </c>
      <c r="J633" s="111" t="b">
        <v>0</v>
      </c>
      <c r="K633" s="111" t="b">
        <v>0</v>
      </c>
      <c r="L633" s="111" t="b">
        <v>0</v>
      </c>
    </row>
    <row r="634" spans="1:12" ht="15">
      <c r="A634" s="111" t="s">
        <v>682</v>
      </c>
      <c r="B634" s="111" t="s">
        <v>1108</v>
      </c>
      <c r="C634" s="111">
        <v>2</v>
      </c>
      <c r="D634" s="116">
        <v>0.0002875358218307463</v>
      </c>
      <c r="E634" s="116">
        <v>1.2498774732165998</v>
      </c>
      <c r="F634" s="111" t="s">
        <v>2444</v>
      </c>
      <c r="G634" s="111" t="b">
        <v>0</v>
      </c>
      <c r="H634" s="111" t="b">
        <v>0</v>
      </c>
      <c r="I634" s="111" t="b">
        <v>0</v>
      </c>
      <c r="J634" s="111" t="b">
        <v>0</v>
      </c>
      <c r="K634" s="111" t="b">
        <v>0</v>
      </c>
      <c r="L634" s="111" t="b">
        <v>0</v>
      </c>
    </row>
    <row r="635" spans="1:12" ht="15">
      <c r="A635" s="111" t="s">
        <v>1108</v>
      </c>
      <c r="B635" s="111" t="s">
        <v>1326</v>
      </c>
      <c r="C635" s="111">
        <v>2</v>
      </c>
      <c r="D635" s="116">
        <v>0.0002875358218307463</v>
      </c>
      <c r="E635" s="116">
        <v>3.0170333392987803</v>
      </c>
      <c r="F635" s="111" t="s">
        <v>2444</v>
      </c>
      <c r="G635" s="111" t="b">
        <v>0</v>
      </c>
      <c r="H635" s="111" t="b">
        <v>0</v>
      </c>
      <c r="I635" s="111" t="b">
        <v>0</v>
      </c>
      <c r="J635" s="111" t="b">
        <v>0</v>
      </c>
      <c r="K635" s="111" t="b">
        <v>0</v>
      </c>
      <c r="L635" s="111" t="b">
        <v>0</v>
      </c>
    </row>
    <row r="636" spans="1:12" ht="15">
      <c r="A636" s="111" t="s">
        <v>707</v>
      </c>
      <c r="B636" s="111" t="s">
        <v>1108</v>
      </c>
      <c r="C636" s="111">
        <v>2</v>
      </c>
      <c r="D636" s="116">
        <v>0.0002875358218307463</v>
      </c>
      <c r="E636" s="116">
        <v>2.0063094739070073</v>
      </c>
      <c r="F636" s="111" t="s">
        <v>2444</v>
      </c>
      <c r="G636" s="111" t="b">
        <v>0</v>
      </c>
      <c r="H636" s="111" t="b">
        <v>0</v>
      </c>
      <c r="I636" s="111" t="b">
        <v>0</v>
      </c>
      <c r="J636" s="111" t="b">
        <v>0</v>
      </c>
      <c r="K636" s="111" t="b">
        <v>0</v>
      </c>
      <c r="L636" s="111" t="b">
        <v>0</v>
      </c>
    </row>
    <row r="637" spans="1:12" ht="15">
      <c r="A637" s="111" t="s">
        <v>1108</v>
      </c>
      <c r="B637" s="111" t="s">
        <v>1950</v>
      </c>
      <c r="C637" s="111">
        <v>2</v>
      </c>
      <c r="D637" s="116">
        <v>0.0002875358218307463</v>
      </c>
      <c r="E637" s="116">
        <v>3.3180633349627615</v>
      </c>
      <c r="F637" s="111" t="s">
        <v>2444</v>
      </c>
      <c r="G637" s="111" t="b">
        <v>0</v>
      </c>
      <c r="H637" s="111" t="b">
        <v>0</v>
      </c>
      <c r="I637" s="111" t="b">
        <v>0</v>
      </c>
      <c r="J637" s="111" t="b">
        <v>0</v>
      </c>
      <c r="K637" s="111" t="b">
        <v>0</v>
      </c>
      <c r="L637" s="111" t="b">
        <v>0</v>
      </c>
    </row>
    <row r="638" spans="1:12" ht="15">
      <c r="A638" s="111" t="s">
        <v>1950</v>
      </c>
      <c r="B638" s="111" t="s">
        <v>1326</v>
      </c>
      <c r="C638" s="111">
        <v>2</v>
      </c>
      <c r="D638" s="116">
        <v>0.0002875358218307463</v>
      </c>
      <c r="E638" s="116">
        <v>3.494154594018443</v>
      </c>
      <c r="F638" s="111" t="s">
        <v>2444</v>
      </c>
      <c r="G638" s="111" t="b">
        <v>0</v>
      </c>
      <c r="H638" s="111" t="b">
        <v>0</v>
      </c>
      <c r="I638" s="111" t="b">
        <v>0</v>
      </c>
      <c r="J638" s="111" t="b">
        <v>0</v>
      </c>
      <c r="K638" s="111" t="b">
        <v>0</v>
      </c>
      <c r="L638" s="111" t="b">
        <v>0</v>
      </c>
    </row>
    <row r="639" spans="1:12" ht="15">
      <c r="A639" s="111" t="s">
        <v>705</v>
      </c>
      <c r="B639" s="111" t="s">
        <v>871</v>
      </c>
      <c r="C639" s="111">
        <v>2</v>
      </c>
      <c r="D639" s="116">
        <v>0.0002875358218307463</v>
      </c>
      <c r="E639" s="116">
        <v>1.732602605454261</v>
      </c>
      <c r="F639" s="111" t="s">
        <v>2444</v>
      </c>
      <c r="G639" s="111" t="b">
        <v>0</v>
      </c>
      <c r="H639" s="111" t="b">
        <v>0</v>
      </c>
      <c r="I639" s="111" t="b">
        <v>0</v>
      </c>
      <c r="J639" s="111" t="b">
        <v>0</v>
      </c>
      <c r="K639" s="111" t="b">
        <v>0</v>
      </c>
      <c r="L639" s="111" t="b">
        <v>0</v>
      </c>
    </row>
    <row r="640" spans="1:12" ht="15">
      <c r="A640" s="111" t="s">
        <v>818</v>
      </c>
      <c r="B640" s="111" t="s">
        <v>719</v>
      </c>
      <c r="C640" s="111">
        <v>2</v>
      </c>
      <c r="D640" s="116">
        <v>0.0002875358218307463</v>
      </c>
      <c r="E640" s="116">
        <v>1.7887185474331924</v>
      </c>
      <c r="F640" s="111" t="s">
        <v>2444</v>
      </c>
      <c r="G640" s="111" t="b">
        <v>0</v>
      </c>
      <c r="H640" s="111" t="b">
        <v>0</v>
      </c>
      <c r="I640" s="111" t="b">
        <v>0</v>
      </c>
      <c r="J640" s="111" t="b">
        <v>0</v>
      </c>
      <c r="K640" s="111" t="b">
        <v>0</v>
      </c>
      <c r="L640" s="111" t="b">
        <v>0</v>
      </c>
    </row>
    <row r="641" spans="1:12" ht="15">
      <c r="A641" s="111" t="s">
        <v>719</v>
      </c>
      <c r="B641" s="111" t="s">
        <v>817</v>
      </c>
      <c r="C641" s="111">
        <v>2</v>
      </c>
      <c r="D641" s="116">
        <v>0.0002875358218307463</v>
      </c>
      <c r="E641" s="116">
        <v>1.8129133566428555</v>
      </c>
      <c r="F641" s="111" t="s">
        <v>2444</v>
      </c>
      <c r="G641" s="111" t="b">
        <v>0</v>
      </c>
      <c r="H641" s="111" t="b">
        <v>0</v>
      </c>
      <c r="I641" s="111" t="b">
        <v>0</v>
      </c>
      <c r="J641" s="111" t="b">
        <v>0</v>
      </c>
      <c r="K641" s="111" t="b">
        <v>0</v>
      </c>
      <c r="L641" s="111" t="b">
        <v>0</v>
      </c>
    </row>
    <row r="642" spans="1:12" ht="15">
      <c r="A642" s="111" t="s">
        <v>817</v>
      </c>
      <c r="B642" s="111" t="s">
        <v>684</v>
      </c>
      <c r="C642" s="111">
        <v>2</v>
      </c>
      <c r="D642" s="116">
        <v>0.0002875358218307463</v>
      </c>
      <c r="E642" s="116">
        <v>1.0635958244956853</v>
      </c>
      <c r="F642" s="111" t="s">
        <v>2444</v>
      </c>
      <c r="G642" s="111" t="b">
        <v>0</v>
      </c>
      <c r="H642" s="111" t="b">
        <v>0</v>
      </c>
      <c r="I642" s="111" t="b">
        <v>0</v>
      </c>
      <c r="J642" s="111" t="b">
        <v>0</v>
      </c>
      <c r="K642" s="111" t="b">
        <v>0</v>
      </c>
      <c r="L642" s="111" t="b">
        <v>0</v>
      </c>
    </row>
    <row r="643" spans="1:12" ht="15">
      <c r="A643" s="111" t="s">
        <v>682</v>
      </c>
      <c r="B643" s="111" t="s">
        <v>736</v>
      </c>
      <c r="C643" s="111">
        <v>2</v>
      </c>
      <c r="D643" s="116">
        <v>0.0002875358218307463</v>
      </c>
      <c r="E643" s="116">
        <v>0.6130553756294256</v>
      </c>
      <c r="F643" s="111" t="s">
        <v>2444</v>
      </c>
      <c r="G643" s="111" t="b">
        <v>0</v>
      </c>
      <c r="H643" s="111" t="b">
        <v>0</v>
      </c>
      <c r="I643" s="111" t="b">
        <v>0</v>
      </c>
      <c r="J643" s="111" t="b">
        <v>0</v>
      </c>
      <c r="K643" s="111" t="b">
        <v>0</v>
      </c>
      <c r="L643" s="111" t="b">
        <v>0</v>
      </c>
    </row>
    <row r="644" spans="1:12" ht="15">
      <c r="A644" s="111" t="s">
        <v>736</v>
      </c>
      <c r="B644" s="111" t="s">
        <v>719</v>
      </c>
      <c r="C644" s="111">
        <v>2</v>
      </c>
      <c r="D644" s="116">
        <v>0.0002875358218307463</v>
      </c>
      <c r="E644" s="116">
        <v>1.5198732351406123</v>
      </c>
      <c r="F644" s="111" t="s">
        <v>2444</v>
      </c>
      <c r="G644" s="111" t="b">
        <v>0</v>
      </c>
      <c r="H644" s="111" t="b">
        <v>0</v>
      </c>
      <c r="I644" s="111" t="b">
        <v>0</v>
      </c>
      <c r="J644" s="111" t="b">
        <v>0</v>
      </c>
      <c r="K644" s="111" t="b">
        <v>0</v>
      </c>
      <c r="L644" s="111" t="b">
        <v>0</v>
      </c>
    </row>
    <row r="645" spans="1:12" ht="15">
      <c r="A645" s="111" t="s">
        <v>709</v>
      </c>
      <c r="B645" s="111" t="s">
        <v>1327</v>
      </c>
      <c r="C645" s="111">
        <v>2</v>
      </c>
      <c r="D645" s="116">
        <v>0.0002875358218307463</v>
      </c>
      <c r="E645" s="116">
        <v>2.226982865615429</v>
      </c>
      <c r="F645" s="111" t="s">
        <v>2444</v>
      </c>
      <c r="G645" s="111" t="b">
        <v>0</v>
      </c>
      <c r="H645" s="111" t="b">
        <v>0</v>
      </c>
      <c r="I645" s="111" t="b">
        <v>0</v>
      </c>
      <c r="J645" s="111" t="b">
        <v>0</v>
      </c>
      <c r="K645" s="111" t="b">
        <v>0</v>
      </c>
      <c r="L645" s="111" t="b">
        <v>0</v>
      </c>
    </row>
    <row r="646" spans="1:12" ht="15">
      <c r="A646" s="111" t="s">
        <v>1327</v>
      </c>
      <c r="B646" s="111" t="s">
        <v>1951</v>
      </c>
      <c r="C646" s="111">
        <v>2</v>
      </c>
      <c r="D646" s="116">
        <v>0.0002875358218307463</v>
      </c>
      <c r="E646" s="116">
        <v>3.494154594018443</v>
      </c>
      <c r="F646" s="111" t="s">
        <v>2444</v>
      </c>
      <c r="G646" s="111" t="b">
        <v>0</v>
      </c>
      <c r="H646" s="111" t="b">
        <v>0</v>
      </c>
      <c r="I646" s="111" t="b">
        <v>0</v>
      </c>
      <c r="J646" s="111" t="b">
        <v>0</v>
      </c>
      <c r="K646" s="111" t="b">
        <v>0</v>
      </c>
      <c r="L646" s="111" t="b">
        <v>0</v>
      </c>
    </row>
    <row r="647" spans="1:12" ht="15">
      <c r="A647" s="111" t="s">
        <v>1951</v>
      </c>
      <c r="B647" s="111" t="s">
        <v>767</v>
      </c>
      <c r="C647" s="111">
        <v>2</v>
      </c>
      <c r="D647" s="116">
        <v>0.0002875358218307463</v>
      </c>
      <c r="E647" s="116">
        <v>2.8657656639681313</v>
      </c>
      <c r="F647" s="111" t="s">
        <v>2444</v>
      </c>
      <c r="G647" s="111" t="b">
        <v>0</v>
      </c>
      <c r="H647" s="111" t="b">
        <v>0</v>
      </c>
      <c r="I647" s="111" t="b">
        <v>0</v>
      </c>
      <c r="J647" s="111" t="b">
        <v>0</v>
      </c>
      <c r="K647" s="111" t="b">
        <v>0</v>
      </c>
      <c r="L647" s="111" t="b">
        <v>0</v>
      </c>
    </row>
    <row r="648" spans="1:12" ht="15">
      <c r="A648" s="111" t="s">
        <v>767</v>
      </c>
      <c r="B648" s="111" t="s">
        <v>1190</v>
      </c>
      <c r="C648" s="111">
        <v>2</v>
      </c>
      <c r="D648" s="116">
        <v>0.0002875358218307463</v>
      </c>
      <c r="E648" s="116">
        <v>2.4430020715710614</v>
      </c>
      <c r="F648" s="111" t="s">
        <v>2444</v>
      </c>
      <c r="G648" s="111" t="b">
        <v>0</v>
      </c>
      <c r="H648" s="111" t="b">
        <v>0</v>
      </c>
      <c r="I648" s="111" t="b">
        <v>0</v>
      </c>
      <c r="J648" s="111" t="b">
        <v>0</v>
      </c>
      <c r="K648" s="111" t="b">
        <v>0</v>
      </c>
      <c r="L648" s="111" t="b">
        <v>0</v>
      </c>
    </row>
    <row r="649" spans="1:12" ht="15">
      <c r="A649" s="111" t="s">
        <v>1190</v>
      </c>
      <c r="B649" s="111" t="s">
        <v>1328</v>
      </c>
      <c r="C649" s="111">
        <v>2</v>
      </c>
      <c r="D649" s="116">
        <v>0.0002875358218307463</v>
      </c>
      <c r="E649" s="116">
        <v>3.0962145853464054</v>
      </c>
      <c r="F649" s="111" t="s">
        <v>2444</v>
      </c>
      <c r="G649" s="111" t="b">
        <v>0</v>
      </c>
      <c r="H649" s="111" t="b">
        <v>0</v>
      </c>
      <c r="I649" s="111" t="b">
        <v>0</v>
      </c>
      <c r="J649" s="111" t="b">
        <v>0</v>
      </c>
      <c r="K649" s="111" t="b">
        <v>0</v>
      </c>
      <c r="L649" s="111" t="b">
        <v>0</v>
      </c>
    </row>
    <row r="650" spans="1:12" ht="15">
      <c r="A650" s="111" t="s">
        <v>1328</v>
      </c>
      <c r="B650" s="111" t="s">
        <v>1480</v>
      </c>
      <c r="C650" s="111">
        <v>2</v>
      </c>
      <c r="D650" s="116">
        <v>0.0002875358218307463</v>
      </c>
      <c r="E650" s="116">
        <v>3.3180633349627615</v>
      </c>
      <c r="F650" s="111" t="s">
        <v>2444</v>
      </c>
      <c r="G650" s="111" t="b">
        <v>0</v>
      </c>
      <c r="H650" s="111" t="b">
        <v>0</v>
      </c>
      <c r="I650" s="111" t="b">
        <v>0</v>
      </c>
      <c r="J650" s="111" t="b">
        <v>0</v>
      </c>
      <c r="K650" s="111" t="b">
        <v>0</v>
      </c>
      <c r="L650" s="111" t="b">
        <v>0</v>
      </c>
    </row>
    <row r="651" spans="1:12" ht="15">
      <c r="A651" s="111" t="s">
        <v>1480</v>
      </c>
      <c r="B651" s="111" t="s">
        <v>1952</v>
      </c>
      <c r="C651" s="111">
        <v>2</v>
      </c>
      <c r="D651" s="116">
        <v>0.0002875358218307463</v>
      </c>
      <c r="E651" s="116">
        <v>3.6190933306267428</v>
      </c>
      <c r="F651" s="111" t="s">
        <v>2444</v>
      </c>
      <c r="G651" s="111" t="b">
        <v>0</v>
      </c>
      <c r="H651" s="111" t="b">
        <v>0</v>
      </c>
      <c r="I651" s="111" t="b">
        <v>0</v>
      </c>
      <c r="J651" s="111" t="b">
        <v>0</v>
      </c>
      <c r="K651" s="111" t="b">
        <v>0</v>
      </c>
      <c r="L651" s="111" t="b">
        <v>0</v>
      </c>
    </row>
    <row r="652" spans="1:12" ht="15">
      <c r="A652" s="111" t="s">
        <v>1952</v>
      </c>
      <c r="B652" s="111" t="s">
        <v>703</v>
      </c>
      <c r="C652" s="111">
        <v>2</v>
      </c>
      <c r="D652" s="116">
        <v>0.0002875358218307463</v>
      </c>
      <c r="E652" s="116">
        <v>2.4430020715710614</v>
      </c>
      <c r="F652" s="111" t="s">
        <v>2444</v>
      </c>
      <c r="G652" s="111" t="b">
        <v>0</v>
      </c>
      <c r="H652" s="111" t="b">
        <v>0</v>
      </c>
      <c r="I652" s="111" t="b">
        <v>0</v>
      </c>
      <c r="J652" s="111" t="b">
        <v>0</v>
      </c>
      <c r="K652" s="111" t="b">
        <v>0</v>
      </c>
      <c r="L652" s="111" t="b">
        <v>0</v>
      </c>
    </row>
    <row r="653" spans="1:12" ht="15">
      <c r="A653" s="111" t="s">
        <v>703</v>
      </c>
      <c r="B653" s="111" t="s">
        <v>1189</v>
      </c>
      <c r="C653" s="111">
        <v>2</v>
      </c>
      <c r="D653" s="116">
        <v>0.0002875358218307463</v>
      </c>
      <c r="E653" s="116">
        <v>2.045062062899024</v>
      </c>
      <c r="F653" s="111" t="s">
        <v>2444</v>
      </c>
      <c r="G653" s="111" t="b">
        <v>0</v>
      </c>
      <c r="H653" s="111" t="b">
        <v>0</v>
      </c>
      <c r="I653" s="111" t="b">
        <v>0</v>
      </c>
      <c r="J653" s="111" t="b">
        <v>0</v>
      </c>
      <c r="K653" s="111" t="b">
        <v>0</v>
      </c>
      <c r="L653" s="111" t="b">
        <v>0</v>
      </c>
    </row>
    <row r="654" spans="1:12" ht="15">
      <c r="A654" s="111" t="s">
        <v>1189</v>
      </c>
      <c r="B654" s="111" t="s">
        <v>701</v>
      </c>
      <c r="C654" s="111">
        <v>2</v>
      </c>
      <c r="D654" s="116">
        <v>0.0002875358218307463</v>
      </c>
      <c r="E654" s="116">
        <v>2.0261767187386504</v>
      </c>
      <c r="F654" s="111" t="s">
        <v>2444</v>
      </c>
      <c r="G654" s="111" t="b">
        <v>0</v>
      </c>
      <c r="H654" s="111" t="b">
        <v>0</v>
      </c>
      <c r="I654" s="111" t="b">
        <v>0</v>
      </c>
      <c r="J654" s="111" t="b">
        <v>0</v>
      </c>
      <c r="K654" s="111" t="b">
        <v>0</v>
      </c>
      <c r="L654" s="111" t="b">
        <v>0</v>
      </c>
    </row>
    <row r="655" spans="1:12" ht="15">
      <c r="A655" s="111" t="s">
        <v>701</v>
      </c>
      <c r="B655" s="111" t="s">
        <v>1547</v>
      </c>
      <c r="C655" s="111">
        <v>2</v>
      </c>
      <c r="D655" s="116">
        <v>0.0002875358218307463</v>
      </c>
      <c r="E655" s="116">
        <v>2.2573654946091497</v>
      </c>
      <c r="F655" s="111" t="s">
        <v>2444</v>
      </c>
      <c r="G655" s="111" t="b">
        <v>0</v>
      </c>
      <c r="H655" s="111" t="b">
        <v>0</v>
      </c>
      <c r="I655" s="111" t="b">
        <v>0</v>
      </c>
      <c r="J655" s="111" t="b">
        <v>0</v>
      </c>
      <c r="K655" s="111" t="b">
        <v>0</v>
      </c>
      <c r="L655" s="111" t="b">
        <v>0</v>
      </c>
    </row>
    <row r="656" spans="1:12" ht="15">
      <c r="A656" s="111" t="s">
        <v>1547</v>
      </c>
      <c r="B656" s="111" t="s">
        <v>719</v>
      </c>
      <c r="C656" s="111">
        <v>2</v>
      </c>
      <c r="D656" s="116">
        <v>0.0002875358218307463</v>
      </c>
      <c r="E656" s="116">
        <v>2.457725328391768</v>
      </c>
      <c r="F656" s="111" t="s">
        <v>2444</v>
      </c>
      <c r="G656" s="111" t="b">
        <v>0</v>
      </c>
      <c r="H656" s="111" t="b">
        <v>0</v>
      </c>
      <c r="I656" s="111" t="b">
        <v>0</v>
      </c>
      <c r="J656" s="111" t="b">
        <v>0</v>
      </c>
      <c r="K656" s="111" t="b">
        <v>0</v>
      </c>
      <c r="L656" s="111" t="b">
        <v>0</v>
      </c>
    </row>
    <row r="657" spans="1:12" ht="15">
      <c r="A657" s="111" t="s">
        <v>709</v>
      </c>
      <c r="B657" s="111" t="s">
        <v>1329</v>
      </c>
      <c r="C657" s="111">
        <v>2</v>
      </c>
      <c r="D657" s="116">
        <v>0.0002875358218307463</v>
      </c>
      <c r="E657" s="116">
        <v>2.226982865615429</v>
      </c>
      <c r="F657" s="111" t="s">
        <v>2444</v>
      </c>
      <c r="G657" s="111" t="b">
        <v>0</v>
      </c>
      <c r="H657" s="111" t="b">
        <v>0</v>
      </c>
      <c r="I657" s="111" t="b">
        <v>0</v>
      </c>
      <c r="J657" s="111" t="b">
        <v>0</v>
      </c>
      <c r="K657" s="111" t="b">
        <v>0</v>
      </c>
      <c r="L657" s="111" t="b">
        <v>0</v>
      </c>
    </row>
    <row r="658" spans="1:12" ht="15">
      <c r="A658" s="111" t="s">
        <v>1329</v>
      </c>
      <c r="B658" s="111" t="s">
        <v>787</v>
      </c>
      <c r="C658" s="111">
        <v>2</v>
      </c>
      <c r="D658" s="116">
        <v>0.0002875358218307463</v>
      </c>
      <c r="E658" s="116">
        <v>2.591064607026499</v>
      </c>
      <c r="F658" s="111" t="s">
        <v>2444</v>
      </c>
      <c r="G658" s="111" t="b">
        <v>0</v>
      </c>
      <c r="H658" s="111" t="b">
        <v>0</v>
      </c>
      <c r="I658" s="111" t="b">
        <v>0</v>
      </c>
      <c r="J658" s="111" t="b">
        <v>0</v>
      </c>
      <c r="K658" s="111" t="b">
        <v>0</v>
      </c>
      <c r="L658" s="111" t="b">
        <v>0</v>
      </c>
    </row>
    <row r="659" spans="1:12" ht="15">
      <c r="A659" s="111" t="s">
        <v>798</v>
      </c>
      <c r="B659" s="111" t="s">
        <v>684</v>
      </c>
      <c r="C659" s="111">
        <v>2</v>
      </c>
      <c r="D659" s="116">
        <v>0.0002875358218307463</v>
      </c>
      <c r="E659" s="116">
        <v>1.0336326011182422</v>
      </c>
      <c r="F659" s="111" t="s">
        <v>2444</v>
      </c>
      <c r="G659" s="111" t="b">
        <v>0</v>
      </c>
      <c r="H659" s="111" t="b">
        <v>0</v>
      </c>
      <c r="I659" s="111" t="b">
        <v>0</v>
      </c>
      <c r="J659" s="111" t="b">
        <v>0</v>
      </c>
      <c r="K659" s="111" t="b">
        <v>0</v>
      </c>
      <c r="L659" s="111" t="b">
        <v>0</v>
      </c>
    </row>
    <row r="660" spans="1:12" ht="15">
      <c r="A660" s="111" t="s">
        <v>936</v>
      </c>
      <c r="B660" s="111" t="s">
        <v>1164</v>
      </c>
      <c r="C660" s="111">
        <v>2</v>
      </c>
      <c r="D660" s="116">
        <v>0.0002875358218307463</v>
      </c>
      <c r="E660" s="116">
        <v>2.7440320672350427</v>
      </c>
      <c r="F660" s="111" t="s">
        <v>2444</v>
      </c>
      <c r="G660" s="111" t="b">
        <v>0</v>
      </c>
      <c r="H660" s="111" t="b">
        <v>0</v>
      </c>
      <c r="I660" s="111" t="b">
        <v>0</v>
      </c>
      <c r="J660" s="111" t="b">
        <v>0</v>
      </c>
      <c r="K660" s="111" t="b">
        <v>0</v>
      </c>
      <c r="L660" s="111" t="b">
        <v>0</v>
      </c>
    </row>
    <row r="661" spans="1:12" ht="15">
      <c r="A661" s="111" t="s">
        <v>1164</v>
      </c>
      <c r="B661" s="111" t="s">
        <v>1953</v>
      </c>
      <c r="C661" s="111">
        <v>2</v>
      </c>
      <c r="D661" s="116">
        <v>0.0002875358218307463</v>
      </c>
      <c r="E661" s="116">
        <v>3.397244581010386</v>
      </c>
      <c r="F661" s="111" t="s">
        <v>2444</v>
      </c>
      <c r="G661" s="111" t="b">
        <v>0</v>
      </c>
      <c r="H661" s="111" t="b">
        <v>0</v>
      </c>
      <c r="I661" s="111" t="b">
        <v>0</v>
      </c>
      <c r="J661" s="111" t="b">
        <v>0</v>
      </c>
      <c r="K661" s="111" t="b">
        <v>0</v>
      </c>
      <c r="L661" s="111" t="b">
        <v>0</v>
      </c>
    </row>
    <row r="662" spans="1:12" ht="15">
      <c r="A662" s="111" t="s">
        <v>1953</v>
      </c>
      <c r="B662" s="111" t="s">
        <v>733</v>
      </c>
      <c r="C662" s="111">
        <v>2</v>
      </c>
      <c r="D662" s="116">
        <v>0.0002875358218307463</v>
      </c>
      <c r="E662" s="116">
        <v>2.664850821187418</v>
      </c>
      <c r="F662" s="111" t="s">
        <v>2444</v>
      </c>
      <c r="G662" s="111" t="b">
        <v>0</v>
      </c>
      <c r="H662" s="111" t="b">
        <v>0</v>
      </c>
      <c r="I662" s="111" t="b">
        <v>0</v>
      </c>
      <c r="J662" s="111" t="b">
        <v>0</v>
      </c>
      <c r="K662" s="111" t="b">
        <v>0</v>
      </c>
      <c r="L662" s="111" t="b">
        <v>0</v>
      </c>
    </row>
    <row r="663" spans="1:12" ht="15">
      <c r="A663" s="111" t="s">
        <v>733</v>
      </c>
      <c r="B663" s="111" t="s">
        <v>1548</v>
      </c>
      <c r="C663" s="111">
        <v>2</v>
      </c>
      <c r="D663" s="116">
        <v>0.0002875358218307463</v>
      </c>
      <c r="E663" s="116">
        <v>2.505149978319906</v>
      </c>
      <c r="F663" s="111" t="s">
        <v>2444</v>
      </c>
      <c r="G663" s="111" t="b">
        <v>0</v>
      </c>
      <c r="H663" s="111" t="b">
        <v>0</v>
      </c>
      <c r="I663" s="111" t="b">
        <v>0</v>
      </c>
      <c r="J663" s="111" t="b">
        <v>0</v>
      </c>
      <c r="K663" s="111" t="b">
        <v>0</v>
      </c>
      <c r="L663" s="111" t="b">
        <v>0</v>
      </c>
    </row>
    <row r="664" spans="1:12" ht="15">
      <c r="A664" s="111" t="s">
        <v>1548</v>
      </c>
      <c r="B664" s="111" t="s">
        <v>689</v>
      </c>
      <c r="C664" s="111">
        <v>2</v>
      </c>
      <c r="D664" s="116">
        <v>0.0002875358218307463</v>
      </c>
      <c r="E664" s="116">
        <v>2.0393097340099327</v>
      </c>
      <c r="F664" s="111" t="s">
        <v>2444</v>
      </c>
      <c r="G664" s="111" t="b">
        <v>0</v>
      </c>
      <c r="H664" s="111" t="b">
        <v>0</v>
      </c>
      <c r="I664" s="111" t="b">
        <v>0</v>
      </c>
      <c r="J664" s="111" t="b">
        <v>0</v>
      </c>
      <c r="K664" s="111" t="b">
        <v>0</v>
      </c>
      <c r="L664" s="111" t="b">
        <v>0</v>
      </c>
    </row>
    <row r="665" spans="1:12" ht="15">
      <c r="A665" s="111" t="s">
        <v>689</v>
      </c>
      <c r="B665" s="111" t="s">
        <v>1549</v>
      </c>
      <c r="C665" s="111">
        <v>2</v>
      </c>
      <c r="D665" s="116">
        <v>0.0002875358218307463</v>
      </c>
      <c r="E665" s="116">
        <v>2.0393097340099327</v>
      </c>
      <c r="F665" s="111" t="s">
        <v>2444</v>
      </c>
      <c r="G665" s="111" t="b">
        <v>0</v>
      </c>
      <c r="H665" s="111" t="b">
        <v>0</v>
      </c>
      <c r="I665" s="111" t="b">
        <v>0</v>
      </c>
      <c r="J665" s="111" t="b">
        <v>0</v>
      </c>
      <c r="K665" s="111" t="b">
        <v>0</v>
      </c>
      <c r="L665" s="111" t="b">
        <v>0</v>
      </c>
    </row>
    <row r="666" spans="1:12" ht="15">
      <c r="A666" s="111" t="s">
        <v>1549</v>
      </c>
      <c r="B666" s="111" t="s">
        <v>1954</v>
      </c>
      <c r="C666" s="111">
        <v>2</v>
      </c>
      <c r="D666" s="116">
        <v>0.0002875358218307463</v>
      </c>
      <c r="E666" s="116">
        <v>3.6190933306267428</v>
      </c>
      <c r="F666" s="111" t="s">
        <v>2444</v>
      </c>
      <c r="G666" s="111" t="b">
        <v>0</v>
      </c>
      <c r="H666" s="111" t="b">
        <v>0</v>
      </c>
      <c r="I666" s="111" t="b">
        <v>0</v>
      </c>
      <c r="J666" s="111" t="b">
        <v>0</v>
      </c>
      <c r="K666" s="111" t="b">
        <v>0</v>
      </c>
      <c r="L666" s="111" t="b">
        <v>0</v>
      </c>
    </row>
    <row r="667" spans="1:12" ht="15">
      <c r="A667" s="111" t="s">
        <v>1954</v>
      </c>
      <c r="B667" s="111" t="s">
        <v>683</v>
      </c>
      <c r="C667" s="111">
        <v>2</v>
      </c>
      <c r="D667" s="116">
        <v>0.0002875358218307463</v>
      </c>
      <c r="E667" s="116">
        <v>1.8683278807327317</v>
      </c>
      <c r="F667" s="111" t="s">
        <v>2444</v>
      </c>
      <c r="G667" s="111" t="b">
        <v>0</v>
      </c>
      <c r="H667" s="111" t="b">
        <v>0</v>
      </c>
      <c r="I667" s="111" t="b">
        <v>0</v>
      </c>
      <c r="J667" s="111" t="b">
        <v>0</v>
      </c>
      <c r="K667" s="111" t="b">
        <v>0</v>
      </c>
      <c r="L667" s="111" t="b">
        <v>0</v>
      </c>
    </row>
    <row r="668" spans="1:12" ht="15">
      <c r="A668" s="111" t="s">
        <v>683</v>
      </c>
      <c r="B668" s="111" t="s">
        <v>1955</v>
      </c>
      <c r="C668" s="111">
        <v>2</v>
      </c>
      <c r="D668" s="116">
        <v>0.0002875358218307463</v>
      </c>
      <c r="E668" s="116">
        <v>1.8813707372987074</v>
      </c>
      <c r="F668" s="111" t="s">
        <v>2444</v>
      </c>
      <c r="G668" s="111" t="b">
        <v>0</v>
      </c>
      <c r="H668" s="111" t="b">
        <v>0</v>
      </c>
      <c r="I668" s="111" t="b">
        <v>0</v>
      </c>
      <c r="J668" s="111" t="b">
        <v>1</v>
      </c>
      <c r="K668" s="111" t="b">
        <v>0</v>
      </c>
      <c r="L668" s="111" t="b">
        <v>0</v>
      </c>
    </row>
    <row r="669" spans="1:12" ht="15">
      <c r="A669" s="111" t="s">
        <v>1955</v>
      </c>
      <c r="B669" s="111" t="s">
        <v>703</v>
      </c>
      <c r="C669" s="111">
        <v>2</v>
      </c>
      <c r="D669" s="116">
        <v>0.0002875358218307463</v>
      </c>
      <c r="E669" s="116">
        <v>2.4430020715710614</v>
      </c>
      <c r="F669" s="111" t="s">
        <v>2444</v>
      </c>
      <c r="G669" s="111" t="b">
        <v>1</v>
      </c>
      <c r="H669" s="111" t="b">
        <v>0</v>
      </c>
      <c r="I669" s="111" t="b">
        <v>0</v>
      </c>
      <c r="J669" s="111" t="b">
        <v>0</v>
      </c>
      <c r="K669" s="111" t="b">
        <v>0</v>
      </c>
      <c r="L669" s="111" t="b">
        <v>0</v>
      </c>
    </row>
    <row r="670" spans="1:12" ht="15">
      <c r="A670" s="111" t="s">
        <v>703</v>
      </c>
      <c r="B670" s="111" t="s">
        <v>682</v>
      </c>
      <c r="C670" s="111">
        <v>2</v>
      </c>
      <c r="D670" s="116">
        <v>0.0002875358218307463</v>
      </c>
      <c r="E670" s="116">
        <v>0.3899236280876417</v>
      </c>
      <c r="F670" s="111" t="s">
        <v>2444</v>
      </c>
      <c r="G670" s="111" t="b">
        <v>0</v>
      </c>
      <c r="H670" s="111" t="b">
        <v>0</v>
      </c>
      <c r="I670" s="111" t="b">
        <v>0</v>
      </c>
      <c r="J670" s="111" t="b">
        <v>0</v>
      </c>
      <c r="K670" s="111" t="b">
        <v>0</v>
      </c>
      <c r="L670" s="111" t="b">
        <v>0</v>
      </c>
    </row>
    <row r="671" spans="1:12" ht="15">
      <c r="A671" s="111" t="s">
        <v>682</v>
      </c>
      <c r="B671" s="111" t="s">
        <v>1956</v>
      </c>
      <c r="C671" s="111">
        <v>2</v>
      </c>
      <c r="D671" s="116">
        <v>0.0002875358218307463</v>
      </c>
      <c r="E671" s="116">
        <v>1.7269987279362624</v>
      </c>
      <c r="F671" s="111" t="s">
        <v>2444</v>
      </c>
      <c r="G671" s="111" t="b">
        <v>0</v>
      </c>
      <c r="H671" s="111" t="b">
        <v>0</v>
      </c>
      <c r="I671" s="111" t="b">
        <v>0</v>
      </c>
      <c r="J671" s="111" t="b">
        <v>0</v>
      </c>
      <c r="K671" s="111" t="b">
        <v>0</v>
      </c>
      <c r="L671" s="111" t="b">
        <v>0</v>
      </c>
    </row>
    <row r="672" spans="1:12" ht="15">
      <c r="A672" s="111" t="s">
        <v>1956</v>
      </c>
      <c r="B672" s="111" t="s">
        <v>1550</v>
      </c>
      <c r="C672" s="111">
        <v>2</v>
      </c>
      <c r="D672" s="116">
        <v>0.0002875358218307463</v>
      </c>
      <c r="E672" s="116">
        <v>3.6190933306267428</v>
      </c>
      <c r="F672" s="111" t="s">
        <v>2444</v>
      </c>
      <c r="G672" s="111" t="b">
        <v>0</v>
      </c>
      <c r="H672" s="111" t="b">
        <v>0</v>
      </c>
      <c r="I672" s="111" t="b">
        <v>0</v>
      </c>
      <c r="J672" s="111" t="b">
        <v>0</v>
      </c>
      <c r="K672" s="111" t="b">
        <v>0</v>
      </c>
      <c r="L672" s="111" t="b">
        <v>0</v>
      </c>
    </row>
    <row r="673" spans="1:12" ht="15">
      <c r="A673" s="111" t="s">
        <v>1550</v>
      </c>
      <c r="B673" s="111" t="s">
        <v>1191</v>
      </c>
      <c r="C673" s="111">
        <v>2</v>
      </c>
      <c r="D673" s="116">
        <v>0.0002875358218307463</v>
      </c>
      <c r="E673" s="116">
        <v>3.2211533219547053</v>
      </c>
      <c r="F673" s="111" t="s">
        <v>2444</v>
      </c>
      <c r="G673" s="111" t="b">
        <v>0</v>
      </c>
      <c r="H673" s="111" t="b">
        <v>0</v>
      </c>
      <c r="I673" s="111" t="b">
        <v>0</v>
      </c>
      <c r="J673" s="111" t="b">
        <v>0</v>
      </c>
      <c r="K673" s="111" t="b">
        <v>0</v>
      </c>
      <c r="L673" s="111" t="b">
        <v>0</v>
      </c>
    </row>
    <row r="674" spans="1:12" ht="15">
      <c r="A674" s="111" t="s">
        <v>1191</v>
      </c>
      <c r="B674" s="111" t="s">
        <v>722</v>
      </c>
      <c r="C674" s="111">
        <v>2</v>
      </c>
      <c r="D674" s="116">
        <v>0.0002875358218307463</v>
      </c>
      <c r="E674" s="116">
        <v>2.2211533219547053</v>
      </c>
      <c r="F674" s="111" t="s">
        <v>2444</v>
      </c>
      <c r="G674" s="111" t="b">
        <v>0</v>
      </c>
      <c r="H674" s="111" t="b">
        <v>0</v>
      </c>
      <c r="I674" s="111" t="b">
        <v>0</v>
      </c>
      <c r="J674" s="111" t="b">
        <v>0</v>
      </c>
      <c r="K674" s="111" t="b">
        <v>0</v>
      </c>
      <c r="L674" s="111" t="b">
        <v>0</v>
      </c>
    </row>
    <row r="675" spans="1:12" ht="15">
      <c r="A675" s="111" t="s">
        <v>722</v>
      </c>
      <c r="B675" s="111" t="s">
        <v>1082</v>
      </c>
      <c r="C675" s="111">
        <v>2</v>
      </c>
      <c r="D675" s="116">
        <v>0.0002875358218307463</v>
      </c>
      <c r="E675" s="116">
        <v>2.12773163679247</v>
      </c>
      <c r="F675" s="111" t="s">
        <v>2444</v>
      </c>
      <c r="G675" s="111" t="b">
        <v>0</v>
      </c>
      <c r="H675" s="111" t="b">
        <v>0</v>
      </c>
      <c r="I675" s="111" t="b">
        <v>0</v>
      </c>
      <c r="J675" s="111" t="b">
        <v>0</v>
      </c>
      <c r="K675" s="111" t="b">
        <v>0</v>
      </c>
      <c r="L675" s="111" t="b">
        <v>0</v>
      </c>
    </row>
    <row r="676" spans="1:12" ht="15">
      <c r="A676" s="111" t="s">
        <v>1082</v>
      </c>
      <c r="B676" s="111" t="s">
        <v>908</v>
      </c>
      <c r="C676" s="111">
        <v>2</v>
      </c>
      <c r="D676" s="116">
        <v>0.0002875358218307463</v>
      </c>
      <c r="E676" s="116">
        <v>2.6190933306267428</v>
      </c>
      <c r="F676" s="111" t="s">
        <v>2444</v>
      </c>
      <c r="G676" s="111" t="b">
        <v>0</v>
      </c>
      <c r="H676" s="111" t="b">
        <v>0</v>
      </c>
      <c r="I676" s="111" t="b">
        <v>0</v>
      </c>
      <c r="J676" s="111" t="b">
        <v>0</v>
      </c>
      <c r="K676" s="111" t="b">
        <v>0</v>
      </c>
      <c r="L676" s="111" t="b">
        <v>0</v>
      </c>
    </row>
    <row r="677" spans="1:12" ht="15">
      <c r="A677" s="111" t="s">
        <v>908</v>
      </c>
      <c r="B677" s="111" t="s">
        <v>1192</v>
      </c>
      <c r="C677" s="111">
        <v>2</v>
      </c>
      <c r="D677" s="116">
        <v>0.0002875358218307463</v>
      </c>
      <c r="E677" s="116">
        <v>2.6982745766743674</v>
      </c>
      <c r="F677" s="111" t="s">
        <v>2444</v>
      </c>
      <c r="G677" s="111" t="b">
        <v>0</v>
      </c>
      <c r="H677" s="111" t="b">
        <v>0</v>
      </c>
      <c r="I677" s="111" t="b">
        <v>0</v>
      </c>
      <c r="J677" s="111" t="b">
        <v>0</v>
      </c>
      <c r="K677" s="111" t="b">
        <v>0</v>
      </c>
      <c r="L677" s="111" t="b">
        <v>0</v>
      </c>
    </row>
    <row r="678" spans="1:12" ht="15">
      <c r="A678" s="111" t="s">
        <v>1192</v>
      </c>
      <c r="B678" s="111" t="s">
        <v>719</v>
      </c>
      <c r="C678" s="111">
        <v>2</v>
      </c>
      <c r="D678" s="116">
        <v>0.0002875358218307463</v>
      </c>
      <c r="E678" s="116">
        <v>2.2358765787754113</v>
      </c>
      <c r="F678" s="111" t="s">
        <v>2444</v>
      </c>
      <c r="G678" s="111" t="b">
        <v>0</v>
      </c>
      <c r="H678" s="111" t="b">
        <v>0</v>
      </c>
      <c r="I678" s="111" t="b">
        <v>0</v>
      </c>
      <c r="J678" s="111" t="b">
        <v>0</v>
      </c>
      <c r="K678" s="111" t="b">
        <v>0</v>
      </c>
      <c r="L678" s="111" t="b">
        <v>0</v>
      </c>
    </row>
    <row r="679" spans="1:12" ht="15">
      <c r="A679" s="111" t="s">
        <v>683</v>
      </c>
      <c r="B679" s="111" t="s">
        <v>1079</v>
      </c>
      <c r="C679" s="111">
        <v>2</v>
      </c>
      <c r="D679" s="116">
        <v>0.0002875358218307463</v>
      </c>
      <c r="E679" s="116">
        <v>1.4042494825790448</v>
      </c>
      <c r="F679" s="111" t="s">
        <v>2444</v>
      </c>
      <c r="G679" s="111" t="b">
        <v>0</v>
      </c>
      <c r="H679" s="111" t="b">
        <v>0</v>
      </c>
      <c r="I679" s="111" t="b">
        <v>0</v>
      </c>
      <c r="J679" s="111" t="b">
        <v>0</v>
      </c>
      <c r="K679" s="111" t="b">
        <v>0</v>
      </c>
      <c r="L679" s="111" t="b">
        <v>0</v>
      </c>
    </row>
    <row r="680" spans="1:12" ht="15">
      <c r="A680" s="111" t="s">
        <v>1079</v>
      </c>
      <c r="B680" s="111" t="s">
        <v>972</v>
      </c>
      <c r="C680" s="111">
        <v>2</v>
      </c>
      <c r="D680" s="116">
        <v>0.0002875358218307463</v>
      </c>
      <c r="E680" s="116">
        <v>2.716003343634799</v>
      </c>
      <c r="F680" s="111" t="s">
        <v>2444</v>
      </c>
      <c r="G680" s="111" t="b">
        <v>0</v>
      </c>
      <c r="H680" s="111" t="b">
        <v>0</v>
      </c>
      <c r="I680" s="111" t="b">
        <v>0</v>
      </c>
      <c r="J680" s="111" t="b">
        <v>0</v>
      </c>
      <c r="K680" s="111" t="b">
        <v>0</v>
      </c>
      <c r="L680" s="111" t="b">
        <v>0</v>
      </c>
    </row>
    <row r="681" spans="1:12" ht="15">
      <c r="A681" s="111" t="s">
        <v>972</v>
      </c>
      <c r="B681" s="111" t="s">
        <v>716</v>
      </c>
      <c r="C681" s="111">
        <v>2</v>
      </c>
      <c r="D681" s="116">
        <v>0.0002875358218307463</v>
      </c>
      <c r="E681" s="116">
        <v>1.9626756769761877</v>
      </c>
      <c r="F681" s="111" t="s">
        <v>2444</v>
      </c>
      <c r="G681" s="111" t="b">
        <v>0</v>
      </c>
      <c r="H681" s="111" t="b">
        <v>0</v>
      </c>
      <c r="I681" s="111" t="b">
        <v>0</v>
      </c>
      <c r="J681" s="111" t="b">
        <v>0</v>
      </c>
      <c r="K681" s="111" t="b">
        <v>0</v>
      </c>
      <c r="L681" s="111" t="b">
        <v>0</v>
      </c>
    </row>
    <row r="682" spans="1:12" ht="15">
      <c r="A682" s="111" t="s">
        <v>701</v>
      </c>
      <c r="B682" s="111" t="s">
        <v>1551</v>
      </c>
      <c r="C682" s="111">
        <v>2</v>
      </c>
      <c r="D682" s="116">
        <v>0.0002875358218307463</v>
      </c>
      <c r="E682" s="116">
        <v>2.2573654946091497</v>
      </c>
      <c r="F682" s="111" t="s">
        <v>2444</v>
      </c>
      <c r="G682" s="111" t="b">
        <v>0</v>
      </c>
      <c r="H682" s="111" t="b">
        <v>0</v>
      </c>
      <c r="I682" s="111" t="b">
        <v>0</v>
      </c>
      <c r="J682" s="111" t="b">
        <v>0</v>
      </c>
      <c r="K682" s="111" t="b">
        <v>0</v>
      </c>
      <c r="L682" s="111" t="b">
        <v>0</v>
      </c>
    </row>
    <row r="683" spans="1:12" ht="15">
      <c r="A683" s="111" t="s">
        <v>1551</v>
      </c>
      <c r="B683" s="111" t="s">
        <v>819</v>
      </c>
      <c r="C683" s="111">
        <v>2</v>
      </c>
      <c r="D683" s="116">
        <v>0.0002875358218307463</v>
      </c>
      <c r="E683" s="116">
        <v>2.806179973983887</v>
      </c>
      <c r="F683" s="111" t="s">
        <v>2444</v>
      </c>
      <c r="G683" s="111" t="b">
        <v>0</v>
      </c>
      <c r="H683" s="111" t="b">
        <v>0</v>
      </c>
      <c r="I683" s="111" t="b">
        <v>0</v>
      </c>
      <c r="J683" s="111" t="b">
        <v>0</v>
      </c>
      <c r="K683" s="111" t="b">
        <v>0</v>
      </c>
      <c r="L683" s="111" t="b">
        <v>0</v>
      </c>
    </row>
    <row r="684" spans="1:12" ht="15">
      <c r="A684" s="111" t="s">
        <v>851</v>
      </c>
      <c r="B684" s="111" t="s">
        <v>1166</v>
      </c>
      <c r="C684" s="111">
        <v>2</v>
      </c>
      <c r="D684" s="116">
        <v>0.0002875358218307463</v>
      </c>
      <c r="E684" s="116">
        <v>2.6190933306267428</v>
      </c>
      <c r="F684" s="111" t="s">
        <v>2444</v>
      </c>
      <c r="G684" s="111" t="b">
        <v>0</v>
      </c>
      <c r="H684" s="111" t="b">
        <v>0</v>
      </c>
      <c r="I684" s="111" t="b">
        <v>0</v>
      </c>
      <c r="J684" s="111" t="b">
        <v>0</v>
      </c>
      <c r="K684" s="111" t="b">
        <v>0</v>
      </c>
      <c r="L684" s="111" t="b">
        <v>0</v>
      </c>
    </row>
    <row r="685" spans="1:12" ht="15">
      <c r="A685" s="111" t="s">
        <v>1166</v>
      </c>
      <c r="B685" s="111" t="s">
        <v>1292</v>
      </c>
      <c r="C685" s="111">
        <v>2</v>
      </c>
      <c r="D685" s="116">
        <v>0.0002875358218307463</v>
      </c>
      <c r="E685" s="116">
        <v>3.0962145853464054</v>
      </c>
      <c r="F685" s="111" t="s">
        <v>2444</v>
      </c>
      <c r="G685" s="111" t="b">
        <v>0</v>
      </c>
      <c r="H685" s="111" t="b">
        <v>0</v>
      </c>
      <c r="I685" s="111" t="b">
        <v>0</v>
      </c>
      <c r="J685" s="111" t="b">
        <v>0</v>
      </c>
      <c r="K685" s="111" t="b">
        <v>0</v>
      </c>
      <c r="L685" s="111" t="b">
        <v>0</v>
      </c>
    </row>
    <row r="686" spans="1:12" ht="15">
      <c r="A686" s="111" t="s">
        <v>1292</v>
      </c>
      <c r="B686" s="111" t="s">
        <v>701</v>
      </c>
      <c r="C686" s="111">
        <v>2</v>
      </c>
      <c r="D686" s="116">
        <v>0.0002875358218307463</v>
      </c>
      <c r="E686" s="116">
        <v>2.1230867317467066</v>
      </c>
      <c r="F686" s="111" t="s">
        <v>2444</v>
      </c>
      <c r="G686" s="111" t="b">
        <v>0</v>
      </c>
      <c r="H686" s="111" t="b">
        <v>0</v>
      </c>
      <c r="I686" s="111" t="b">
        <v>0</v>
      </c>
      <c r="J686" s="111" t="b">
        <v>0</v>
      </c>
      <c r="K686" s="111" t="b">
        <v>0</v>
      </c>
      <c r="L686" s="111" t="b">
        <v>0</v>
      </c>
    </row>
    <row r="687" spans="1:12" ht="15">
      <c r="A687" s="111" t="s">
        <v>701</v>
      </c>
      <c r="B687" s="111" t="s">
        <v>1507</v>
      </c>
      <c r="C687" s="111">
        <v>2</v>
      </c>
      <c r="D687" s="116">
        <v>0.0002875358218307463</v>
      </c>
      <c r="E687" s="116">
        <v>2.2573654946091497</v>
      </c>
      <c r="F687" s="111" t="s">
        <v>2444</v>
      </c>
      <c r="G687" s="111" t="b">
        <v>0</v>
      </c>
      <c r="H687" s="111" t="b">
        <v>0</v>
      </c>
      <c r="I687" s="111" t="b">
        <v>0</v>
      </c>
      <c r="J687" s="111" t="b">
        <v>0</v>
      </c>
      <c r="K687" s="111" t="b">
        <v>0</v>
      </c>
      <c r="L687" s="111" t="b">
        <v>0</v>
      </c>
    </row>
    <row r="688" spans="1:12" ht="15">
      <c r="A688" s="111" t="s">
        <v>1507</v>
      </c>
      <c r="B688" s="111" t="s">
        <v>863</v>
      </c>
      <c r="C688" s="111">
        <v>2</v>
      </c>
      <c r="D688" s="116">
        <v>0.0002875358218307463</v>
      </c>
      <c r="E688" s="116">
        <v>2.8787306411324987</v>
      </c>
      <c r="F688" s="111" t="s">
        <v>2444</v>
      </c>
      <c r="G688" s="111" t="b">
        <v>0</v>
      </c>
      <c r="H688" s="111" t="b">
        <v>0</v>
      </c>
      <c r="I688" s="111" t="b">
        <v>0</v>
      </c>
      <c r="J688" s="111" t="b">
        <v>0</v>
      </c>
      <c r="K688" s="111" t="b">
        <v>0</v>
      </c>
      <c r="L688" s="111" t="b">
        <v>0</v>
      </c>
    </row>
    <row r="689" spans="1:12" ht="15">
      <c r="A689" s="111" t="s">
        <v>863</v>
      </c>
      <c r="B689" s="111" t="s">
        <v>720</v>
      </c>
      <c r="C689" s="111">
        <v>2</v>
      </c>
      <c r="D689" s="116">
        <v>0.0002875358218307463</v>
      </c>
      <c r="E689" s="116">
        <v>1.8507019175322554</v>
      </c>
      <c r="F689" s="111" t="s">
        <v>2444</v>
      </c>
      <c r="G689" s="111" t="b">
        <v>0</v>
      </c>
      <c r="H689" s="111" t="b">
        <v>0</v>
      </c>
      <c r="I689" s="111" t="b">
        <v>0</v>
      </c>
      <c r="J689" s="111" t="b">
        <v>0</v>
      </c>
      <c r="K689" s="111" t="b">
        <v>0</v>
      </c>
      <c r="L689" s="111" t="b">
        <v>0</v>
      </c>
    </row>
    <row r="690" spans="1:12" ht="15">
      <c r="A690" s="111" t="s">
        <v>720</v>
      </c>
      <c r="B690" s="111" t="s">
        <v>1193</v>
      </c>
      <c r="C690" s="111">
        <v>2</v>
      </c>
      <c r="D690" s="116">
        <v>0.0002875358218307463</v>
      </c>
      <c r="E690" s="116">
        <v>2.1931245983544616</v>
      </c>
      <c r="F690" s="111" t="s">
        <v>2444</v>
      </c>
      <c r="G690" s="111" t="b">
        <v>0</v>
      </c>
      <c r="H690" s="111" t="b">
        <v>0</v>
      </c>
      <c r="I690" s="111" t="b">
        <v>0</v>
      </c>
      <c r="J690" s="111" t="b">
        <v>0</v>
      </c>
      <c r="K690" s="111" t="b">
        <v>0</v>
      </c>
      <c r="L690" s="111" t="b">
        <v>0</v>
      </c>
    </row>
    <row r="691" spans="1:12" ht="15">
      <c r="A691" s="111" t="s">
        <v>1193</v>
      </c>
      <c r="B691" s="111" t="s">
        <v>903</v>
      </c>
      <c r="C691" s="111">
        <v>2</v>
      </c>
      <c r="D691" s="116">
        <v>0.0002875358218307463</v>
      </c>
      <c r="E691" s="116">
        <v>2.7440320672350427</v>
      </c>
      <c r="F691" s="111" t="s">
        <v>2444</v>
      </c>
      <c r="G691" s="111" t="b">
        <v>0</v>
      </c>
      <c r="H691" s="111" t="b">
        <v>0</v>
      </c>
      <c r="I691" s="111" t="b">
        <v>0</v>
      </c>
      <c r="J691" s="111" t="b">
        <v>0</v>
      </c>
      <c r="K691" s="111" t="b">
        <v>0</v>
      </c>
      <c r="L691" s="111" t="b">
        <v>0</v>
      </c>
    </row>
    <row r="692" spans="1:12" ht="15">
      <c r="A692" s="111" t="s">
        <v>903</v>
      </c>
      <c r="B692" s="111" t="s">
        <v>788</v>
      </c>
      <c r="C692" s="111">
        <v>2</v>
      </c>
      <c r="D692" s="116">
        <v>0.0002875358218307463</v>
      </c>
      <c r="E692" s="116">
        <v>2.1931245983544616</v>
      </c>
      <c r="F692" s="111" t="s">
        <v>2444</v>
      </c>
      <c r="G692" s="111" t="b">
        <v>0</v>
      </c>
      <c r="H692" s="111" t="b">
        <v>0</v>
      </c>
      <c r="I692" s="111" t="b">
        <v>0</v>
      </c>
      <c r="J692" s="111" t="b">
        <v>0</v>
      </c>
      <c r="K692" s="111" t="b">
        <v>0</v>
      </c>
      <c r="L692" s="111" t="b">
        <v>0</v>
      </c>
    </row>
    <row r="693" spans="1:12" ht="15">
      <c r="A693" s="111" t="s">
        <v>788</v>
      </c>
      <c r="B693" s="111" t="s">
        <v>1957</v>
      </c>
      <c r="C693" s="111">
        <v>2</v>
      </c>
      <c r="D693" s="116">
        <v>0.0002875358218307463</v>
      </c>
      <c r="E693" s="116">
        <v>2.8920946026904804</v>
      </c>
      <c r="F693" s="111" t="s">
        <v>2444</v>
      </c>
      <c r="G693" s="111" t="b">
        <v>0</v>
      </c>
      <c r="H693" s="111" t="b">
        <v>0</v>
      </c>
      <c r="I693" s="111" t="b">
        <v>0</v>
      </c>
      <c r="J693" s="111" t="b">
        <v>0</v>
      </c>
      <c r="K693" s="111" t="b">
        <v>0</v>
      </c>
      <c r="L693" s="111" t="b">
        <v>0</v>
      </c>
    </row>
    <row r="694" spans="1:12" ht="15">
      <c r="A694" s="111" t="s">
        <v>1957</v>
      </c>
      <c r="B694" s="111" t="s">
        <v>871</v>
      </c>
      <c r="C694" s="111">
        <v>2</v>
      </c>
      <c r="D694" s="116">
        <v>0.0002875358218307463</v>
      </c>
      <c r="E694" s="116">
        <v>3.05482190018818</v>
      </c>
      <c r="F694" s="111" t="s">
        <v>2444</v>
      </c>
      <c r="G694" s="111" t="b">
        <v>0</v>
      </c>
      <c r="H694" s="111" t="b">
        <v>0</v>
      </c>
      <c r="I694" s="111" t="b">
        <v>0</v>
      </c>
      <c r="J694" s="111" t="b">
        <v>0</v>
      </c>
      <c r="K694" s="111" t="b">
        <v>0</v>
      </c>
      <c r="L694" s="111" t="b">
        <v>0</v>
      </c>
    </row>
    <row r="695" spans="1:12" ht="15">
      <c r="A695" s="111" t="s">
        <v>818</v>
      </c>
      <c r="B695" s="111" t="s">
        <v>755</v>
      </c>
      <c r="C695" s="111">
        <v>2</v>
      </c>
      <c r="D695" s="116">
        <v>0.0002875358218307463</v>
      </c>
      <c r="E695" s="116">
        <v>1.9288972505982291</v>
      </c>
      <c r="F695" s="111" t="s">
        <v>2444</v>
      </c>
      <c r="G695" s="111" t="b">
        <v>0</v>
      </c>
      <c r="H695" s="111" t="b">
        <v>0</v>
      </c>
      <c r="I695" s="111" t="b">
        <v>0</v>
      </c>
      <c r="J695" s="111" t="b">
        <v>0</v>
      </c>
      <c r="K695" s="111" t="b">
        <v>0</v>
      </c>
      <c r="L695" s="111" t="b">
        <v>0</v>
      </c>
    </row>
    <row r="696" spans="1:12" ht="15">
      <c r="A696" s="111" t="s">
        <v>755</v>
      </c>
      <c r="B696" s="111" t="s">
        <v>714</v>
      </c>
      <c r="C696" s="111">
        <v>2</v>
      </c>
      <c r="D696" s="116">
        <v>0.0002875358218307463</v>
      </c>
      <c r="E696" s="116">
        <v>1.5309572419261914</v>
      </c>
      <c r="F696" s="111" t="s">
        <v>2444</v>
      </c>
      <c r="G696" s="111" t="b">
        <v>0</v>
      </c>
      <c r="H696" s="111" t="b">
        <v>0</v>
      </c>
      <c r="I696" s="111" t="b">
        <v>0</v>
      </c>
      <c r="J696" s="111" t="b">
        <v>0</v>
      </c>
      <c r="K696" s="111" t="b">
        <v>0</v>
      </c>
      <c r="L696" s="111" t="b">
        <v>0</v>
      </c>
    </row>
    <row r="697" spans="1:12" ht="15">
      <c r="A697" s="111" t="s">
        <v>714</v>
      </c>
      <c r="B697" s="111" t="s">
        <v>714</v>
      </c>
      <c r="C697" s="111">
        <v>2</v>
      </c>
      <c r="D697" s="116">
        <v>0.0002875358218307463</v>
      </c>
      <c r="E697" s="116">
        <v>1.309108492309835</v>
      </c>
      <c r="F697" s="111" t="s">
        <v>2444</v>
      </c>
      <c r="G697" s="111" t="b">
        <v>0</v>
      </c>
      <c r="H697" s="111" t="b">
        <v>0</v>
      </c>
      <c r="I697" s="111" t="b">
        <v>0</v>
      </c>
      <c r="J697" s="111" t="b">
        <v>0</v>
      </c>
      <c r="K697" s="111" t="b">
        <v>0</v>
      </c>
      <c r="L697" s="111" t="b">
        <v>0</v>
      </c>
    </row>
    <row r="698" spans="1:12" ht="15">
      <c r="A698" s="111" t="s">
        <v>714</v>
      </c>
      <c r="B698" s="111" t="s">
        <v>1080</v>
      </c>
      <c r="C698" s="111">
        <v>2</v>
      </c>
      <c r="D698" s="116">
        <v>0.0002875358218307463</v>
      </c>
      <c r="E698" s="116">
        <v>2.075025286276467</v>
      </c>
      <c r="F698" s="111" t="s">
        <v>2444</v>
      </c>
      <c r="G698" s="111" t="b">
        <v>0</v>
      </c>
      <c r="H698" s="111" t="b">
        <v>0</v>
      </c>
      <c r="I698" s="111" t="b">
        <v>0</v>
      </c>
      <c r="J698" s="111" t="b">
        <v>0</v>
      </c>
      <c r="K698" s="111" t="b">
        <v>0</v>
      </c>
      <c r="L698" s="111" t="b">
        <v>0</v>
      </c>
    </row>
    <row r="699" spans="1:12" ht="15">
      <c r="A699" s="111" t="s">
        <v>1080</v>
      </c>
      <c r="B699" s="111" t="s">
        <v>721</v>
      </c>
      <c r="C699" s="111">
        <v>2</v>
      </c>
      <c r="D699" s="116">
        <v>0.0002875358218307463</v>
      </c>
      <c r="E699" s="116">
        <v>2.12773163679247</v>
      </c>
      <c r="F699" s="111" t="s">
        <v>2444</v>
      </c>
      <c r="G699" s="111" t="b">
        <v>0</v>
      </c>
      <c r="H699" s="111" t="b">
        <v>0</v>
      </c>
      <c r="I699" s="111" t="b">
        <v>0</v>
      </c>
      <c r="J699" s="111" t="b">
        <v>0</v>
      </c>
      <c r="K699" s="111" t="b">
        <v>0</v>
      </c>
      <c r="L699" s="111" t="b">
        <v>0</v>
      </c>
    </row>
    <row r="700" spans="1:12" ht="15">
      <c r="A700" s="111" t="s">
        <v>721</v>
      </c>
      <c r="B700" s="111" t="s">
        <v>755</v>
      </c>
      <c r="C700" s="111">
        <v>2</v>
      </c>
      <c r="D700" s="116">
        <v>0.0002875358218307463</v>
      </c>
      <c r="E700" s="116">
        <v>1.5979040315568047</v>
      </c>
      <c r="F700" s="111" t="s">
        <v>2444</v>
      </c>
      <c r="G700" s="111" t="b">
        <v>0</v>
      </c>
      <c r="H700" s="111" t="b">
        <v>0</v>
      </c>
      <c r="I700" s="111" t="b">
        <v>0</v>
      </c>
      <c r="J700" s="111" t="b">
        <v>0</v>
      </c>
      <c r="K700" s="111" t="b">
        <v>0</v>
      </c>
      <c r="L700" s="111" t="b">
        <v>0</v>
      </c>
    </row>
    <row r="701" spans="1:12" ht="15">
      <c r="A701" s="111" t="s">
        <v>852</v>
      </c>
      <c r="B701" s="111" t="s">
        <v>1958</v>
      </c>
      <c r="C701" s="111">
        <v>2</v>
      </c>
      <c r="D701" s="116">
        <v>0.0002875358218307463</v>
      </c>
      <c r="E701" s="116">
        <v>3.0170333392987803</v>
      </c>
      <c r="F701" s="111" t="s">
        <v>2444</v>
      </c>
      <c r="G701" s="111" t="b">
        <v>0</v>
      </c>
      <c r="H701" s="111" t="b">
        <v>0</v>
      </c>
      <c r="I701" s="111" t="b">
        <v>0</v>
      </c>
      <c r="J701" s="111" t="b">
        <v>0</v>
      </c>
      <c r="K701" s="111" t="b">
        <v>0</v>
      </c>
      <c r="L701" s="111" t="b">
        <v>0</v>
      </c>
    </row>
    <row r="702" spans="1:12" ht="15">
      <c r="A702" s="111" t="s">
        <v>1958</v>
      </c>
      <c r="B702" s="111" t="s">
        <v>716</v>
      </c>
      <c r="C702" s="111">
        <v>2</v>
      </c>
      <c r="D702" s="116">
        <v>0.0002875358218307463</v>
      </c>
      <c r="E702" s="116">
        <v>2.56473566830415</v>
      </c>
      <c r="F702" s="111" t="s">
        <v>2444</v>
      </c>
      <c r="G702" s="111" t="b">
        <v>0</v>
      </c>
      <c r="H702" s="111" t="b">
        <v>0</v>
      </c>
      <c r="I702" s="111" t="b">
        <v>0</v>
      </c>
      <c r="J702" s="111" t="b">
        <v>0</v>
      </c>
      <c r="K702" s="111" t="b">
        <v>0</v>
      </c>
      <c r="L702" s="111" t="b">
        <v>0</v>
      </c>
    </row>
    <row r="703" spans="1:12" ht="15">
      <c r="A703" s="111" t="s">
        <v>701</v>
      </c>
      <c r="B703" s="111" t="s">
        <v>1959</v>
      </c>
      <c r="C703" s="111">
        <v>2</v>
      </c>
      <c r="D703" s="116">
        <v>0.0002875358218307463</v>
      </c>
      <c r="E703" s="116">
        <v>2.433456753664831</v>
      </c>
      <c r="F703" s="111" t="s">
        <v>2444</v>
      </c>
      <c r="G703" s="111" t="b">
        <v>0</v>
      </c>
      <c r="H703" s="111" t="b">
        <v>0</v>
      </c>
      <c r="I703" s="111" t="b">
        <v>0</v>
      </c>
      <c r="J703" s="111" t="b">
        <v>0</v>
      </c>
      <c r="K703" s="111" t="b">
        <v>0</v>
      </c>
      <c r="L703" s="111" t="b">
        <v>0</v>
      </c>
    </row>
    <row r="704" spans="1:12" ht="15">
      <c r="A704" s="111" t="s">
        <v>1959</v>
      </c>
      <c r="B704" s="111" t="s">
        <v>863</v>
      </c>
      <c r="C704" s="111">
        <v>2</v>
      </c>
      <c r="D704" s="116">
        <v>0.0002875358218307463</v>
      </c>
      <c r="E704" s="116">
        <v>3.05482190018818</v>
      </c>
      <c r="F704" s="111" t="s">
        <v>2444</v>
      </c>
      <c r="G704" s="111" t="b">
        <v>0</v>
      </c>
      <c r="H704" s="111" t="b">
        <v>0</v>
      </c>
      <c r="I704" s="111" t="b">
        <v>0</v>
      </c>
      <c r="J704" s="111" t="b">
        <v>0</v>
      </c>
      <c r="K704" s="111" t="b">
        <v>0</v>
      </c>
      <c r="L704" s="111" t="b">
        <v>0</v>
      </c>
    </row>
    <row r="705" spans="1:12" ht="15">
      <c r="A705" s="111" t="s">
        <v>863</v>
      </c>
      <c r="B705" s="111" t="s">
        <v>782</v>
      </c>
      <c r="C705" s="111">
        <v>2</v>
      </c>
      <c r="D705" s="116">
        <v>0.0002875358218307463</v>
      </c>
      <c r="E705" s="116">
        <v>2.1517319131962367</v>
      </c>
      <c r="F705" s="111" t="s">
        <v>2444</v>
      </c>
      <c r="G705" s="111" t="b">
        <v>0</v>
      </c>
      <c r="H705" s="111" t="b">
        <v>0</v>
      </c>
      <c r="I705" s="111" t="b">
        <v>0</v>
      </c>
      <c r="J705" s="111" t="b">
        <v>0</v>
      </c>
      <c r="K705" s="111" t="b">
        <v>0</v>
      </c>
      <c r="L705" s="111" t="b">
        <v>0</v>
      </c>
    </row>
    <row r="706" spans="1:12" ht="15">
      <c r="A706" s="111" t="s">
        <v>900</v>
      </c>
      <c r="B706" s="111" t="s">
        <v>1330</v>
      </c>
      <c r="C706" s="111">
        <v>2</v>
      </c>
      <c r="D706" s="116">
        <v>0.0002875358218307463</v>
      </c>
      <c r="E706" s="116">
        <v>2.795184589682424</v>
      </c>
      <c r="F706" s="111" t="s">
        <v>2444</v>
      </c>
      <c r="G706" s="111" t="b">
        <v>0</v>
      </c>
      <c r="H706" s="111" t="b">
        <v>0</v>
      </c>
      <c r="I706" s="111" t="b">
        <v>0</v>
      </c>
      <c r="J706" s="111" t="b">
        <v>0</v>
      </c>
      <c r="K706" s="111" t="b">
        <v>0</v>
      </c>
      <c r="L706" s="111" t="b">
        <v>0</v>
      </c>
    </row>
    <row r="707" spans="1:12" ht="15">
      <c r="A707" s="111" t="s">
        <v>1330</v>
      </c>
      <c r="B707" s="111" t="s">
        <v>696</v>
      </c>
      <c r="C707" s="111">
        <v>2</v>
      </c>
      <c r="D707" s="116">
        <v>0.0002875358218307463</v>
      </c>
      <c r="E707" s="116">
        <v>2.05482190018818</v>
      </c>
      <c r="F707" s="111" t="s">
        <v>2444</v>
      </c>
      <c r="G707" s="111" t="b">
        <v>0</v>
      </c>
      <c r="H707" s="111" t="b">
        <v>0</v>
      </c>
      <c r="I707" s="111" t="b">
        <v>0</v>
      </c>
      <c r="J707" s="111" t="b">
        <v>0</v>
      </c>
      <c r="K707" s="111" t="b">
        <v>0</v>
      </c>
      <c r="L707" s="111" t="b">
        <v>0</v>
      </c>
    </row>
    <row r="708" spans="1:12" ht="15">
      <c r="A708" s="111" t="s">
        <v>696</v>
      </c>
      <c r="B708" s="111" t="s">
        <v>1960</v>
      </c>
      <c r="C708" s="111">
        <v>2</v>
      </c>
      <c r="D708" s="116">
        <v>0.0002875358218307463</v>
      </c>
      <c r="E708" s="116">
        <v>2.3638208255234368</v>
      </c>
      <c r="F708" s="111" t="s">
        <v>2444</v>
      </c>
      <c r="G708" s="111" t="b">
        <v>0</v>
      </c>
      <c r="H708" s="111" t="b">
        <v>0</v>
      </c>
      <c r="I708" s="111" t="b">
        <v>0</v>
      </c>
      <c r="J708" s="111" t="b">
        <v>0</v>
      </c>
      <c r="K708" s="111" t="b">
        <v>0</v>
      </c>
      <c r="L708" s="111" t="b">
        <v>0</v>
      </c>
    </row>
    <row r="709" spans="1:12" ht="15">
      <c r="A709" s="111" t="s">
        <v>1960</v>
      </c>
      <c r="B709" s="111" t="s">
        <v>719</v>
      </c>
      <c r="C709" s="111">
        <v>2</v>
      </c>
      <c r="D709" s="116">
        <v>0.0002875358218307463</v>
      </c>
      <c r="E709" s="116">
        <v>2.6338165874474493</v>
      </c>
      <c r="F709" s="111" t="s">
        <v>2444</v>
      </c>
      <c r="G709" s="111" t="b">
        <v>0</v>
      </c>
      <c r="H709" s="111" t="b">
        <v>0</v>
      </c>
      <c r="I709" s="111" t="b">
        <v>0</v>
      </c>
      <c r="J709" s="111" t="b">
        <v>0</v>
      </c>
      <c r="K709" s="111" t="b">
        <v>0</v>
      </c>
      <c r="L709" s="111" t="b">
        <v>0</v>
      </c>
    </row>
    <row r="710" spans="1:12" ht="15">
      <c r="A710" s="111" t="s">
        <v>852</v>
      </c>
      <c r="B710" s="111" t="s">
        <v>1110</v>
      </c>
      <c r="C710" s="111">
        <v>2</v>
      </c>
      <c r="D710" s="116">
        <v>0.0002875358218307463</v>
      </c>
      <c r="E710" s="116">
        <v>2.5399120845791177</v>
      </c>
      <c r="F710" s="111" t="s">
        <v>2444</v>
      </c>
      <c r="G710" s="111" t="b">
        <v>0</v>
      </c>
      <c r="H710" s="111" t="b">
        <v>0</v>
      </c>
      <c r="I710" s="111" t="b">
        <v>0</v>
      </c>
      <c r="J710" s="111" t="b">
        <v>0</v>
      </c>
      <c r="K710" s="111" t="b">
        <v>0</v>
      </c>
      <c r="L710" s="111" t="b">
        <v>0</v>
      </c>
    </row>
    <row r="711" spans="1:12" ht="15">
      <c r="A711" s="111" t="s">
        <v>1110</v>
      </c>
      <c r="B711" s="111" t="s">
        <v>904</v>
      </c>
      <c r="C711" s="111">
        <v>2</v>
      </c>
      <c r="D711" s="116">
        <v>0.0002875358218307463</v>
      </c>
      <c r="E711" s="116">
        <v>2.6190933306267428</v>
      </c>
      <c r="F711" s="111" t="s">
        <v>2444</v>
      </c>
      <c r="G711" s="111" t="b">
        <v>0</v>
      </c>
      <c r="H711" s="111" t="b">
        <v>0</v>
      </c>
      <c r="I711" s="111" t="b">
        <v>0</v>
      </c>
      <c r="J711" s="111" t="b">
        <v>0</v>
      </c>
      <c r="K711" s="111" t="b">
        <v>0</v>
      </c>
      <c r="L711" s="111" t="b">
        <v>0</v>
      </c>
    </row>
    <row r="712" spans="1:12" ht="15">
      <c r="A712" s="111" t="s">
        <v>904</v>
      </c>
      <c r="B712" s="111" t="s">
        <v>1325</v>
      </c>
      <c r="C712" s="111">
        <v>2</v>
      </c>
      <c r="D712" s="116">
        <v>0.0002875358218307463</v>
      </c>
      <c r="E712" s="116">
        <v>2.795184589682424</v>
      </c>
      <c r="F712" s="111" t="s">
        <v>2444</v>
      </c>
      <c r="G712" s="111" t="b">
        <v>0</v>
      </c>
      <c r="H712" s="111" t="b">
        <v>0</v>
      </c>
      <c r="I712" s="111" t="b">
        <v>0</v>
      </c>
      <c r="J712" s="111" t="b">
        <v>0</v>
      </c>
      <c r="K712" s="111" t="b">
        <v>0</v>
      </c>
      <c r="L712" s="111" t="b">
        <v>0</v>
      </c>
    </row>
    <row r="713" spans="1:12" ht="15">
      <c r="A713" s="111" t="s">
        <v>686</v>
      </c>
      <c r="B713" s="111" t="s">
        <v>1331</v>
      </c>
      <c r="C713" s="111">
        <v>2</v>
      </c>
      <c r="D713" s="116">
        <v>0.0002875358218307463</v>
      </c>
      <c r="E713" s="116">
        <v>1.8920946026904804</v>
      </c>
      <c r="F713" s="111" t="s">
        <v>2444</v>
      </c>
      <c r="G713" s="111" t="b">
        <v>0</v>
      </c>
      <c r="H713" s="111" t="b">
        <v>0</v>
      </c>
      <c r="I713" s="111" t="b">
        <v>0</v>
      </c>
      <c r="J713" s="111" t="b">
        <v>0</v>
      </c>
      <c r="K713" s="111" t="b">
        <v>0</v>
      </c>
      <c r="L713" s="111" t="b">
        <v>0</v>
      </c>
    </row>
    <row r="714" spans="1:12" ht="15">
      <c r="A714" s="111" t="s">
        <v>1331</v>
      </c>
      <c r="B714" s="111" t="s">
        <v>719</v>
      </c>
      <c r="C714" s="111">
        <v>2</v>
      </c>
      <c r="D714" s="116">
        <v>0.0002875358218307463</v>
      </c>
      <c r="E714" s="116">
        <v>2.332786591783468</v>
      </c>
      <c r="F714" s="111" t="s">
        <v>2444</v>
      </c>
      <c r="G714" s="111" t="b">
        <v>0</v>
      </c>
      <c r="H714" s="111" t="b">
        <v>0</v>
      </c>
      <c r="I714" s="111" t="b">
        <v>0</v>
      </c>
      <c r="J714" s="111" t="b">
        <v>0</v>
      </c>
      <c r="K714" s="111" t="b">
        <v>0</v>
      </c>
      <c r="L714" s="111" t="b">
        <v>0</v>
      </c>
    </row>
    <row r="715" spans="1:12" ht="15">
      <c r="A715" s="111" t="s">
        <v>719</v>
      </c>
      <c r="B715" s="111" t="s">
        <v>871</v>
      </c>
      <c r="C715" s="111">
        <v>2</v>
      </c>
      <c r="D715" s="116">
        <v>0.0002875358218307463</v>
      </c>
      <c r="E715" s="116">
        <v>1.8507019175322554</v>
      </c>
      <c r="F715" s="111" t="s">
        <v>2444</v>
      </c>
      <c r="G715" s="111" t="b">
        <v>0</v>
      </c>
      <c r="H715" s="111" t="b">
        <v>0</v>
      </c>
      <c r="I715" s="111" t="b">
        <v>0</v>
      </c>
      <c r="J715" s="111" t="b">
        <v>0</v>
      </c>
      <c r="K715" s="111" t="b">
        <v>0</v>
      </c>
      <c r="L715" s="111" t="b">
        <v>0</v>
      </c>
    </row>
    <row r="716" spans="1:12" ht="15">
      <c r="A716" s="111" t="s">
        <v>818</v>
      </c>
      <c r="B716" s="111" t="s">
        <v>819</v>
      </c>
      <c r="C716" s="111">
        <v>2</v>
      </c>
      <c r="D716" s="116">
        <v>0.0002875358218307463</v>
      </c>
      <c r="E716" s="116">
        <v>2.1371731930253115</v>
      </c>
      <c r="F716" s="111" t="s">
        <v>2444</v>
      </c>
      <c r="G716" s="111" t="b">
        <v>0</v>
      </c>
      <c r="H716" s="111" t="b">
        <v>0</v>
      </c>
      <c r="I716" s="111" t="b">
        <v>0</v>
      </c>
      <c r="J716" s="111" t="b">
        <v>0</v>
      </c>
      <c r="K716" s="111" t="b">
        <v>0</v>
      </c>
      <c r="L716" s="111" t="b">
        <v>0</v>
      </c>
    </row>
    <row r="717" spans="1:12" ht="15">
      <c r="A717" s="111" t="s">
        <v>851</v>
      </c>
      <c r="B717" s="111" t="s">
        <v>1961</v>
      </c>
      <c r="C717" s="111">
        <v>2</v>
      </c>
      <c r="D717" s="116">
        <v>0.0002875358218307463</v>
      </c>
      <c r="E717" s="116">
        <v>3.0170333392987803</v>
      </c>
      <c r="F717" s="111" t="s">
        <v>2444</v>
      </c>
      <c r="G717" s="111" t="b">
        <v>0</v>
      </c>
      <c r="H717" s="111" t="b">
        <v>0</v>
      </c>
      <c r="I717" s="111" t="b">
        <v>0</v>
      </c>
      <c r="J717" s="111" t="b">
        <v>0</v>
      </c>
      <c r="K717" s="111" t="b">
        <v>0</v>
      </c>
      <c r="L717" s="111" t="b">
        <v>0</v>
      </c>
    </row>
    <row r="718" spans="1:12" ht="15">
      <c r="A718" s="111" t="s">
        <v>1961</v>
      </c>
      <c r="B718" s="111" t="s">
        <v>1183</v>
      </c>
      <c r="C718" s="111">
        <v>2</v>
      </c>
      <c r="D718" s="116">
        <v>0.0002875358218307463</v>
      </c>
      <c r="E718" s="116">
        <v>3.397244581010386</v>
      </c>
      <c r="F718" s="111" t="s">
        <v>2444</v>
      </c>
      <c r="G718" s="111" t="b">
        <v>0</v>
      </c>
      <c r="H718" s="111" t="b">
        <v>0</v>
      </c>
      <c r="I718" s="111" t="b">
        <v>0</v>
      </c>
      <c r="J718" s="111" t="b">
        <v>0</v>
      </c>
      <c r="K718" s="111" t="b">
        <v>0</v>
      </c>
      <c r="L718" s="111" t="b">
        <v>0</v>
      </c>
    </row>
    <row r="719" spans="1:12" ht="15">
      <c r="A719" s="111" t="s">
        <v>703</v>
      </c>
      <c r="B719" s="111" t="s">
        <v>779</v>
      </c>
      <c r="C719" s="111">
        <v>2</v>
      </c>
      <c r="D719" s="116">
        <v>0.0002875358218307463</v>
      </c>
      <c r="E719" s="116">
        <v>1.5135831458567688</v>
      </c>
      <c r="F719" s="111" t="s">
        <v>2444</v>
      </c>
      <c r="G719" s="111" t="b">
        <v>0</v>
      </c>
      <c r="H719" s="111" t="b">
        <v>0</v>
      </c>
      <c r="I719" s="111" t="b">
        <v>0</v>
      </c>
      <c r="J719" s="111" t="b">
        <v>0</v>
      </c>
      <c r="K719" s="111" t="b">
        <v>0</v>
      </c>
      <c r="L719" s="111" t="b">
        <v>0</v>
      </c>
    </row>
    <row r="720" spans="1:12" ht="15">
      <c r="A720" s="111" t="s">
        <v>683</v>
      </c>
      <c r="B720" s="111" t="s">
        <v>719</v>
      </c>
      <c r="C720" s="111">
        <v>2</v>
      </c>
      <c r="D720" s="116">
        <v>0.0002875358218307463</v>
      </c>
      <c r="E720" s="116">
        <v>0.7200027350637324</v>
      </c>
      <c r="F720" s="111" t="s">
        <v>2444</v>
      </c>
      <c r="G720" s="111" t="b">
        <v>0</v>
      </c>
      <c r="H720" s="111" t="b">
        <v>0</v>
      </c>
      <c r="I720" s="111" t="b">
        <v>0</v>
      </c>
      <c r="J720" s="111" t="b">
        <v>0</v>
      </c>
      <c r="K720" s="111" t="b">
        <v>0</v>
      </c>
      <c r="L720" s="111" t="b">
        <v>0</v>
      </c>
    </row>
    <row r="721" spans="1:12" ht="15">
      <c r="A721" s="111" t="s">
        <v>852</v>
      </c>
      <c r="B721" s="111" t="s">
        <v>871</v>
      </c>
      <c r="C721" s="111">
        <v>2</v>
      </c>
      <c r="D721" s="116">
        <v>0.0002875358218307463</v>
      </c>
      <c r="E721" s="116">
        <v>2.2766706498045366</v>
      </c>
      <c r="F721" s="111" t="s">
        <v>2444</v>
      </c>
      <c r="G721" s="111" t="b">
        <v>0</v>
      </c>
      <c r="H721" s="111" t="b">
        <v>0</v>
      </c>
      <c r="I721" s="111" t="b">
        <v>0</v>
      </c>
      <c r="J721" s="111" t="b">
        <v>0</v>
      </c>
      <c r="K721" s="111" t="b">
        <v>0</v>
      </c>
      <c r="L721" s="111" t="b">
        <v>0</v>
      </c>
    </row>
    <row r="722" spans="1:12" ht="15">
      <c r="A722" s="111" t="s">
        <v>818</v>
      </c>
      <c r="B722" s="111" t="s">
        <v>1332</v>
      </c>
      <c r="C722" s="111">
        <v>2</v>
      </c>
      <c r="D722" s="116">
        <v>0.0002875358218307463</v>
      </c>
      <c r="E722" s="116">
        <v>2.649056554004186</v>
      </c>
      <c r="F722" s="111" t="s">
        <v>2444</v>
      </c>
      <c r="G722" s="111" t="b">
        <v>0</v>
      </c>
      <c r="H722" s="111" t="b">
        <v>0</v>
      </c>
      <c r="I722" s="111" t="b">
        <v>0</v>
      </c>
      <c r="J722" s="111" t="b">
        <v>0</v>
      </c>
      <c r="K722" s="111" t="b">
        <v>0</v>
      </c>
      <c r="L722" s="111" t="b">
        <v>0</v>
      </c>
    </row>
    <row r="723" spans="1:12" ht="15">
      <c r="A723" s="111" t="s">
        <v>1332</v>
      </c>
      <c r="B723" s="111" t="s">
        <v>825</v>
      </c>
      <c r="C723" s="111">
        <v>2</v>
      </c>
      <c r="D723" s="116">
        <v>0.0002875358218307463</v>
      </c>
      <c r="E723" s="116">
        <v>2.681241237375587</v>
      </c>
      <c r="F723" s="111" t="s">
        <v>2444</v>
      </c>
      <c r="G723" s="111" t="b">
        <v>0</v>
      </c>
      <c r="H723" s="111" t="b">
        <v>0</v>
      </c>
      <c r="I723" s="111" t="b">
        <v>0</v>
      </c>
      <c r="J723" s="111" t="b">
        <v>0</v>
      </c>
      <c r="K723" s="111" t="b">
        <v>0</v>
      </c>
      <c r="L723" s="111" t="b">
        <v>0</v>
      </c>
    </row>
    <row r="724" spans="1:12" ht="15">
      <c r="A724" s="111" t="s">
        <v>825</v>
      </c>
      <c r="B724" s="111" t="s">
        <v>1333</v>
      </c>
      <c r="C724" s="111">
        <v>2</v>
      </c>
      <c r="D724" s="116">
        <v>0.0002875358218307463</v>
      </c>
      <c r="E724" s="116">
        <v>2.681241237375587</v>
      </c>
      <c r="F724" s="111" t="s">
        <v>2444</v>
      </c>
      <c r="G724" s="111" t="b">
        <v>0</v>
      </c>
      <c r="H724" s="111" t="b">
        <v>0</v>
      </c>
      <c r="I724" s="111" t="b">
        <v>0</v>
      </c>
      <c r="J724" s="111" t="b">
        <v>0</v>
      </c>
      <c r="K724" s="111" t="b">
        <v>0</v>
      </c>
      <c r="L724" s="111" t="b">
        <v>0</v>
      </c>
    </row>
    <row r="725" spans="1:12" ht="15">
      <c r="A725" s="111" t="s">
        <v>1333</v>
      </c>
      <c r="B725" s="111" t="s">
        <v>716</v>
      </c>
      <c r="C725" s="111">
        <v>2</v>
      </c>
      <c r="D725" s="116">
        <v>0.0002875358218307463</v>
      </c>
      <c r="E725" s="116">
        <v>2.2637056726401688</v>
      </c>
      <c r="F725" s="111" t="s">
        <v>2444</v>
      </c>
      <c r="G725" s="111" t="b">
        <v>0</v>
      </c>
      <c r="H725" s="111" t="b">
        <v>0</v>
      </c>
      <c r="I725" s="111" t="b">
        <v>0</v>
      </c>
      <c r="J725" s="111" t="b">
        <v>0</v>
      </c>
      <c r="K725" s="111" t="b">
        <v>0</v>
      </c>
      <c r="L725" s="111" t="b">
        <v>0</v>
      </c>
    </row>
    <row r="726" spans="1:12" ht="15">
      <c r="A726" s="111" t="s">
        <v>716</v>
      </c>
      <c r="B726" s="111" t="s">
        <v>1962</v>
      </c>
      <c r="C726" s="111">
        <v>2</v>
      </c>
      <c r="D726" s="116">
        <v>0.0002875358218307463</v>
      </c>
      <c r="E726" s="116">
        <v>2.56473566830415</v>
      </c>
      <c r="F726" s="111" t="s">
        <v>2444</v>
      </c>
      <c r="G726" s="111" t="b">
        <v>0</v>
      </c>
      <c r="H726" s="111" t="b">
        <v>0</v>
      </c>
      <c r="I726" s="111" t="b">
        <v>0</v>
      </c>
      <c r="J726" s="111" t="b">
        <v>0</v>
      </c>
      <c r="K726" s="111" t="b">
        <v>0</v>
      </c>
      <c r="L726" s="111" t="b">
        <v>0</v>
      </c>
    </row>
    <row r="727" spans="1:12" ht="15">
      <c r="A727" s="111" t="s">
        <v>1962</v>
      </c>
      <c r="B727" s="111" t="s">
        <v>819</v>
      </c>
      <c r="C727" s="111">
        <v>2</v>
      </c>
      <c r="D727" s="116">
        <v>0.0002875358218307463</v>
      </c>
      <c r="E727" s="116">
        <v>2.9822712330395684</v>
      </c>
      <c r="F727" s="111" t="s">
        <v>2444</v>
      </c>
      <c r="G727" s="111" t="b">
        <v>0</v>
      </c>
      <c r="H727" s="111" t="b">
        <v>0</v>
      </c>
      <c r="I727" s="111" t="b">
        <v>0</v>
      </c>
      <c r="J727" s="111" t="b">
        <v>0</v>
      </c>
      <c r="K727" s="111" t="b">
        <v>0</v>
      </c>
      <c r="L727" s="111" t="b">
        <v>0</v>
      </c>
    </row>
    <row r="728" spans="1:12" ht="15">
      <c r="A728" s="111" t="s">
        <v>851</v>
      </c>
      <c r="B728" s="111" t="s">
        <v>921</v>
      </c>
      <c r="C728" s="111">
        <v>2</v>
      </c>
      <c r="D728" s="116">
        <v>0.0002875358218307463</v>
      </c>
      <c r="E728" s="116">
        <v>2.3638208255234368</v>
      </c>
      <c r="F728" s="111" t="s">
        <v>2444</v>
      </c>
      <c r="G728" s="111" t="b">
        <v>0</v>
      </c>
      <c r="H728" s="111" t="b">
        <v>0</v>
      </c>
      <c r="I728" s="111" t="b">
        <v>0</v>
      </c>
      <c r="J728" s="111" t="b">
        <v>0</v>
      </c>
      <c r="K728" s="111" t="b">
        <v>0</v>
      </c>
      <c r="L728" s="111" t="b">
        <v>0</v>
      </c>
    </row>
    <row r="729" spans="1:12" ht="15">
      <c r="A729" s="111" t="s">
        <v>921</v>
      </c>
      <c r="B729" s="111" t="s">
        <v>1194</v>
      </c>
      <c r="C729" s="111">
        <v>2</v>
      </c>
      <c r="D729" s="116">
        <v>0.0002875358218307463</v>
      </c>
      <c r="E729" s="116">
        <v>2.7440320672350427</v>
      </c>
      <c r="F729" s="111" t="s">
        <v>2444</v>
      </c>
      <c r="G729" s="111" t="b">
        <v>0</v>
      </c>
      <c r="H729" s="111" t="b">
        <v>0</v>
      </c>
      <c r="I729" s="111" t="b">
        <v>0</v>
      </c>
      <c r="J729" s="111" t="b">
        <v>0</v>
      </c>
      <c r="K729" s="111" t="b">
        <v>0</v>
      </c>
      <c r="L729" s="111" t="b">
        <v>0</v>
      </c>
    </row>
    <row r="730" spans="1:12" ht="15">
      <c r="A730" s="111" t="s">
        <v>1194</v>
      </c>
      <c r="B730" s="111" t="s">
        <v>690</v>
      </c>
      <c r="C730" s="111">
        <v>2</v>
      </c>
      <c r="D730" s="116">
        <v>0.0002875358218307463</v>
      </c>
      <c r="E730" s="116">
        <v>1.8721997739735412</v>
      </c>
      <c r="F730" s="111" t="s">
        <v>2444</v>
      </c>
      <c r="G730" s="111" t="b">
        <v>0</v>
      </c>
      <c r="H730" s="111" t="b">
        <v>0</v>
      </c>
      <c r="I730" s="111" t="b">
        <v>0</v>
      </c>
      <c r="J730" s="111" t="b">
        <v>0</v>
      </c>
      <c r="K730" s="111" t="b">
        <v>0</v>
      </c>
      <c r="L730" s="111" t="b">
        <v>0</v>
      </c>
    </row>
    <row r="731" spans="1:12" ht="15">
      <c r="A731" s="111" t="s">
        <v>696</v>
      </c>
      <c r="B731" s="111" t="s">
        <v>1276</v>
      </c>
      <c r="C731" s="111">
        <v>2</v>
      </c>
      <c r="D731" s="116">
        <v>0.0002875358218307463</v>
      </c>
      <c r="E731" s="116">
        <v>2.0627908298594555</v>
      </c>
      <c r="F731" s="111" t="s">
        <v>2444</v>
      </c>
      <c r="G731" s="111" t="b">
        <v>0</v>
      </c>
      <c r="H731" s="111" t="b">
        <v>0</v>
      </c>
      <c r="I731" s="111" t="b">
        <v>0</v>
      </c>
      <c r="J731" s="111" t="b">
        <v>0</v>
      </c>
      <c r="K731" s="111" t="b">
        <v>0</v>
      </c>
      <c r="L731" s="111" t="b">
        <v>0</v>
      </c>
    </row>
    <row r="732" spans="1:12" ht="15">
      <c r="A732" s="111" t="s">
        <v>1276</v>
      </c>
      <c r="B732" s="111" t="s">
        <v>1081</v>
      </c>
      <c r="C732" s="111">
        <v>2</v>
      </c>
      <c r="D732" s="116">
        <v>0.0002875358218307463</v>
      </c>
      <c r="E732" s="116">
        <v>3.0170333392987803</v>
      </c>
      <c r="F732" s="111" t="s">
        <v>2444</v>
      </c>
      <c r="G732" s="111" t="b">
        <v>0</v>
      </c>
      <c r="H732" s="111" t="b">
        <v>0</v>
      </c>
      <c r="I732" s="111" t="b">
        <v>0</v>
      </c>
      <c r="J732" s="111" t="b">
        <v>0</v>
      </c>
      <c r="K732" s="111" t="b">
        <v>0</v>
      </c>
      <c r="L732" s="111" t="b">
        <v>0</v>
      </c>
    </row>
    <row r="733" spans="1:12" ht="15">
      <c r="A733" s="111" t="s">
        <v>1081</v>
      </c>
      <c r="B733" s="111" t="s">
        <v>819</v>
      </c>
      <c r="C733" s="111">
        <v>2</v>
      </c>
      <c r="D733" s="116">
        <v>0.0002875358218307463</v>
      </c>
      <c r="E733" s="116">
        <v>2.505149978319906</v>
      </c>
      <c r="F733" s="111" t="s">
        <v>2444</v>
      </c>
      <c r="G733" s="111" t="b">
        <v>0</v>
      </c>
      <c r="H733" s="111" t="b">
        <v>0</v>
      </c>
      <c r="I733" s="111" t="b">
        <v>0</v>
      </c>
      <c r="J733" s="111" t="b">
        <v>0</v>
      </c>
      <c r="K733" s="111" t="b">
        <v>0</v>
      </c>
      <c r="L733" s="111" t="b">
        <v>0</v>
      </c>
    </row>
    <row r="734" spans="1:12" ht="15">
      <c r="A734" s="111" t="s">
        <v>696</v>
      </c>
      <c r="B734" s="111" t="s">
        <v>719</v>
      </c>
      <c r="C734" s="111">
        <v>2</v>
      </c>
      <c r="D734" s="116">
        <v>0.0002875358218307463</v>
      </c>
      <c r="E734" s="116">
        <v>1.2024528232884617</v>
      </c>
      <c r="F734" s="111" t="s">
        <v>2444</v>
      </c>
      <c r="G734" s="111" t="b">
        <v>0</v>
      </c>
      <c r="H734" s="111" t="b">
        <v>0</v>
      </c>
      <c r="I734" s="111" t="b">
        <v>0</v>
      </c>
      <c r="J734" s="111" t="b">
        <v>0</v>
      </c>
      <c r="K734" s="111" t="b">
        <v>0</v>
      </c>
      <c r="L734" s="111" t="b">
        <v>0</v>
      </c>
    </row>
    <row r="735" spans="1:12" ht="15">
      <c r="A735" s="111" t="s">
        <v>852</v>
      </c>
      <c r="B735" s="111" t="s">
        <v>1553</v>
      </c>
      <c r="C735" s="111">
        <v>2</v>
      </c>
      <c r="D735" s="116">
        <v>0.0002875358218307463</v>
      </c>
      <c r="E735" s="116">
        <v>2.840942080243099</v>
      </c>
      <c r="F735" s="111" t="s">
        <v>2444</v>
      </c>
      <c r="G735" s="111" t="b">
        <v>0</v>
      </c>
      <c r="H735" s="111" t="b">
        <v>0</v>
      </c>
      <c r="I735" s="111" t="b">
        <v>0</v>
      </c>
      <c r="J735" s="111" t="b">
        <v>0</v>
      </c>
      <c r="K735" s="111" t="b">
        <v>0</v>
      </c>
      <c r="L735" s="111" t="b">
        <v>0</v>
      </c>
    </row>
    <row r="736" spans="1:12" ht="15">
      <c r="A736" s="111" t="s">
        <v>1553</v>
      </c>
      <c r="B736" s="111" t="s">
        <v>725</v>
      </c>
      <c r="C736" s="111">
        <v>2</v>
      </c>
      <c r="D736" s="116">
        <v>0.0002875358218307463</v>
      </c>
      <c r="E736" s="116">
        <v>2.4430020715710614</v>
      </c>
      <c r="F736" s="111" t="s">
        <v>2444</v>
      </c>
      <c r="G736" s="111" t="b">
        <v>0</v>
      </c>
      <c r="H736" s="111" t="b">
        <v>0</v>
      </c>
      <c r="I736" s="111" t="b">
        <v>0</v>
      </c>
      <c r="J736" s="111" t="b">
        <v>0</v>
      </c>
      <c r="K736" s="111" t="b">
        <v>0</v>
      </c>
      <c r="L736" s="111" t="b">
        <v>0</v>
      </c>
    </row>
    <row r="737" spans="1:12" ht="15">
      <c r="A737" s="111" t="s">
        <v>725</v>
      </c>
      <c r="B737" s="111" t="s">
        <v>871</v>
      </c>
      <c r="C737" s="111">
        <v>2</v>
      </c>
      <c r="D737" s="116">
        <v>0.0002875358218307463</v>
      </c>
      <c r="E737" s="116">
        <v>1.8787306411324989</v>
      </c>
      <c r="F737" s="111" t="s">
        <v>2444</v>
      </c>
      <c r="G737" s="111" t="b">
        <v>0</v>
      </c>
      <c r="H737" s="111" t="b">
        <v>0</v>
      </c>
      <c r="I737" s="111" t="b">
        <v>0</v>
      </c>
      <c r="J737" s="111" t="b">
        <v>0</v>
      </c>
      <c r="K737" s="111" t="b">
        <v>0</v>
      </c>
      <c r="L737" s="111" t="b">
        <v>0</v>
      </c>
    </row>
    <row r="738" spans="1:12" ht="15">
      <c r="A738" s="111" t="s">
        <v>818</v>
      </c>
      <c r="B738" s="111" t="s">
        <v>1554</v>
      </c>
      <c r="C738" s="111">
        <v>2</v>
      </c>
      <c r="D738" s="116">
        <v>0.0002875358218307463</v>
      </c>
      <c r="E738" s="116">
        <v>2.773995290612486</v>
      </c>
      <c r="F738" s="111" t="s">
        <v>2444</v>
      </c>
      <c r="G738" s="111" t="b">
        <v>0</v>
      </c>
      <c r="H738" s="111" t="b">
        <v>0</v>
      </c>
      <c r="I738" s="111" t="b">
        <v>0</v>
      </c>
      <c r="J738" s="111" t="b">
        <v>0</v>
      </c>
      <c r="K738" s="111" t="b">
        <v>0</v>
      </c>
      <c r="L738" s="111" t="b">
        <v>0</v>
      </c>
    </row>
    <row r="739" spans="1:12" ht="15">
      <c r="A739" s="111" t="s">
        <v>1554</v>
      </c>
      <c r="B739" s="111" t="s">
        <v>819</v>
      </c>
      <c r="C739" s="111">
        <v>2</v>
      </c>
      <c r="D739" s="116">
        <v>0.0002875358218307463</v>
      </c>
      <c r="E739" s="116">
        <v>2.806179973983887</v>
      </c>
      <c r="F739" s="111" t="s">
        <v>2444</v>
      </c>
      <c r="G739" s="111" t="b">
        <v>0</v>
      </c>
      <c r="H739" s="111" t="b">
        <v>0</v>
      </c>
      <c r="I739" s="111" t="b">
        <v>0</v>
      </c>
      <c r="J739" s="111" t="b">
        <v>0</v>
      </c>
      <c r="K739" s="111" t="b">
        <v>0</v>
      </c>
      <c r="L739" s="111" t="b">
        <v>0</v>
      </c>
    </row>
    <row r="740" spans="1:12" ht="15">
      <c r="A740" s="111" t="s">
        <v>696</v>
      </c>
      <c r="B740" s="111" t="s">
        <v>693</v>
      </c>
      <c r="C740" s="111">
        <v>2</v>
      </c>
      <c r="D740" s="116">
        <v>0.0002875358218307463</v>
      </c>
      <c r="E740" s="116">
        <v>0.9014228276244806</v>
      </c>
      <c r="F740" s="111" t="s">
        <v>2444</v>
      </c>
      <c r="G740" s="111" t="b">
        <v>0</v>
      </c>
      <c r="H740" s="111" t="b">
        <v>0</v>
      </c>
      <c r="I740" s="111" t="b">
        <v>0</v>
      </c>
      <c r="J740" s="111" t="b">
        <v>0</v>
      </c>
      <c r="K740" s="111" t="b">
        <v>0</v>
      </c>
      <c r="L740" s="111" t="b">
        <v>0</v>
      </c>
    </row>
    <row r="741" spans="1:12" ht="15">
      <c r="A741" s="111" t="s">
        <v>725</v>
      </c>
      <c r="B741" s="111" t="s">
        <v>709</v>
      </c>
      <c r="C741" s="111">
        <v>2</v>
      </c>
      <c r="D741" s="116">
        <v>0.0002875358218307463</v>
      </c>
      <c r="E741" s="116">
        <v>1.3519216022237288</v>
      </c>
      <c r="F741" s="111" t="s">
        <v>2444</v>
      </c>
      <c r="G741" s="111" t="b">
        <v>0</v>
      </c>
      <c r="H741" s="111" t="b">
        <v>0</v>
      </c>
      <c r="I741" s="111" t="b">
        <v>0</v>
      </c>
      <c r="J741" s="111" t="b">
        <v>0</v>
      </c>
      <c r="K741" s="111" t="b">
        <v>0</v>
      </c>
      <c r="L741" s="111" t="b">
        <v>0</v>
      </c>
    </row>
    <row r="742" spans="1:12" ht="15">
      <c r="A742" s="111" t="s">
        <v>709</v>
      </c>
      <c r="B742" s="111" t="s">
        <v>689</v>
      </c>
      <c r="C742" s="111">
        <v>2</v>
      </c>
      <c r="D742" s="116">
        <v>0.0002875358218307463</v>
      </c>
      <c r="E742" s="116">
        <v>0.9482292646626</v>
      </c>
      <c r="F742" s="111" t="s">
        <v>2444</v>
      </c>
      <c r="G742" s="111" t="b">
        <v>0</v>
      </c>
      <c r="H742" s="111" t="b">
        <v>0</v>
      </c>
      <c r="I742" s="111" t="b">
        <v>0</v>
      </c>
      <c r="J742" s="111" t="b">
        <v>0</v>
      </c>
      <c r="K742" s="111" t="b">
        <v>0</v>
      </c>
      <c r="L742" s="111" t="b">
        <v>0</v>
      </c>
    </row>
    <row r="743" spans="1:12" ht="15">
      <c r="A743" s="111" t="s">
        <v>689</v>
      </c>
      <c r="B743" s="111" t="s">
        <v>1555</v>
      </c>
      <c r="C743" s="111">
        <v>2</v>
      </c>
      <c r="D743" s="116">
        <v>0.0002875358218307463</v>
      </c>
      <c r="E743" s="116">
        <v>2.0393097340099327</v>
      </c>
      <c r="F743" s="111" t="s">
        <v>2444</v>
      </c>
      <c r="G743" s="111" t="b">
        <v>0</v>
      </c>
      <c r="H743" s="111" t="b">
        <v>0</v>
      </c>
      <c r="I743" s="111" t="b">
        <v>0</v>
      </c>
      <c r="J743" s="111" t="b">
        <v>0</v>
      </c>
      <c r="K743" s="111" t="b">
        <v>0</v>
      </c>
      <c r="L743" s="111" t="b">
        <v>0</v>
      </c>
    </row>
    <row r="744" spans="1:12" ht="15">
      <c r="A744" s="111" t="s">
        <v>1555</v>
      </c>
      <c r="B744" s="111" t="s">
        <v>719</v>
      </c>
      <c r="C744" s="111">
        <v>2</v>
      </c>
      <c r="D744" s="116">
        <v>0.0002875358218307463</v>
      </c>
      <c r="E744" s="116">
        <v>2.6338165874474493</v>
      </c>
      <c r="F744" s="111" t="s">
        <v>2444</v>
      </c>
      <c r="G744" s="111" t="b">
        <v>0</v>
      </c>
      <c r="H744" s="111" t="b">
        <v>0</v>
      </c>
      <c r="I744" s="111" t="b">
        <v>0</v>
      </c>
      <c r="J744" s="111" t="b">
        <v>0</v>
      </c>
      <c r="K744" s="111" t="b">
        <v>0</v>
      </c>
      <c r="L744" s="111" t="b">
        <v>0</v>
      </c>
    </row>
    <row r="745" spans="1:12" ht="15">
      <c r="A745" s="111" t="s">
        <v>709</v>
      </c>
      <c r="B745" s="111" t="s">
        <v>724</v>
      </c>
      <c r="C745" s="111">
        <v>2</v>
      </c>
      <c r="D745" s="116">
        <v>0.0002875358218307463</v>
      </c>
      <c r="E745" s="116">
        <v>1.3519216022237288</v>
      </c>
      <c r="F745" s="111" t="s">
        <v>2444</v>
      </c>
      <c r="G745" s="111" t="b">
        <v>0</v>
      </c>
      <c r="H745" s="111" t="b">
        <v>0</v>
      </c>
      <c r="I745" s="111" t="b">
        <v>0</v>
      </c>
      <c r="J745" s="111" t="b">
        <v>0</v>
      </c>
      <c r="K745" s="111" t="b">
        <v>0</v>
      </c>
      <c r="L745" s="111" t="b">
        <v>0</v>
      </c>
    </row>
    <row r="746" spans="1:12" ht="15">
      <c r="A746" s="111" t="s">
        <v>724</v>
      </c>
      <c r="B746" s="111" t="s">
        <v>862</v>
      </c>
      <c r="C746" s="111">
        <v>2</v>
      </c>
      <c r="D746" s="116">
        <v>0.0002875358218307463</v>
      </c>
      <c r="E746" s="116">
        <v>1.8787306411324989</v>
      </c>
      <c r="F746" s="111" t="s">
        <v>2444</v>
      </c>
      <c r="G746" s="111" t="b">
        <v>0</v>
      </c>
      <c r="H746" s="111" t="b">
        <v>0</v>
      </c>
      <c r="I746" s="111" t="b">
        <v>0</v>
      </c>
      <c r="J746" s="111" t="b">
        <v>0</v>
      </c>
      <c r="K746" s="111" t="b">
        <v>0</v>
      </c>
      <c r="L746" s="111" t="b">
        <v>0</v>
      </c>
    </row>
    <row r="747" spans="1:12" ht="15">
      <c r="A747" s="111" t="s">
        <v>862</v>
      </c>
      <c r="B747" s="111" t="s">
        <v>1963</v>
      </c>
      <c r="C747" s="111">
        <v>2</v>
      </c>
      <c r="D747" s="116">
        <v>0.0002875358218307463</v>
      </c>
      <c r="E747" s="116">
        <v>3.05482190018818</v>
      </c>
      <c r="F747" s="111" t="s">
        <v>2444</v>
      </c>
      <c r="G747" s="111" t="b">
        <v>0</v>
      </c>
      <c r="H747" s="111" t="b">
        <v>0</v>
      </c>
      <c r="I747" s="111" t="b">
        <v>0</v>
      </c>
      <c r="J747" s="111" t="b">
        <v>0</v>
      </c>
      <c r="K747" s="111" t="b">
        <v>0</v>
      </c>
      <c r="L747" s="111" t="b">
        <v>0</v>
      </c>
    </row>
    <row r="748" spans="1:12" ht="15">
      <c r="A748" s="111" t="s">
        <v>1963</v>
      </c>
      <c r="B748" s="111" t="s">
        <v>1964</v>
      </c>
      <c r="C748" s="111">
        <v>2</v>
      </c>
      <c r="D748" s="116">
        <v>0.0002875358218307463</v>
      </c>
      <c r="E748" s="116">
        <v>3.795184589682424</v>
      </c>
      <c r="F748" s="111" t="s">
        <v>2444</v>
      </c>
      <c r="G748" s="111" t="b">
        <v>0</v>
      </c>
      <c r="H748" s="111" t="b">
        <v>0</v>
      </c>
      <c r="I748" s="111" t="b">
        <v>0</v>
      </c>
      <c r="J748" s="111" t="b">
        <v>0</v>
      </c>
      <c r="K748" s="111" t="b">
        <v>0</v>
      </c>
      <c r="L748" s="111" t="b">
        <v>0</v>
      </c>
    </row>
    <row r="749" spans="1:12" ht="15">
      <c r="A749" s="111" t="s">
        <v>1964</v>
      </c>
      <c r="B749" s="111" t="s">
        <v>1090</v>
      </c>
      <c r="C749" s="111">
        <v>2</v>
      </c>
      <c r="D749" s="116">
        <v>0.0002875358218307463</v>
      </c>
      <c r="E749" s="116">
        <v>3.3180633349627615</v>
      </c>
      <c r="F749" s="111" t="s">
        <v>2444</v>
      </c>
      <c r="G749" s="111" t="b">
        <v>0</v>
      </c>
      <c r="H749" s="111" t="b">
        <v>0</v>
      </c>
      <c r="I749" s="111" t="b">
        <v>0</v>
      </c>
      <c r="J749" s="111" t="b">
        <v>0</v>
      </c>
      <c r="K749" s="111" t="b">
        <v>0</v>
      </c>
      <c r="L749" s="111" t="b">
        <v>0</v>
      </c>
    </row>
    <row r="750" spans="1:12" ht="15">
      <c r="A750" s="111" t="s">
        <v>1090</v>
      </c>
      <c r="B750" s="111" t="s">
        <v>771</v>
      </c>
      <c r="C750" s="111">
        <v>2</v>
      </c>
      <c r="D750" s="116">
        <v>0.0002875358218307463</v>
      </c>
      <c r="E750" s="116">
        <v>2.3886444092484687</v>
      </c>
      <c r="F750" s="111" t="s">
        <v>2444</v>
      </c>
      <c r="G750" s="111" t="b">
        <v>0</v>
      </c>
      <c r="H750" s="111" t="b">
        <v>0</v>
      </c>
      <c r="I750" s="111" t="b">
        <v>0</v>
      </c>
      <c r="J750" s="111" t="b">
        <v>1</v>
      </c>
      <c r="K750" s="111" t="b">
        <v>0</v>
      </c>
      <c r="L750" s="111" t="b">
        <v>0</v>
      </c>
    </row>
    <row r="751" spans="1:12" ht="15">
      <c r="A751" s="111" t="s">
        <v>771</v>
      </c>
      <c r="B751" s="111" t="s">
        <v>1334</v>
      </c>
      <c r="C751" s="111">
        <v>2</v>
      </c>
      <c r="D751" s="116">
        <v>0.0002875358218307463</v>
      </c>
      <c r="E751" s="116">
        <v>2.56473566830415</v>
      </c>
      <c r="F751" s="111" t="s">
        <v>2444</v>
      </c>
      <c r="G751" s="111" t="b">
        <v>1</v>
      </c>
      <c r="H751" s="111" t="b">
        <v>0</v>
      </c>
      <c r="I751" s="111" t="b">
        <v>0</v>
      </c>
      <c r="J751" s="111" t="b">
        <v>0</v>
      </c>
      <c r="K751" s="111" t="b">
        <v>0</v>
      </c>
      <c r="L751" s="111" t="b">
        <v>0</v>
      </c>
    </row>
    <row r="752" spans="1:12" ht="15">
      <c r="A752" s="111" t="s">
        <v>1334</v>
      </c>
      <c r="B752" s="111" t="s">
        <v>725</v>
      </c>
      <c r="C752" s="111">
        <v>2</v>
      </c>
      <c r="D752" s="116">
        <v>0.0002875358218307463</v>
      </c>
      <c r="E752" s="116">
        <v>2.3180633349627615</v>
      </c>
      <c r="F752" s="111" t="s">
        <v>2444</v>
      </c>
      <c r="G752" s="111" t="b">
        <v>0</v>
      </c>
      <c r="H752" s="111" t="b">
        <v>0</v>
      </c>
      <c r="I752" s="111" t="b">
        <v>0</v>
      </c>
      <c r="J752" s="111" t="b">
        <v>0</v>
      </c>
      <c r="K752" s="111" t="b">
        <v>0</v>
      </c>
      <c r="L752" s="111" t="b">
        <v>0</v>
      </c>
    </row>
    <row r="753" spans="1:12" ht="15">
      <c r="A753" s="111" t="s">
        <v>702</v>
      </c>
      <c r="B753" s="111" t="s">
        <v>791</v>
      </c>
      <c r="C753" s="111">
        <v>2</v>
      </c>
      <c r="D753" s="116">
        <v>0.0002875358218307463</v>
      </c>
      <c r="E753" s="116">
        <v>1.5679408081793613</v>
      </c>
      <c r="F753" s="111" t="s">
        <v>2444</v>
      </c>
      <c r="G753" s="111" t="b">
        <v>0</v>
      </c>
      <c r="H753" s="111" t="b">
        <v>0</v>
      </c>
      <c r="I753" s="111" t="b">
        <v>0</v>
      </c>
      <c r="J753" s="111" t="b">
        <v>0</v>
      </c>
      <c r="K753" s="111" t="b">
        <v>0</v>
      </c>
      <c r="L753" s="111" t="b">
        <v>0</v>
      </c>
    </row>
    <row r="754" spans="1:12" ht="15">
      <c r="A754" s="111" t="s">
        <v>791</v>
      </c>
      <c r="B754" s="111" t="s">
        <v>763</v>
      </c>
      <c r="C754" s="111">
        <v>2</v>
      </c>
      <c r="D754" s="116">
        <v>0.0002875358218307463</v>
      </c>
      <c r="E754" s="116">
        <v>1.9423997210018762</v>
      </c>
      <c r="F754" s="111" t="s">
        <v>2444</v>
      </c>
      <c r="G754" s="111" t="b">
        <v>0</v>
      </c>
      <c r="H754" s="111" t="b">
        <v>0</v>
      </c>
      <c r="I754" s="111" t="b">
        <v>0</v>
      </c>
      <c r="J754" s="111" t="b">
        <v>0</v>
      </c>
      <c r="K754" s="111" t="b">
        <v>0</v>
      </c>
      <c r="L754" s="111" t="b">
        <v>0</v>
      </c>
    </row>
    <row r="755" spans="1:12" ht="15">
      <c r="A755" s="111" t="s">
        <v>763</v>
      </c>
      <c r="B755" s="111" t="s">
        <v>1556</v>
      </c>
      <c r="C755" s="111">
        <v>2</v>
      </c>
      <c r="D755" s="116">
        <v>0.0002875358218307463</v>
      </c>
      <c r="E755" s="116">
        <v>2.641369725337895</v>
      </c>
      <c r="F755" s="111" t="s">
        <v>2444</v>
      </c>
      <c r="G755" s="111" t="b">
        <v>0</v>
      </c>
      <c r="H755" s="111" t="b">
        <v>0</v>
      </c>
      <c r="I755" s="111" t="b">
        <v>0</v>
      </c>
      <c r="J755" s="111" t="b">
        <v>0</v>
      </c>
      <c r="K755" s="111" t="b">
        <v>0</v>
      </c>
      <c r="L755" s="111" t="b">
        <v>0</v>
      </c>
    </row>
    <row r="756" spans="1:12" ht="15">
      <c r="A756" s="111" t="s">
        <v>1556</v>
      </c>
      <c r="B756" s="111" t="s">
        <v>736</v>
      </c>
      <c r="C756" s="111">
        <v>2</v>
      </c>
      <c r="D756" s="116">
        <v>0.0002875358218307463</v>
      </c>
      <c r="E756" s="116">
        <v>2.505149978319906</v>
      </c>
      <c r="F756" s="111" t="s">
        <v>2444</v>
      </c>
      <c r="G756" s="111" t="b">
        <v>0</v>
      </c>
      <c r="H756" s="111" t="b">
        <v>0</v>
      </c>
      <c r="I756" s="111" t="b">
        <v>0</v>
      </c>
      <c r="J756" s="111" t="b">
        <v>0</v>
      </c>
      <c r="K756" s="111" t="b">
        <v>0</v>
      </c>
      <c r="L756" s="111" t="b">
        <v>0</v>
      </c>
    </row>
    <row r="757" spans="1:12" ht="15">
      <c r="A757" s="111" t="s">
        <v>736</v>
      </c>
      <c r="B757" s="111" t="s">
        <v>1965</v>
      </c>
      <c r="C757" s="111">
        <v>2</v>
      </c>
      <c r="D757" s="116">
        <v>0.0002875358218307463</v>
      </c>
      <c r="E757" s="116">
        <v>2.681241237375587</v>
      </c>
      <c r="F757" s="111" t="s">
        <v>2444</v>
      </c>
      <c r="G757" s="111" t="b">
        <v>0</v>
      </c>
      <c r="H757" s="111" t="b">
        <v>0</v>
      </c>
      <c r="I757" s="111" t="b">
        <v>0</v>
      </c>
      <c r="J757" s="111" t="b">
        <v>0</v>
      </c>
      <c r="K757" s="111" t="b">
        <v>0</v>
      </c>
      <c r="L757" s="111" t="b">
        <v>0</v>
      </c>
    </row>
    <row r="758" spans="1:12" ht="15">
      <c r="A758" s="111" t="s">
        <v>1965</v>
      </c>
      <c r="B758" s="111" t="s">
        <v>1966</v>
      </c>
      <c r="C758" s="111">
        <v>2</v>
      </c>
      <c r="D758" s="116">
        <v>0.0002875358218307463</v>
      </c>
      <c r="E758" s="116">
        <v>3.795184589682424</v>
      </c>
      <c r="F758" s="111" t="s">
        <v>2444</v>
      </c>
      <c r="G758" s="111" t="b">
        <v>0</v>
      </c>
      <c r="H758" s="111" t="b">
        <v>0</v>
      </c>
      <c r="I758" s="111" t="b">
        <v>0</v>
      </c>
      <c r="J758" s="111" t="b">
        <v>0</v>
      </c>
      <c r="K758" s="111" t="b">
        <v>0</v>
      </c>
      <c r="L758" s="111" t="b">
        <v>0</v>
      </c>
    </row>
    <row r="759" spans="1:12" ht="15">
      <c r="A759" s="111" t="s">
        <v>1966</v>
      </c>
      <c r="B759" s="111" t="s">
        <v>1090</v>
      </c>
      <c r="C759" s="111">
        <v>2</v>
      </c>
      <c r="D759" s="116">
        <v>0.0002875358218307463</v>
      </c>
      <c r="E759" s="116">
        <v>3.3180633349627615</v>
      </c>
      <c r="F759" s="111" t="s">
        <v>2444</v>
      </c>
      <c r="G759" s="111" t="b">
        <v>0</v>
      </c>
      <c r="H759" s="111" t="b">
        <v>0</v>
      </c>
      <c r="I759" s="111" t="b">
        <v>0</v>
      </c>
      <c r="J759" s="111" t="b">
        <v>0</v>
      </c>
      <c r="K759" s="111" t="b">
        <v>0</v>
      </c>
      <c r="L759" s="111" t="b">
        <v>0</v>
      </c>
    </row>
    <row r="760" spans="1:12" ht="15">
      <c r="A760" s="111" t="s">
        <v>1090</v>
      </c>
      <c r="B760" s="111" t="s">
        <v>1967</v>
      </c>
      <c r="C760" s="111">
        <v>2</v>
      </c>
      <c r="D760" s="116">
        <v>0.0002875358218307463</v>
      </c>
      <c r="E760" s="116">
        <v>3.3180633349627615</v>
      </c>
      <c r="F760" s="111" t="s">
        <v>2444</v>
      </c>
      <c r="G760" s="111" t="b">
        <v>0</v>
      </c>
      <c r="H760" s="111" t="b">
        <v>0</v>
      </c>
      <c r="I760" s="111" t="b">
        <v>0</v>
      </c>
      <c r="J760" s="111" t="b">
        <v>0</v>
      </c>
      <c r="K760" s="111" t="b">
        <v>0</v>
      </c>
      <c r="L760" s="111" t="b">
        <v>0</v>
      </c>
    </row>
    <row r="761" spans="1:12" ht="15">
      <c r="A761" s="111" t="s">
        <v>1967</v>
      </c>
      <c r="B761" s="111" t="s">
        <v>1968</v>
      </c>
      <c r="C761" s="111">
        <v>2</v>
      </c>
      <c r="D761" s="116">
        <v>0.0002875358218307463</v>
      </c>
      <c r="E761" s="116">
        <v>3.795184589682424</v>
      </c>
      <c r="F761" s="111" t="s">
        <v>2444</v>
      </c>
      <c r="G761" s="111" t="b">
        <v>0</v>
      </c>
      <c r="H761" s="111" t="b">
        <v>0</v>
      </c>
      <c r="I761" s="111" t="b">
        <v>0</v>
      </c>
      <c r="J761" s="111" t="b">
        <v>0</v>
      </c>
      <c r="K761" s="111" t="b">
        <v>0</v>
      </c>
      <c r="L761" s="111" t="b">
        <v>0</v>
      </c>
    </row>
    <row r="762" spans="1:12" ht="15">
      <c r="A762" s="111" t="s">
        <v>1968</v>
      </c>
      <c r="B762" s="111" t="s">
        <v>1969</v>
      </c>
      <c r="C762" s="111">
        <v>2</v>
      </c>
      <c r="D762" s="116">
        <v>0.0002875358218307463</v>
      </c>
      <c r="E762" s="116">
        <v>3.795184589682424</v>
      </c>
      <c r="F762" s="111" t="s">
        <v>2444</v>
      </c>
      <c r="G762" s="111" t="b">
        <v>0</v>
      </c>
      <c r="H762" s="111" t="b">
        <v>0</v>
      </c>
      <c r="I762" s="111" t="b">
        <v>0</v>
      </c>
      <c r="J762" s="111" t="b">
        <v>0</v>
      </c>
      <c r="K762" s="111" t="b">
        <v>0</v>
      </c>
      <c r="L762" s="111" t="b">
        <v>0</v>
      </c>
    </row>
    <row r="763" spans="1:12" ht="15">
      <c r="A763" s="111" t="s">
        <v>1969</v>
      </c>
      <c r="B763" s="111" t="s">
        <v>1970</v>
      </c>
      <c r="C763" s="111">
        <v>2</v>
      </c>
      <c r="D763" s="116">
        <v>0.0002875358218307463</v>
      </c>
      <c r="E763" s="116">
        <v>3.795184589682424</v>
      </c>
      <c r="F763" s="111" t="s">
        <v>2444</v>
      </c>
      <c r="G763" s="111" t="b">
        <v>0</v>
      </c>
      <c r="H763" s="111" t="b">
        <v>0</v>
      </c>
      <c r="I763" s="111" t="b">
        <v>0</v>
      </c>
      <c r="J763" s="111" t="b">
        <v>0</v>
      </c>
      <c r="K763" s="111" t="b">
        <v>0</v>
      </c>
      <c r="L763" s="111" t="b">
        <v>0</v>
      </c>
    </row>
    <row r="764" spans="1:12" ht="15">
      <c r="A764" s="111" t="s">
        <v>1970</v>
      </c>
      <c r="B764" s="111" t="s">
        <v>1490</v>
      </c>
      <c r="C764" s="111">
        <v>2</v>
      </c>
      <c r="D764" s="116">
        <v>0.0002875358218307463</v>
      </c>
      <c r="E764" s="116">
        <v>3.6190933306267428</v>
      </c>
      <c r="F764" s="111" t="s">
        <v>2444</v>
      </c>
      <c r="G764" s="111" t="b">
        <v>0</v>
      </c>
      <c r="H764" s="111" t="b">
        <v>0</v>
      </c>
      <c r="I764" s="111" t="b">
        <v>0</v>
      </c>
      <c r="J764" s="111" t="b">
        <v>0</v>
      </c>
      <c r="K764" s="111" t="b">
        <v>0</v>
      </c>
      <c r="L764" s="111" t="b">
        <v>0</v>
      </c>
    </row>
    <row r="765" spans="1:12" ht="15">
      <c r="A765" s="111" t="s">
        <v>1490</v>
      </c>
      <c r="B765" s="111" t="s">
        <v>1971</v>
      </c>
      <c r="C765" s="111">
        <v>2</v>
      </c>
      <c r="D765" s="116">
        <v>0.0002875358218307463</v>
      </c>
      <c r="E765" s="116">
        <v>3.6190933306267428</v>
      </c>
      <c r="F765" s="111" t="s">
        <v>2444</v>
      </c>
      <c r="G765" s="111" t="b">
        <v>0</v>
      </c>
      <c r="H765" s="111" t="b">
        <v>0</v>
      </c>
      <c r="I765" s="111" t="b">
        <v>0</v>
      </c>
      <c r="J765" s="111" t="b">
        <v>0</v>
      </c>
      <c r="K765" s="111" t="b">
        <v>0</v>
      </c>
      <c r="L765" s="111" t="b">
        <v>0</v>
      </c>
    </row>
    <row r="766" spans="1:12" ht="15">
      <c r="A766" s="111" t="s">
        <v>1971</v>
      </c>
      <c r="B766" s="111" t="s">
        <v>937</v>
      </c>
      <c r="C766" s="111">
        <v>2</v>
      </c>
      <c r="D766" s="116">
        <v>0.0002875358218307463</v>
      </c>
      <c r="E766" s="116">
        <v>3.14197207590708</v>
      </c>
      <c r="F766" s="111" t="s">
        <v>2444</v>
      </c>
      <c r="G766" s="111" t="b">
        <v>0</v>
      </c>
      <c r="H766" s="111" t="b">
        <v>0</v>
      </c>
      <c r="I766" s="111" t="b">
        <v>0</v>
      </c>
      <c r="J766" s="111" t="b">
        <v>0</v>
      </c>
      <c r="K766" s="111" t="b">
        <v>0</v>
      </c>
      <c r="L766" s="111" t="b">
        <v>0</v>
      </c>
    </row>
    <row r="767" spans="1:12" ht="15">
      <c r="A767" s="111" t="s">
        <v>937</v>
      </c>
      <c r="B767" s="111" t="s">
        <v>1111</v>
      </c>
      <c r="C767" s="111">
        <v>2</v>
      </c>
      <c r="D767" s="116">
        <v>0.0002875358218307463</v>
      </c>
      <c r="E767" s="116">
        <v>2.664850821187418</v>
      </c>
      <c r="F767" s="111" t="s">
        <v>2444</v>
      </c>
      <c r="G767" s="111" t="b">
        <v>0</v>
      </c>
      <c r="H767" s="111" t="b">
        <v>0</v>
      </c>
      <c r="I767" s="111" t="b">
        <v>0</v>
      </c>
      <c r="J767" s="111" t="b">
        <v>0</v>
      </c>
      <c r="K767" s="111" t="b">
        <v>0</v>
      </c>
      <c r="L767" s="111" t="b">
        <v>0</v>
      </c>
    </row>
    <row r="768" spans="1:12" ht="15">
      <c r="A768" s="111" t="s">
        <v>1111</v>
      </c>
      <c r="B768" s="111" t="s">
        <v>1330</v>
      </c>
      <c r="C768" s="111">
        <v>2</v>
      </c>
      <c r="D768" s="116">
        <v>0.0002875358218307463</v>
      </c>
      <c r="E768" s="116">
        <v>3.0170333392987803</v>
      </c>
      <c r="F768" s="111" t="s">
        <v>2444</v>
      </c>
      <c r="G768" s="111" t="b">
        <v>0</v>
      </c>
      <c r="H768" s="111" t="b">
        <v>0</v>
      </c>
      <c r="I768" s="111" t="b">
        <v>0</v>
      </c>
      <c r="J768" s="111" t="b">
        <v>0</v>
      </c>
      <c r="K768" s="111" t="b">
        <v>0</v>
      </c>
      <c r="L768" s="111" t="b">
        <v>0</v>
      </c>
    </row>
    <row r="769" spans="1:12" ht="15">
      <c r="A769" s="111" t="s">
        <v>1330</v>
      </c>
      <c r="B769" s="111" t="s">
        <v>683</v>
      </c>
      <c r="C769" s="111">
        <v>2</v>
      </c>
      <c r="D769" s="116">
        <v>0.0002875358218307463</v>
      </c>
      <c r="E769" s="116">
        <v>1.5672978850687505</v>
      </c>
      <c r="F769" s="111" t="s">
        <v>2444</v>
      </c>
      <c r="G769" s="111" t="b">
        <v>0</v>
      </c>
      <c r="H769" s="111" t="b">
        <v>0</v>
      </c>
      <c r="I769" s="111" t="b">
        <v>0</v>
      </c>
      <c r="J769" s="111" t="b">
        <v>0</v>
      </c>
      <c r="K769" s="111" t="b">
        <v>0</v>
      </c>
      <c r="L769" s="111" t="b">
        <v>0</v>
      </c>
    </row>
    <row r="770" spans="1:12" ht="15">
      <c r="A770" s="111" t="s">
        <v>683</v>
      </c>
      <c r="B770" s="111" t="s">
        <v>1195</v>
      </c>
      <c r="C770" s="111">
        <v>2</v>
      </c>
      <c r="D770" s="116">
        <v>0.0002875358218307463</v>
      </c>
      <c r="E770" s="116">
        <v>1.4834307286266697</v>
      </c>
      <c r="F770" s="111" t="s">
        <v>2444</v>
      </c>
      <c r="G770" s="111" t="b">
        <v>0</v>
      </c>
      <c r="H770" s="111" t="b">
        <v>0</v>
      </c>
      <c r="I770" s="111" t="b">
        <v>0</v>
      </c>
      <c r="J770" s="111" t="b">
        <v>0</v>
      </c>
      <c r="K770" s="111" t="b">
        <v>0</v>
      </c>
      <c r="L770" s="111" t="b">
        <v>0</v>
      </c>
    </row>
    <row r="771" spans="1:12" ht="15">
      <c r="A771" s="111" t="s">
        <v>1195</v>
      </c>
      <c r="B771" s="111" t="s">
        <v>973</v>
      </c>
      <c r="C771" s="111">
        <v>2</v>
      </c>
      <c r="D771" s="116">
        <v>0.0002875358218307463</v>
      </c>
      <c r="E771" s="116">
        <v>2.795184589682424</v>
      </c>
      <c r="F771" s="111" t="s">
        <v>2444</v>
      </c>
      <c r="G771" s="111" t="b">
        <v>0</v>
      </c>
      <c r="H771" s="111" t="b">
        <v>0</v>
      </c>
      <c r="I771" s="111" t="b">
        <v>0</v>
      </c>
      <c r="J771" s="111" t="b">
        <v>0</v>
      </c>
      <c r="K771" s="111" t="b">
        <v>0</v>
      </c>
      <c r="L771" s="111" t="b">
        <v>0</v>
      </c>
    </row>
    <row r="772" spans="1:12" ht="15">
      <c r="A772" s="111" t="s">
        <v>973</v>
      </c>
      <c r="B772" s="111" t="s">
        <v>1173</v>
      </c>
      <c r="C772" s="111">
        <v>2</v>
      </c>
      <c r="D772" s="116">
        <v>0.0002875358218307463</v>
      </c>
      <c r="E772" s="116">
        <v>2.795184589682424</v>
      </c>
      <c r="F772" s="111" t="s">
        <v>2444</v>
      </c>
      <c r="G772" s="111" t="b">
        <v>0</v>
      </c>
      <c r="H772" s="111" t="b">
        <v>0</v>
      </c>
      <c r="I772" s="111" t="b">
        <v>0</v>
      </c>
      <c r="J772" s="111" t="b">
        <v>0</v>
      </c>
      <c r="K772" s="111" t="b">
        <v>0</v>
      </c>
      <c r="L772" s="111" t="b">
        <v>0</v>
      </c>
    </row>
    <row r="773" spans="1:12" ht="15">
      <c r="A773" s="111" t="s">
        <v>1173</v>
      </c>
      <c r="B773" s="111" t="s">
        <v>849</v>
      </c>
      <c r="C773" s="111">
        <v>2</v>
      </c>
      <c r="D773" s="116">
        <v>0.0002875358218307463</v>
      </c>
      <c r="E773" s="116">
        <v>2.6190933306267428</v>
      </c>
      <c r="F773" s="111" t="s">
        <v>2444</v>
      </c>
      <c r="G773" s="111" t="b">
        <v>0</v>
      </c>
      <c r="H773" s="111" t="b">
        <v>0</v>
      </c>
      <c r="I773" s="111" t="b">
        <v>0</v>
      </c>
      <c r="J773" s="111" t="b">
        <v>0</v>
      </c>
      <c r="K773" s="111" t="b">
        <v>0</v>
      </c>
      <c r="L773" s="111" t="b">
        <v>0</v>
      </c>
    </row>
    <row r="774" spans="1:12" ht="15">
      <c r="A774" s="111" t="s">
        <v>849</v>
      </c>
      <c r="B774" s="111" t="s">
        <v>1335</v>
      </c>
      <c r="C774" s="111">
        <v>2</v>
      </c>
      <c r="D774" s="116">
        <v>0.0002875358218307463</v>
      </c>
      <c r="E774" s="116">
        <v>2.716003343634799</v>
      </c>
      <c r="F774" s="111" t="s">
        <v>2444</v>
      </c>
      <c r="G774" s="111" t="b">
        <v>0</v>
      </c>
      <c r="H774" s="111" t="b">
        <v>0</v>
      </c>
      <c r="I774" s="111" t="b">
        <v>0</v>
      </c>
      <c r="J774" s="111" t="b">
        <v>1</v>
      </c>
      <c r="K774" s="111" t="b">
        <v>0</v>
      </c>
      <c r="L774" s="111" t="b">
        <v>0</v>
      </c>
    </row>
    <row r="775" spans="1:12" ht="15">
      <c r="A775" s="111" t="s">
        <v>1335</v>
      </c>
      <c r="B775" s="111" t="s">
        <v>734</v>
      </c>
      <c r="C775" s="111">
        <v>2</v>
      </c>
      <c r="D775" s="116">
        <v>0.0002875358218307463</v>
      </c>
      <c r="E775" s="116">
        <v>2.380211241711606</v>
      </c>
      <c r="F775" s="111" t="s">
        <v>2444</v>
      </c>
      <c r="G775" s="111" t="b">
        <v>1</v>
      </c>
      <c r="H775" s="111" t="b">
        <v>0</v>
      </c>
      <c r="I775" s="111" t="b">
        <v>0</v>
      </c>
      <c r="J775" s="111" t="b">
        <v>0</v>
      </c>
      <c r="K775" s="111" t="b">
        <v>0</v>
      </c>
      <c r="L775" s="111" t="b">
        <v>0</v>
      </c>
    </row>
    <row r="776" spans="1:12" ht="15">
      <c r="A776" s="111" t="s">
        <v>734</v>
      </c>
      <c r="B776" s="111" t="s">
        <v>1112</v>
      </c>
      <c r="C776" s="111">
        <v>2</v>
      </c>
      <c r="D776" s="116">
        <v>0.0002875358218307463</v>
      </c>
      <c r="E776" s="116">
        <v>2.2041199826559246</v>
      </c>
      <c r="F776" s="111" t="s">
        <v>2444</v>
      </c>
      <c r="G776" s="111" t="b">
        <v>0</v>
      </c>
      <c r="H776" s="111" t="b">
        <v>0</v>
      </c>
      <c r="I776" s="111" t="b">
        <v>0</v>
      </c>
      <c r="J776" s="111" t="b">
        <v>0</v>
      </c>
      <c r="K776" s="111" t="b">
        <v>0</v>
      </c>
      <c r="L776" s="111" t="b">
        <v>0</v>
      </c>
    </row>
    <row r="777" spans="1:12" ht="15">
      <c r="A777" s="111" t="s">
        <v>1112</v>
      </c>
      <c r="B777" s="111" t="s">
        <v>1336</v>
      </c>
      <c r="C777" s="111">
        <v>2</v>
      </c>
      <c r="D777" s="116">
        <v>0.0002875358218307463</v>
      </c>
      <c r="E777" s="116">
        <v>3.0962145853464054</v>
      </c>
      <c r="F777" s="111" t="s">
        <v>2444</v>
      </c>
      <c r="G777" s="111" t="b">
        <v>0</v>
      </c>
      <c r="H777" s="111" t="b">
        <v>0</v>
      </c>
      <c r="I777" s="111" t="b">
        <v>0</v>
      </c>
      <c r="J777" s="111" t="b">
        <v>0</v>
      </c>
      <c r="K777" s="111" t="b">
        <v>0</v>
      </c>
      <c r="L777" s="111" t="b">
        <v>0</v>
      </c>
    </row>
    <row r="778" spans="1:12" ht="15">
      <c r="A778" s="111" t="s">
        <v>1336</v>
      </c>
      <c r="B778" s="111" t="s">
        <v>1332</v>
      </c>
      <c r="C778" s="111">
        <v>2</v>
      </c>
      <c r="D778" s="116">
        <v>0.0002875358218307463</v>
      </c>
      <c r="E778" s="116">
        <v>3.1931245983544616</v>
      </c>
      <c r="F778" s="111" t="s">
        <v>2444</v>
      </c>
      <c r="G778" s="111" t="b">
        <v>0</v>
      </c>
      <c r="H778" s="111" t="b">
        <v>0</v>
      </c>
      <c r="I778" s="111" t="b">
        <v>0</v>
      </c>
      <c r="J778" s="111" t="b">
        <v>0</v>
      </c>
      <c r="K778" s="111" t="b">
        <v>0</v>
      </c>
      <c r="L778" s="111" t="b">
        <v>0</v>
      </c>
    </row>
    <row r="779" spans="1:12" ht="15">
      <c r="A779" s="111" t="s">
        <v>1332</v>
      </c>
      <c r="B779" s="111" t="s">
        <v>1972</v>
      </c>
      <c r="C779" s="111">
        <v>2</v>
      </c>
      <c r="D779" s="116">
        <v>0.0002875358218307463</v>
      </c>
      <c r="E779" s="116">
        <v>3.494154594018443</v>
      </c>
      <c r="F779" s="111" t="s">
        <v>2444</v>
      </c>
      <c r="G779" s="111" t="b">
        <v>0</v>
      </c>
      <c r="H779" s="111" t="b">
        <v>0</v>
      </c>
      <c r="I779" s="111" t="b">
        <v>0</v>
      </c>
      <c r="J779" s="111" t="b">
        <v>0</v>
      </c>
      <c r="K779" s="111" t="b">
        <v>0</v>
      </c>
      <c r="L779" s="111" t="b">
        <v>0</v>
      </c>
    </row>
    <row r="780" spans="1:12" ht="15">
      <c r="A780" s="111" t="s">
        <v>1972</v>
      </c>
      <c r="B780" s="111" t="s">
        <v>1112</v>
      </c>
      <c r="C780" s="111">
        <v>2</v>
      </c>
      <c r="D780" s="116">
        <v>0.0002875358218307463</v>
      </c>
      <c r="E780" s="116">
        <v>3.3180633349627615</v>
      </c>
      <c r="F780" s="111" t="s">
        <v>2444</v>
      </c>
      <c r="G780" s="111" t="b">
        <v>0</v>
      </c>
      <c r="H780" s="111" t="b">
        <v>0</v>
      </c>
      <c r="I780" s="111" t="b">
        <v>0</v>
      </c>
      <c r="J780" s="111" t="b">
        <v>0</v>
      </c>
      <c r="K780" s="111" t="b">
        <v>0</v>
      </c>
      <c r="L780" s="111" t="b">
        <v>0</v>
      </c>
    </row>
    <row r="781" spans="1:12" ht="15">
      <c r="A781" s="111" t="s">
        <v>1112</v>
      </c>
      <c r="B781" s="111" t="s">
        <v>1973</v>
      </c>
      <c r="C781" s="111">
        <v>2</v>
      </c>
      <c r="D781" s="116">
        <v>0.0002875358218307463</v>
      </c>
      <c r="E781" s="116">
        <v>3.397244581010386</v>
      </c>
      <c r="F781" s="111" t="s">
        <v>2444</v>
      </c>
      <c r="G781" s="111" t="b">
        <v>0</v>
      </c>
      <c r="H781" s="111" t="b">
        <v>0</v>
      </c>
      <c r="I781" s="111" t="b">
        <v>0</v>
      </c>
      <c r="J781" s="111" t="b">
        <v>0</v>
      </c>
      <c r="K781" s="111" t="b">
        <v>0</v>
      </c>
      <c r="L781" s="111" t="b">
        <v>0</v>
      </c>
    </row>
    <row r="782" spans="1:12" ht="15">
      <c r="A782" s="111" t="s">
        <v>1973</v>
      </c>
      <c r="B782" s="111" t="s">
        <v>906</v>
      </c>
      <c r="C782" s="111">
        <v>2</v>
      </c>
      <c r="D782" s="116">
        <v>0.0002875358218307463</v>
      </c>
      <c r="E782" s="116">
        <v>3.0962145853464054</v>
      </c>
      <c r="F782" s="111" t="s">
        <v>2444</v>
      </c>
      <c r="G782" s="111" t="b">
        <v>0</v>
      </c>
      <c r="H782" s="111" t="b">
        <v>0</v>
      </c>
      <c r="I782" s="111" t="b">
        <v>0</v>
      </c>
      <c r="J782" s="111" t="b">
        <v>0</v>
      </c>
      <c r="K782" s="111" t="b">
        <v>0</v>
      </c>
      <c r="L782" s="111" t="b">
        <v>0</v>
      </c>
    </row>
    <row r="783" spans="1:12" ht="15">
      <c r="A783" s="111" t="s">
        <v>682</v>
      </c>
      <c r="B783" s="111" t="s">
        <v>710</v>
      </c>
      <c r="C783" s="111">
        <v>2</v>
      </c>
      <c r="D783" s="116">
        <v>0.0002875358218307463</v>
      </c>
      <c r="E783" s="116">
        <v>0.47172622283295623</v>
      </c>
      <c r="F783" s="111" t="s">
        <v>2444</v>
      </c>
      <c r="G783" s="111" t="b">
        <v>0</v>
      </c>
      <c r="H783" s="111" t="b">
        <v>0</v>
      </c>
      <c r="I783" s="111" t="b">
        <v>0</v>
      </c>
      <c r="J783" s="111" t="b">
        <v>0</v>
      </c>
      <c r="K783" s="111" t="b">
        <v>0</v>
      </c>
      <c r="L783" s="111" t="b">
        <v>0</v>
      </c>
    </row>
    <row r="784" spans="1:12" ht="15">
      <c r="A784" s="111" t="s">
        <v>780</v>
      </c>
      <c r="B784" s="111" t="s">
        <v>694</v>
      </c>
      <c r="C784" s="111">
        <v>2</v>
      </c>
      <c r="D784" s="116">
        <v>0.00033528046824850705</v>
      </c>
      <c r="E784" s="116">
        <v>1.410920803959621</v>
      </c>
      <c r="F784" s="111" t="s">
        <v>2444</v>
      </c>
      <c r="G784" s="111" t="b">
        <v>0</v>
      </c>
      <c r="H784" s="111" t="b">
        <v>0</v>
      </c>
      <c r="I784" s="111" t="b">
        <v>0</v>
      </c>
      <c r="J784" s="111" t="b">
        <v>0</v>
      </c>
      <c r="K784" s="111" t="b">
        <v>0</v>
      </c>
      <c r="L784" s="111" t="b">
        <v>0</v>
      </c>
    </row>
    <row r="785" spans="1:12" ht="15">
      <c r="A785" s="111" t="s">
        <v>1562</v>
      </c>
      <c r="B785" s="111" t="s">
        <v>750</v>
      </c>
      <c r="C785" s="111">
        <v>2</v>
      </c>
      <c r="D785" s="116">
        <v>0.00033528046824850705</v>
      </c>
      <c r="E785" s="116">
        <v>2.577700645468518</v>
      </c>
      <c r="F785" s="111" t="s">
        <v>2444</v>
      </c>
      <c r="G785" s="111" t="b">
        <v>0</v>
      </c>
      <c r="H785" s="111" t="b">
        <v>0</v>
      </c>
      <c r="I785" s="111" t="b">
        <v>0</v>
      </c>
      <c r="J785" s="111" t="b">
        <v>0</v>
      </c>
      <c r="K785" s="111" t="b">
        <v>0</v>
      </c>
      <c r="L785" s="111" t="b">
        <v>0</v>
      </c>
    </row>
    <row r="786" spans="1:12" ht="15">
      <c r="A786" s="111" t="s">
        <v>750</v>
      </c>
      <c r="B786" s="111" t="s">
        <v>873</v>
      </c>
      <c r="C786" s="111">
        <v>2</v>
      </c>
      <c r="D786" s="116">
        <v>0.00033528046824850705</v>
      </c>
      <c r="E786" s="116">
        <v>2.013429215029955</v>
      </c>
      <c r="F786" s="111" t="s">
        <v>2444</v>
      </c>
      <c r="G786" s="111" t="b">
        <v>0</v>
      </c>
      <c r="H786" s="111" t="b">
        <v>0</v>
      </c>
      <c r="I786" s="111" t="b">
        <v>0</v>
      </c>
      <c r="J786" s="111" t="b">
        <v>0</v>
      </c>
      <c r="K786" s="111" t="b">
        <v>0</v>
      </c>
      <c r="L786" s="111" t="b">
        <v>0</v>
      </c>
    </row>
    <row r="787" spans="1:12" ht="15">
      <c r="A787" s="111" t="s">
        <v>767</v>
      </c>
      <c r="B787" s="111" t="s">
        <v>695</v>
      </c>
      <c r="C787" s="111">
        <v>2</v>
      </c>
      <c r="D787" s="116">
        <v>0.0002875358218307463</v>
      </c>
      <c r="E787" s="116">
        <v>1.386097220234589</v>
      </c>
      <c r="F787" s="111" t="s">
        <v>2444</v>
      </c>
      <c r="G787" s="111" t="b">
        <v>0</v>
      </c>
      <c r="H787" s="111" t="b">
        <v>0</v>
      </c>
      <c r="I787" s="111" t="b">
        <v>0</v>
      </c>
      <c r="J787" s="111" t="b">
        <v>0</v>
      </c>
      <c r="K787" s="111" t="b">
        <v>0</v>
      </c>
      <c r="L787" s="111" t="b">
        <v>0</v>
      </c>
    </row>
    <row r="788" spans="1:12" ht="15">
      <c r="A788" s="111" t="s">
        <v>751</v>
      </c>
      <c r="B788" s="111" t="s">
        <v>817</v>
      </c>
      <c r="C788" s="111">
        <v>2</v>
      </c>
      <c r="D788" s="116">
        <v>0.00033528046824850705</v>
      </c>
      <c r="E788" s="116">
        <v>1.9756406541405553</v>
      </c>
      <c r="F788" s="111" t="s">
        <v>2444</v>
      </c>
      <c r="G788" s="111" t="b">
        <v>0</v>
      </c>
      <c r="H788" s="111" t="b">
        <v>0</v>
      </c>
      <c r="I788" s="111" t="b">
        <v>0</v>
      </c>
      <c r="J788" s="111" t="b">
        <v>0</v>
      </c>
      <c r="K788" s="111" t="b">
        <v>0</v>
      </c>
      <c r="L788" s="111" t="b">
        <v>0</v>
      </c>
    </row>
    <row r="789" spans="1:12" ht="15">
      <c r="A789" s="111" t="s">
        <v>817</v>
      </c>
      <c r="B789" s="111" t="s">
        <v>780</v>
      </c>
      <c r="C789" s="111">
        <v>2</v>
      </c>
      <c r="D789" s="116">
        <v>0.00033528046824850705</v>
      </c>
      <c r="E789" s="116">
        <v>2.0469965626762234</v>
      </c>
      <c r="F789" s="111" t="s">
        <v>2444</v>
      </c>
      <c r="G789" s="111" t="b">
        <v>0</v>
      </c>
      <c r="H789" s="111" t="b">
        <v>0</v>
      </c>
      <c r="I789" s="111" t="b">
        <v>0</v>
      </c>
      <c r="J789" s="111" t="b">
        <v>0</v>
      </c>
      <c r="K789" s="111" t="b">
        <v>0</v>
      </c>
      <c r="L789" s="111" t="b">
        <v>0</v>
      </c>
    </row>
    <row r="790" spans="1:12" ht="15">
      <c r="A790" s="111" t="s">
        <v>780</v>
      </c>
      <c r="B790" s="111" t="s">
        <v>789</v>
      </c>
      <c r="C790" s="111">
        <v>2</v>
      </c>
      <c r="D790" s="116">
        <v>0.00033528046824850705</v>
      </c>
      <c r="E790" s="116">
        <v>1.9626756769761877</v>
      </c>
      <c r="F790" s="111" t="s">
        <v>2444</v>
      </c>
      <c r="G790" s="111" t="b">
        <v>0</v>
      </c>
      <c r="H790" s="111" t="b">
        <v>0</v>
      </c>
      <c r="I790" s="111" t="b">
        <v>0</v>
      </c>
      <c r="J790" s="111" t="b">
        <v>1</v>
      </c>
      <c r="K790" s="111" t="b">
        <v>0</v>
      </c>
      <c r="L790" s="111" t="b">
        <v>0</v>
      </c>
    </row>
    <row r="791" spans="1:12" ht="15">
      <c r="A791" s="111" t="s">
        <v>747</v>
      </c>
      <c r="B791" s="111" t="s">
        <v>753</v>
      </c>
      <c r="C791" s="111">
        <v>2</v>
      </c>
      <c r="D791" s="116">
        <v>0.0002875358218307463</v>
      </c>
      <c r="E791" s="116">
        <v>1.753791904524199</v>
      </c>
      <c r="F791" s="111" t="s">
        <v>2444</v>
      </c>
      <c r="G791" s="111" t="b">
        <v>0</v>
      </c>
      <c r="H791" s="111" t="b">
        <v>0</v>
      </c>
      <c r="I791" s="111" t="b">
        <v>0</v>
      </c>
      <c r="J791" s="111" t="b">
        <v>0</v>
      </c>
      <c r="K791" s="111" t="b">
        <v>0</v>
      </c>
      <c r="L791" s="111" t="b">
        <v>0</v>
      </c>
    </row>
    <row r="792" spans="1:12" ht="15">
      <c r="A792" s="111" t="s">
        <v>1568</v>
      </c>
      <c r="B792" s="111" t="s">
        <v>940</v>
      </c>
      <c r="C792" s="111">
        <v>2</v>
      </c>
      <c r="D792" s="116">
        <v>0.00033528046824850705</v>
      </c>
      <c r="E792" s="116">
        <v>2.965880816851399</v>
      </c>
      <c r="F792" s="111" t="s">
        <v>2444</v>
      </c>
      <c r="G792" s="111" t="b">
        <v>0</v>
      </c>
      <c r="H792" s="111" t="b">
        <v>0</v>
      </c>
      <c r="I792" s="111" t="b">
        <v>0</v>
      </c>
      <c r="J792" s="111" t="b">
        <v>0</v>
      </c>
      <c r="K792" s="111" t="b">
        <v>0</v>
      </c>
      <c r="L792" s="111" t="b">
        <v>0</v>
      </c>
    </row>
    <row r="793" spans="1:12" ht="15">
      <c r="A793" s="111" t="s">
        <v>940</v>
      </c>
      <c r="B793" s="111" t="s">
        <v>753</v>
      </c>
      <c r="C793" s="111">
        <v>2</v>
      </c>
      <c r="D793" s="116">
        <v>0.00033528046824850705</v>
      </c>
      <c r="E793" s="116">
        <v>2.14197207590708</v>
      </c>
      <c r="F793" s="111" t="s">
        <v>2444</v>
      </c>
      <c r="G793" s="111" t="b">
        <v>0</v>
      </c>
      <c r="H793" s="111" t="b">
        <v>0</v>
      </c>
      <c r="I793" s="111" t="b">
        <v>0</v>
      </c>
      <c r="J793" s="111" t="b">
        <v>0</v>
      </c>
      <c r="K793" s="111" t="b">
        <v>0</v>
      </c>
      <c r="L793" s="111" t="b">
        <v>0</v>
      </c>
    </row>
    <row r="794" spans="1:12" ht="15">
      <c r="A794" s="111" t="s">
        <v>1300</v>
      </c>
      <c r="B794" s="111" t="s">
        <v>695</v>
      </c>
      <c r="C794" s="111">
        <v>2</v>
      </c>
      <c r="D794" s="116">
        <v>0.0002875358218307463</v>
      </c>
      <c r="E794" s="116">
        <v>2.0393097340099327</v>
      </c>
      <c r="F794" s="111" t="s">
        <v>2444</v>
      </c>
      <c r="G794" s="111" t="b">
        <v>0</v>
      </c>
      <c r="H794" s="111" t="b">
        <v>0</v>
      </c>
      <c r="I794" s="111" t="b">
        <v>0</v>
      </c>
      <c r="J794" s="111" t="b">
        <v>0</v>
      </c>
      <c r="K794" s="111" t="b">
        <v>0</v>
      </c>
      <c r="L794" s="111" t="b">
        <v>0</v>
      </c>
    </row>
    <row r="795" spans="1:12" ht="15">
      <c r="A795" s="111" t="s">
        <v>874</v>
      </c>
      <c r="B795" s="111" t="s">
        <v>682</v>
      </c>
      <c r="C795" s="111">
        <v>2</v>
      </c>
      <c r="D795" s="116">
        <v>0.00033528046824850705</v>
      </c>
      <c r="E795" s="116">
        <v>1.0017434567047603</v>
      </c>
      <c r="F795" s="111" t="s">
        <v>2444</v>
      </c>
      <c r="G795" s="111" t="b">
        <v>0</v>
      </c>
      <c r="H795" s="111" t="b">
        <v>0</v>
      </c>
      <c r="I795" s="111" t="b">
        <v>0</v>
      </c>
      <c r="J795" s="111" t="b">
        <v>0</v>
      </c>
      <c r="K795" s="111" t="b">
        <v>0</v>
      </c>
      <c r="L795" s="111" t="b">
        <v>0</v>
      </c>
    </row>
    <row r="796" spans="1:12" ht="15">
      <c r="A796" s="111" t="s">
        <v>682</v>
      </c>
      <c r="B796" s="111" t="s">
        <v>941</v>
      </c>
      <c r="C796" s="111">
        <v>2</v>
      </c>
      <c r="D796" s="116">
        <v>0.0002875358218307463</v>
      </c>
      <c r="E796" s="116">
        <v>1.0737862141609187</v>
      </c>
      <c r="F796" s="111" t="s">
        <v>2444</v>
      </c>
      <c r="G796" s="111" t="b">
        <v>0</v>
      </c>
      <c r="H796" s="111" t="b">
        <v>0</v>
      </c>
      <c r="I796" s="111" t="b">
        <v>0</v>
      </c>
      <c r="J796" s="111" t="b">
        <v>0</v>
      </c>
      <c r="K796" s="111" t="b">
        <v>0</v>
      </c>
      <c r="L796" s="111" t="b">
        <v>0</v>
      </c>
    </row>
    <row r="797" spans="1:12" ht="15">
      <c r="A797" s="111" t="s">
        <v>941</v>
      </c>
      <c r="B797" s="111" t="s">
        <v>690</v>
      </c>
      <c r="C797" s="111">
        <v>2</v>
      </c>
      <c r="D797" s="116">
        <v>0.00033528046824850705</v>
      </c>
      <c r="E797" s="116">
        <v>1.6169272688702352</v>
      </c>
      <c r="F797" s="111" t="s">
        <v>2444</v>
      </c>
      <c r="G797" s="111" t="b">
        <v>0</v>
      </c>
      <c r="H797" s="111" t="b">
        <v>0</v>
      </c>
      <c r="I797" s="111" t="b">
        <v>0</v>
      </c>
      <c r="J797" s="111" t="b">
        <v>0</v>
      </c>
      <c r="K797" s="111" t="b">
        <v>0</v>
      </c>
      <c r="L797" s="111" t="b">
        <v>0</v>
      </c>
    </row>
    <row r="798" spans="1:12" ht="15">
      <c r="A798" s="111" t="s">
        <v>682</v>
      </c>
      <c r="B798" s="111" t="s">
        <v>695</v>
      </c>
      <c r="C798" s="111">
        <v>2</v>
      </c>
      <c r="D798" s="116">
        <v>0.0002875358218307463</v>
      </c>
      <c r="E798" s="116">
        <v>0.2721538679277521</v>
      </c>
      <c r="F798" s="111" t="s">
        <v>2444</v>
      </c>
      <c r="G798" s="111" t="b">
        <v>0</v>
      </c>
      <c r="H798" s="111" t="b">
        <v>0</v>
      </c>
      <c r="I798" s="111" t="b">
        <v>0</v>
      </c>
      <c r="J798" s="111" t="b">
        <v>0</v>
      </c>
      <c r="K798" s="111" t="b">
        <v>0</v>
      </c>
      <c r="L798" s="111" t="b">
        <v>0</v>
      </c>
    </row>
    <row r="799" spans="1:12" ht="15">
      <c r="A799" s="111" t="s">
        <v>743</v>
      </c>
      <c r="B799" s="111" t="s">
        <v>682</v>
      </c>
      <c r="C799" s="111">
        <v>2</v>
      </c>
      <c r="D799" s="116">
        <v>0.0002875358218307463</v>
      </c>
      <c r="E799" s="116">
        <v>0.6629249001513794</v>
      </c>
      <c r="F799" s="111" t="s">
        <v>2444</v>
      </c>
      <c r="G799" s="111" t="b">
        <v>0</v>
      </c>
      <c r="H799" s="111" t="b">
        <v>0</v>
      </c>
      <c r="I799" s="111" t="b">
        <v>0</v>
      </c>
      <c r="J799" s="111" t="b">
        <v>0</v>
      </c>
      <c r="K799" s="111" t="b">
        <v>0</v>
      </c>
      <c r="L799" s="111" t="b">
        <v>0</v>
      </c>
    </row>
    <row r="800" spans="1:12" ht="15">
      <c r="A800" s="111" t="s">
        <v>708</v>
      </c>
      <c r="B800" s="111" t="s">
        <v>943</v>
      </c>
      <c r="C800" s="111">
        <v>2</v>
      </c>
      <c r="D800" s="116">
        <v>0.00033528046824850705</v>
      </c>
      <c r="E800" s="116">
        <v>1.8748003475040664</v>
      </c>
      <c r="F800" s="111" t="s">
        <v>2444</v>
      </c>
      <c r="G800" s="111" t="b">
        <v>0</v>
      </c>
      <c r="H800" s="111" t="b">
        <v>0</v>
      </c>
      <c r="I800" s="111" t="b">
        <v>0</v>
      </c>
      <c r="J800" s="111" t="b">
        <v>0</v>
      </c>
      <c r="K800" s="111" t="b">
        <v>0</v>
      </c>
      <c r="L800" s="111" t="b">
        <v>0</v>
      </c>
    </row>
    <row r="801" spans="1:12" ht="15">
      <c r="A801" s="111" t="s">
        <v>943</v>
      </c>
      <c r="B801" s="111" t="s">
        <v>717</v>
      </c>
      <c r="C801" s="111">
        <v>2</v>
      </c>
      <c r="D801" s="116">
        <v>0.00033528046824850705</v>
      </c>
      <c r="E801" s="116">
        <v>1.924488131693174</v>
      </c>
      <c r="F801" s="111" t="s">
        <v>2444</v>
      </c>
      <c r="G801" s="111" t="b">
        <v>0</v>
      </c>
      <c r="H801" s="111" t="b">
        <v>0</v>
      </c>
      <c r="I801" s="111" t="b">
        <v>0</v>
      </c>
      <c r="J801" s="111" t="b">
        <v>0</v>
      </c>
      <c r="K801" s="111" t="b">
        <v>1</v>
      </c>
      <c r="L801" s="111" t="b">
        <v>0</v>
      </c>
    </row>
    <row r="802" spans="1:12" ht="15">
      <c r="A802" s="111" t="s">
        <v>706</v>
      </c>
      <c r="B802" s="111" t="s">
        <v>685</v>
      </c>
      <c r="C802" s="111">
        <v>2</v>
      </c>
      <c r="D802" s="116">
        <v>0.0002875358218307463</v>
      </c>
      <c r="E802" s="116">
        <v>0.8449414716720324</v>
      </c>
      <c r="F802" s="111" t="s">
        <v>2444</v>
      </c>
      <c r="G802" s="111" t="b">
        <v>0</v>
      </c>
      <c r="H802" s="111" t="b">
        <v>0</v>
      </c>
      <c r="I802" s="111" t="b">
        <v>0</v>
      </c>
      <c r="J802" s="111" t="b">
        <v>0</v>
      </c>
      <c r="K802" s="111" t="b">
        <v>0</v>
      </c>
      <c r="L802" s="111" t="b">
        <v>0</v>
      </c>
    </row>
    <row r="803" spans="1:12" ht="15">
      <c r="A803" s="111" t="s">
        <v>1084</v>
      </c>
      <c r="B803" s="111" t="s">
        <v>1113</v>
      </c>
      <c r="C803" s="111">
        <v>2</v>
      </c>
      <c r="D803" s="116">
        <v>0.0002875358218307463</v>
      </c>
      <c r="E803" s="116">
        <v>2.840942080243099</v>
      </c>
      <c r="F803" s="111" t="s">
        <v>2444</v>
      </c>
      <c r="G803" s="111" t="b">
        <v>0</v>
      </c>
      <c r="H803" s="111" t="b">
        <v>0</v>
      </c>
      <c r="I803" s="111" t="b">
        <v>0</v>
      </c>
      <c r="J803" s="111" t="b">
        <v>1</v>
      </c>
      <c r="K803" s="111" t="b">
        <v>0</v>
      </c>
      <c r="L803" s="111" t="b">
        <v>0</v>
      </c>
    </row>
    <row r="804" spans="1:12" ht="15">
      <c r="A804" s="111" t="s">
        <v>900</v>
      </c>
      <c r="B804" s="111" t="s">
        <v>696</v>
      </c>
      <c r="C804" s="111">
        <v>2</v>
      </c>
      <c r="D804" s="116">
        <v>0.00033528046824850705</v>
      </c>
      <c r="E804" s="116">
        <v>1.6568818915161425</v>
      </c>
      <c r="F804" s="111" t="s">
        <v>2444</v>
      </c>
      <c r="G804" s="111" t="b">
        <v>0</v>
      </c>
      <c r="H804" s="111" t="b">
        <v>0</v>
      </c>
      <c r="I804" s="111" t="b">
        <v>0</v>
      </c>
      <c r="J804" s="111" t="b">
        <v>0</v>
      </c>
      <c r="K804" s="111" t="b">
        <v>0</v>
      </c>
      <c r="L804" s="111" t="b">
        <v>0</v>
      </c>
    </row>
    <row r="805" spans="1:12" ht="15">
      <c r="A805" s="111" t="s">
        <v>1345</v>
      </c>
      <c r="B805" s="111" t="s">
        <v>809</v>
      </c>
      <c r="C805" s="111">
        <v>2</v>
      </c>
      <c r="D805" s="116">
        <v>0.0002875358218307463</v>
      </c>
      <c r="E805" s="116">
        <v>2.649056554004186</v>
      </c>
      <c r="F805" s="111" t="s">
        <v>2444</v>
      </c>
      <c r="G805" s="111" t="b">
        <v>0</v>
      </c>
      <c r="H805" s="111" t="b">
        <v>0</v>
      </c>
      <c r="I805" s="111" t="b">
        <v>0</v>
      </c>
      <c r="J805" s="111" t="b">
        <v>0</v>
      </c>
      <c r="K805" s="111" t="b">
        <v>0</v>
      </c>
      <c r="L805" s="111" t="b">
        <v>0</v>
      </c>
    </row>
    <row r="806" spans="1:12" ht="15">
      <c r="A806" s="111" t="s">
        <v>1993</v>
      </c>
      <c r="B806" s="111" t="s">
        <v>716</v>
      </c>
      <c r="C806" s="111">
        <v>2</v>
      </c>
      <c r="D806" s="116">
        <v>0.0002875358218307463</v>
      </c>
      <c r="E806" s="116">
        <v>2.56473566830415</v>
      </c>
      <c r="F806" s="111" t="s">
        <v>2444</v>
      </c>
      <c r="G806" s="111" t="b">
        <v>0</v>
      </c>
      <c r="H806" s="111" t="b">
        <v>0</v>
      </c>
      <c r="I806" s="111" t="b">
        <v>0</v>
      </c>
      <c r="J806" s="111" t="b">
        <v>0</v>
      </c>
      <c r="K806" s="111" t="b">
        <v>0</v>
      </c>
      <c r="L806" s="111" t="b">
        <v>0</v>
      </c>
    </row>
    <row r="807" spans="1:12" ht="15">
      <c r="A807" s="111" t="s">
        <v>900</v>
      </c>
      <c r="B807" s="111" t="s">
        <v>701</v>
      </c>
      <c r="C807" s="111">
        <v>2</v>
      </c>
      <c r="D807" s="116">
        <v>0.0002875358218307463</v>
      </c>
      <c r="E807" s="116">
        <v>1.7251467230746689</v>
      </c>
      <c r="F807" s="111" t="s">
        <v>2444</v>
      </c>
      <c r="G807" s="111" t="b">
        <v>0</v>
      </c>
      <c r="H807" s="111" t="b">
        <v>0</v>
      </c>
      <c r="I807" s="111" t="b">
        <v>0</v>
      </c>
      <c r="J807" s="111" t="b">
        <v>0</v>
      </c>
      <c r="K807" s="111" t="b">
        <v>0</v>
      </c>
      <c r="L807" s="111" t="b">
        <v>0</v>
      </c>
    </row>
    <row r="808" spans="1:12" ht="15">
      <c r="A808" s="111" t="s">
        <v>702</v>
      </c>
      <c r="B808" s="111" t="s">
        <v>772</v>
      </c>
      <c r="C808" s="111">
        <v>2</v>
      </c>
      <c r="D808" s="116">
        <v>0.0002875358218307463</v>
      </c>
      <c r="E808" s="116">
        <v>1.5135831458567688</v>
      </c>
      <c r="F808" s="111" t="s">
        <v>2444</v>
      </c>
      <c r="G808" s="111" t="b">
        <v>0</v>
      </c>
      <c r="H808" s="111" t="b">
        <v>0</v>
      </c>
      <c r="I808" s="111" t="b">
        <v>0</v>
      </c>
      <c r="J808" s="111" t="b">
        <v>0</v>
      </c>
      <c r="K808" s="111" t="b">
        <v>0</v>
      </c>
      <c r="L808" s="111" t="b">
        <v>0</v>
      </c>
    </row>
    <row r="809" spans="1:12" ht="15">
      <c r="A809" s="111" t="s">
        <v>1347</v>
      </c>
      <c r="B809" s="111" t="s">
        <v>891</v>
      </c>
      <c r="C809" s="111">
        <v>2</v>
      </c>
      <c r="D809" s="116">
        <v>0.0002875358218307463</v>
      </c>
      <c r="E809" s="116">
        <v>2.795184589682424</v>
      </c>
      <c r="F809" s="111" t="s">
        <v>2444</v>
      </c>
      <c r="G809" s="111" t="b">
        <v>0</v>
      </c>
      <c r="H809" s="111" t="b">
        <v>0</v>
      </c>
      <c r="I809" s="111" t="b">
        <v>0</v>
      </c>
      <c r="J809" s="111" t="b">
        <v>0</v>
      </c>
      <c r="K809" s="111" t="b">
        <v>0</v>
      </c>
      <c r="L809" s="111" t="b">
        <v>0</v>
      </c>
    </row>
    <row r="810" spans="1:12" ht="15">
      <c r="A810" s="111" t="s">
        <v>1115</v>
      </c>
      <c r="B810" s="111" t="s">
        <v>685</v>
      </c>
      <c r="C810" s="111">
        <v>2</v>
      </c>
      <c r="D810" s="116">
        <v>0.00033528046824850705</v>
      </c>
      <c r="E810" s="116">
        <v>1.758755324055749</v>
      </c>
      <c r="F810" s="111" t="s">
        <v>2444</v>
      </c>
      <c r="G810" s="111" t="b">
        <v>0</v>
      </c>
      <c r="H810" s="111" t="b">
        <v>0</v>
      </c>
      <c r="I810" s="111" t="b">
        <v>0</v>
      </c>
      <c r="J810" s="111" t="b">
        <v>0</v>
      </c>
      <c r="K810" s="111" t="b">
        <v>0</v>
      </c>
      <c r="L810" s="111" t="b">
        <v>0</v>
      </c>
    </row>
    <row r="811" spans="1:12" ht="15">
      <c r="A811" s="111" t="s">
        <v>685</v>
      </c>
      <c r="B811" s="111" t="s">
        <v>1200</v>
      </c>
      <c r="C811" s="111">
        <v>2</v>
      </c>
      <c r="D811" s="116">
        <v>0.0002875358218307463</v>
      </c>
      <c r="E811" s="116">
        <v>1.784460724290651</v>
      </c>
      <c r="F811" s="111" t="s">
        <v>2444</v>
      </c>
      <c r="G811" s="111" t="b">
        <v>0</v>
      </c>
      <c r="H811" s="111" t="b">
        <v>0</v>
      </c>
      <c r="I811" s="111" t="b">
        <v>0</v>
      </c>
      <c r="J811" s="111" t="b">
        <v>0</v>
      </c>
      <c r="K811" s="111" t="b">
        <v>0</v>
      </c>
      <c r="L811" s="111" t="b">
        <v>0</v>
      </c>
    </row>
    <row r="812" spans="1:12" ht="15">
      <c r="A812" s="111" t="s">
        <v>977</v>
      </c>
      <c r="B812" s="111" t="s">
        <v>700</v>
      </c>
      <c r="C812" s="111">
        <v>2</v>
      </c>
      <c r="D812" s="116">
        <v>0.0002875358218307463</v>
      </c>
      <c r="E812" s="116">
        <v>1.8800486830604122</v>
      </c>
      <c r="F812" s="111" t="s">
        <v>2444</v>
      </c>
      <c r="G812" s="111" t="b">
        <v>0</v>
      </c>
      <c r="H812" s="111" t="b">
        <v>0</v>
      </c>
      <c r="I812" s="111" t="b">
        <v>0</v>
      </c>
      <c r="J812" s="111" t="b">
        <v>0</v>
      </c>
      <c r="K812" s="111" t="b">
        <v>0</v>
      </c>
      <c r="L812" s="111" t="b">
        <v>0</v>
      </c>
    </row>
    <row r="813" spans="1:12" ht="15">
      <c r="A813" s="111" t="s">
        <v>978</v>
      </c>
      <c r="B813" s="111" t="s">
        <v>700</v>
      </c>
      <c r="C813" s="111">
        <v>2</v>
      </c>
      <c r="D813" s="116">
        <v>0.0002875358218307463</v>
      </c>
      <c r="E813" s="116">
        <v>1.8220567360827253</v>
      </c>
      <c r="F813" s="111" t="s">
        <v>2444</v>
      </c>
      <c r="G813" s="111" t="b">
        <v>0</v>
      </c>
      <c r="H813" s="111" t="b">
        <v>0</v>
      </c>
      <c r="I813" s="111" t="b">
        <v>0</v>
      </c>
      <c r="J813" s="111" t="b">
        <v>0</v>
      </c>
      <c r="K813" s="111" t="b">
        <v>0</v>
      </c>
      <c r="L813" s="111" t="b">
        <v>0</v>
      </c>
    </row>
    <row r="814" spans="1:12" ht="15">
      <c r="A814" s="111" t="s">
        <v>1006</v>
      </c>
      <c r="B814" s="111" t="s">
        <v>875</v>
      </c>
      <c r="C814" s="111">
        <v>2</v>
      </c>
      <c r="D814" s="116">
        <v>0.0002875358218307463</v>
      </c>
      <c r="E814" s="116">
        <v>2.5521465409961297</v>
      </c>
      <c r="F814" s="111" t="s">
        <v>2444</v>
      </c>
      <c r="G814" s="111" t="b">
        <v>0</v>
      </c>
      <c r="H814" s="111" t="b">
        <v>0</v>
      </c>
      <c r="I814" s="111" t="b">
        <v>0</v>
      </c>
      <c r="J814" s="111" t="b">
        <v>0</v>
      </c>
      <c r="K814" s="111" t="b">
        <v>0</v>
      </c>
      <c r="L814" s="111" t="b">
        <v>0</v>
      </c>
    </row>
    <row r="815" spans="1:12" ht="15">
      <c r="A815" s="111" t="s">
        <v>2004</v>
      </c>
      <c r="B815" s="111" t="s">
        <v>1350</v>
      </c>
      <c r="C815" s="111">
        <v>2</v>
      </c>
      <c r="D815" s="116">
        <v>0.00033528046824850705</v>
      </c>
      <c r="E815" s="116">
        <v>3.494154594018443</v>
      </c>
      <c r="F815" s="111" t="s">
        <v>2444</v>
      </c>
      <c r="G815" s="111" t="b">
        <v>0</v>
      </c>
      <c r="H815" s="111" t="b">
        <v>0</v>
      </c>
      <c r="I815" s="111" t="b">
        <v>0</v>
      </c>
      <c r="J815" s="111" t="b">
        <v>0</v>
      </c>
      <c r="K815" s="111" t="b">
        <v>0</v>
      </c>
      <c r="L815" s="111" t="b">
        <v>0</v>
      </c>
    </row>
    <row r="816" spans="1:12" ht="15">
      <c r="A816" s="111" t="s">
        <v>976</v>
      </c>
      <c r="B816" s="111" t="s">
        <v>684</v>
      </c>
      <c r="C816" s="111">
        <v>2</v>
      </c>
      <c r="D816" s="116">
        <v>0.0002875358218307463</v>
      </c>
      <c r="E816" s="116">
        <v>1.3066338731819798</v>
      </c>
      <c r="F816" s="111" t="s">
        <v>2444</v>
      </c>
      <c r="G816" s="111" t="b">
        <v>0</v>
      </c>
      <c r="H816" s="111" t="b">
        <v>0</v>
      </c>
      <c r="I816" s="111" t="b">
        <v>0</v>
      </c>
      <c r="J816" s="111" t="b">
        <v>0</v>
      </c>
      <c r="K816" s="111" t="b">
        <v>0</v>
      </c>
      <c r="L816" s="111" t="b">
        <v>0</v>
      </c>
    </row>
    <row r="817" spans="1:12" ht="15">
      <c r="A817" s="111" t="s">
        <v>689</v>
      </c>
      <c r="B817" s="111" t="s">
        <v>876</v>
      </c>
      <c r="C817" s="111">
        <v>2</v>
      </c>
      <c r="D817" s="116">
        <v>0.0002875358218307463</v>
      </c>
      <c r="E817" s="116">
        <v>1.47503830357137</v>
      </c>
      <c r="F817" s="111" t="s">
        <v>2444</v>
      </c>
      <c r="G817" s="111" t="b">
        <v>0</v>
      </c>
      <c r="H817" s="111" t="b">
        <v>0</v>
      </c>
      <c r="I817" s="111" t="b">
        <v>0</v>
      </c>
      <c r="J817" s="111" t="b">
        <v>0</v>
      </c>
      <c r="K817" s="111" t="b">
        <v>0</v>
      </c>
      <c r="L817" s="111" t="b">
        <v>0</v>
      </c>
    </row>
    <row r="818" spans="1:12" ht="15">
      <c r="A818" s="111" t="s">
        <v>973</v>
      </c>
      <c r="B818" s="111" t="s">
        <v>775</v>
      </c>
      <c r="C818" s="111">
        <v>2</v>
      </c>
      <c r="D818" s="116">
        <v>0.0002875358218307463</v>
      </c>
      <c r="E818" s="116">
        <v>2.2637056726401688</v>
      </c>
      <c r="F818" s="111" t="s">
        <v>2444</v>
      </c>
      <c r="G818" s="111" t="b">
        <v>0</v>
      </c>
      <c r="H818" s="111" t="b">
        <v>0</v>
      </c>
      <c r="I818" s="111" t="b">
        <v>0</v>
      </c>
      <c r="J818" s="111" t="b">
        <v>1</v>
      </c>
      <c r="K818" s="111" t="b">
        <v>0</v>
      </c>
      <c r="L818" s="111" t="b">
        <v>0</v>
      </c>
    </row>
    <row r="819" spans="1:12" ht="15">
      <c r="A819" s="111" t="s">
        <v>688</v>
      </c>
      <c r="B819" s="111" t="s">
        <v>768</v>
      </c>
      <c r="C819" s="111">
        <v>2</v>
      </c>
      <c r="D819" s="116">
        <v>0.0002875358218307463</v>
      </c>
      <c r="E819" s="116">
        <v>1.261158483626289</v>
      </c>
      <c r="F819" s="111" t="s">
        <v>2444</v>
      </c>
      <c r="G819" s="111" t="b">
        <v>0</v>
      </c>
      <c r="H819" s="111" t="b">
        <v>0</v>
      </c>
      <c r="I819" s="111" t="b">
        <v>0</v>
      </c>
      <c r="J819" s="111" t="b">
        <v>0</v>
      </c>
      <c r="K819" s="111" t="b">
        <v>0</v>
      </c>
      <c r="L819" s="111" t="b">
        <v>0</v>
      </c>
    </row>
    <row r="820" spans="1:12" ht="15">
      <c r="A820" s="111" t="s">
        <v>975</v>
      </c>
      <c r="B820" s="111" t="s">
        <v>682</v>
      </c>
      <c r="C820" s="111">
        <v>2</v>
      </c>
      <c r="D820" s="116">
        <v>0.0002875358218307463</v>
      </c>
      <c r="E820" s="116">
        <v>1.1400461548710419</v>
      </c>
      <c r="F820" s="111" t="s">
        <v>2444</v>
      </c>
      <c r="G820" s="111" t="b">
        <v>0</v>
      </c>
      <c r="H820" s="111" t="b">
        <v>0</v>
      </c>
      <c r="I820" s="111" t="b">
        <v>0</v>
      </c>
      <c r="J820" s="111" t="b">
        <v>0</v>
      </c>
      <c r="K820" s="111" t="b">
        <v>0</v>
      </c>
      <c r="L820" s="111" t="b">
        <v>0</v>
      </c>
    </row>
    <row r="821" spans="1:12" ht="15">
      <c r="A821" s="111" t="s">
        <v>1605</v>
      </c>
      <c r="B821" s="111" t="s">
        <v>1069</v>
      </c>
      <c r="C821" s="111">
        <v>2</v>
      </c>
      <c r="D821" s="116">
        <v>0.00033528046824850705</v>
      </c>
      <c r="E821" s="116">
        <v>3.14197207590708</v>
      </c>
      <c r="F821" s="111" t="s">
        <v>2444</v>
      </c>
      <c r="G821" s="111" t="b">
        <v>0</v>
      </c>
      <c r="H821" s="111" t="b">
        <v>0</v>
      </c>
      <c r="I821" s="111" t="b">
        <v>0</v>
      </c>
      <c r="J821" s="111" t="b">
        <v>0</v>
      </c>
      <c r="K821" s="111" t="b">
        <v>0</v>
      </c>
      <c r="L821" s="111" t="b">
        <v>0</v>
      </c>
    </row>
    <row r="822" spans="1:12" ht="15">
      <c r="A822" s="111" t="s">
        <v>1069</v>
      </c>
      <c r="B822" s="111" t="s">
        <v>2027</v>
      </c>
      <c r="C822" s="111">
        <v>2</v>
      </c>
      <c r="D822" s="116">
        <v>0.00033528046824850705</v>
      </c>
      <c r="E822" s="116">
        <v>3.3180633349627615</v>
      </c>
      <c r="F822" s="111" t="s">
        <v>2444</v>
      </c>
      <c r="G822" s="111" t="b">
        <v>0</v>
      </c>
      <c r="H822" s="111" t="b">
        <v>0</v>
      </c>
      <c r="I822" s="111" t="b">
        <v>0</v>
      </c>
      <c r="J822" s="111" t="b">
        <v>0</v>
      </c>
      <c r="K822" s="111" t="b">
        <v>0</v>
      </c>
      <c r="L822" s="111" t="b">
        <v>0</v>
      </c>
    </row>
    <row r="823" spans="1:12" ht="15">
      <c r="A823" s="111" t="s">
        <v>682</v>
      </c>
      <c r="B823" s="111" t="s">
        <v>2033</v>
      </c>
      <c r="C823" s="111">
        <v>2</v>
      </c>
      <c r="D823" s="116">
        <v>0.00033528046824850705</v>
      </c>
      <c r="E823" s="116">
        <v>1.7269987279362624</v>
      </c>
      <c r="F823" s="111" t="s">
        <v>2444</v>
      </c>
      <c r="G823" s="111" t="b">
        <v>0</v>
      </c>
      <c r="H823" s="111" t="b">
        <v>0</v>
      </c>
      <c r="I823" s="111" t="b">
        <v>0</v>
      </c>
      <c r="J823" s="111" t="b">
        <v>0</v>
      </c>
      <c r="K823" s="111" t="b">
        <v>0</v>
      </c>
      <c r="L823" s="111" t="b">
        <v>0</v>
      </c>
    </row>
    <row r="824" spans="1:12" ht="15">
      <c r="A824" s="111" t="s">
        <v>755</v>
      </c>
      <c r="B824" s="111" t="s">
        <v>734</v>
      </c>
      <c r="C824" s="111">
        <v>2</v>
      </c>
      <c r="D824" s="116">
        <v>0.0002875358218307463</v>
      </c>
      <c r="E824" s="116">
        <v>1.6600519383056491</v>
      </c>
      <c r="F824" s="111" t="s">
        <v>2444</v>
      </c>
      <c r="G824" s="111" t="b">
        <v>0</v>
      </c>
      <c r="H824" s="111" t="b">
        <v>0</v>
      </c>
      <c r="I824" s="111" t="b">
        <v>0</v>
      </c>
      <c r="J824" s="111" t="b">
        <v>0</v>
      </c>
      <c r="K824" s="111" t="b">
        <v>0</v>
      </c>
      <c r="L824" s="111" t="b">
        <v>0</v>
      </c>
    </row>
    <row r="825" spans="1:12" ht="15">
      <c r="A825" s="111" t="s">
        <v>734</v>
      </c>
      <c r="B825" s="111" t="s">
        <v>2036</v>
      </c>
      <c r="C825" s="111">
        <v>2</v>
      </c>
      <c r="D825" s="116">
        <v>0.0002875358218307463</v>
      </c>
      <c r="E825" s="116">
        <v>2.681241237375587</v>
      </c>
      <c r="F825" s="111" t="s">
        <v>2444</v>
      </c>
      <c r="G825" s="111" t="b">
        <v>0</v>
      </c>
      <c r="H825" s="111" t="b">
        <v>0</v>
      </c>
      <c r="I825" s="111" t="b">
        <v>0</v>
      </c>
      <c r="J825" s="111" t="b">
        <v>0</v>
      </c>
      <c r="K825" s="111" t="b">
        <v>0</v>
      </c>
      <c r="L825" s="111" t="b">
        <v>0</v>
      </c>
    </row>
    <row r="826" spans="1:12" ht="15">
      <c r="A826" s="111" t="s">
        <v>2038</v>
      </c>
      <c r="B826" s="111" t="s">
        <v>707</v>
      </c>
      <c r="C826" s="111">
        <v>2</v>
      </c>
      <c r="D826" s="116">
        <v>0.0002875358218307463</v>
      </c>
      <c r="E826" s="116">
        <v>2.48343072862667</v>
      </c>
      <c r="F826" s="111" t="s">
        <v>2444</v>
      </c>
      <c r="G826" s="111" t="b">
        <v>0</v>
      </c>
      <c r="H826" s="111" t="b">
        <v>0</v>
      </c>
      <c r="I826" s="111" t="b">
        <v>0</v>
      </c>
      <c r="J826" s="111" t="b">
        <v>0</v>
      </c>
      <c r="K826" s="111" t="b">
        <v>0</v>
      </c>
      <c r="L826" s="111" t="b">
        <v>0</v>
      </c>
    </row>
    <row r="827" spans="1:12" ht="15">
      <c r="A827" s="111" t="s">
        <v>707</v>
      </c>
      <c r="B827" s="111" t="s">
        <v>1610</v>
      </c>
      <c r="C827" s="111">
        <v>2</v>
      </c>
      <c r="D827" s="116">
        <v>0.0002875358218307463</v>
      </c>
      <c r="E827" s="116">
        <v>2.3073394695709886</v>
      </c>
      <c r="F827" s="111" t="s">
        <v>2444</v>
      </c>
      <c r="G827" s="111" t="b">
        <v>0</v>
      </c>
      <c r="H827" s="111" t="b">
        <v>0</v>
      </c>
      <c r="I827" s="111" t="b">
        <v>0</v>
      </c>
      <c r="J827" s="111" t="b">
        <v>0</v>
      </c>
      <c r="K827" s="111" t="b">
        <v>0</v>
      </c>
      <c r="L827" s="111" t="b">
        <v>0</v>
      </c>
    </row>
    <row r="828" spans="1:12" ht="15">
      <c r="A828" s="111" t="s">
        <v>1374</v>
      </c>
      <c r="B828" s="111" t="s">
        <v>1375</v>
      </c>
      <c r="C828" s="111">
        <v>2</v>
      </c>
      <c r="D828" s="116">
        <v>0.0002875358218307463</v>
      </c>
      <c r="E828" s="116">
        <v>3.1931245983544616</v>
      </c>
      <c r="F828" s="111" t="s">
        <v>2444</v>
      </c>
      <c r="G828" s="111" t="b">
        <v>0</v>
      </c>
      <c r="H828" s="111" t="b">
        <v>0</v>
      </c>
      <c r="I828" s="111" t="b">
        <v>0</v>
      </c>
      <c r="J828" s="111" t="b">
        <v>0</v>
      </c>
      <c r="K828" s="111" t="b">
        <v>0</v>
      </c>
      <c r="L828" s="111" t="b">
        <v>0</v>
      </c>
    </row>
    <row r="829" spans="1:12" ht="15">
      <c r="A829" s="111" t="s">
        <v>781</v>
      </c>
      <c r="B829" s="111" t="s">
        <v>728</v>
      </c>
      <c r="C829" s="111">
        <v>2</v>
      </c>
      <c r="D829" s="116">
        <v>0.0002875358218307463</v>
      </c>
      <c r="E829" s="116">
        <v>1.7043976617331564</v>
      </c>
      <c r="F829" s="111" t="s">
        <v>2444</v>
      </c>
      <c r="G829" s="111" t="b">
        <v>0</v>
      </c>
      <c r="H829" s="111" t="b">
        <v>0</v>
      </c>
      <c r="I829" s="111" t="b">
        <v>0</v>
      </c>
      <c r="J829" s="111" t="b">
        <v>0</v>
      </c>
      <c r="K829" s="111" t="b">
        <v>0</v>
      </c>
      <c r="L829" s="111" t="b">
        <v>0</v>
      </c>
    </row>
    <row r="830" spans="1:12" ht="15">
      <c r="A830" s="111" t="s">
        <v>2054</v>
      </c>
      <c r="B830" s="111" t="s">
        <v>2055</v>
      </c>
      <c r="C830" s="111">
        <v>2</v>
      </c>
      <c r="D830" s="116">
        <v>0.00033528046824850705</v>
      </c>
      <c r="E830" s="116">
        <v>3.795184589682424</v>
      </c>
      <c r="F830" s="111" t="s">
        <v>2444</v>
      </c>
      <c r="G830" s="111" t="b">
        <v>0</v>
      </c>
      <c r="H830" s="111" t="b">
        <v>0</v>
      </c>
      <c r="I830" s="111" t="b">
        <v>0</v>
      </c>
      <c r="J830" s="111" t="b">
        <v>0</v>
      </c>
      <c r="K830" s="111" t="b">
        <v>0</v>
      </c>
      <c r="L830" s="111" t="b">
        <v>0</v>
      </c>
    </row>
    <row r="831" spans="1:12" ht="15">
      <c r="A831" s="111" t="s">
        <v>2055</v>
      </c>
      <c r="B831" s="111" t="s">
        <v>685</v>
      </c>
      <c r="C831" s="111">
        <v>2</v>
      </c>
      <c r="D831" s="116">
        <v>0.00033528046824850705</v>
      </c>
      <c r="E831" s="116">
        <v>2.1566953327277867</v>
      </c>
      <c r="F831" s="111" t="s">
        <v>2444</v>
      </c>
      <c r="G831" s="111" t="b">
        <v>0</v>
      </c>
      <c r="H831" s="111" t="b">
        <v>0</v>
      </c>
      <c r="I831" s="111" t="b">
        <v>0</v>
      </c>
      <c r="J831" s="111" t="b">
        <v>0</v>
      </c>
      <c r="K831" s="111" t="b">
        <v>0</v>
      </c>
      <c r="L831" s="111" t="b">
        <v>0</v>
      </c>
    </row>
    <row r="832" spans="1:12" ht="15">
      <c r="A832" s="111" t="s">
        <v>825</v>
      </c>
      <c r="B832" s="111" t="s">
        <v>1192</v>
      </c>
      <c r="C832" s="111">
        <v>2</v>
      </c>
      <c r="D832" s="116">
        <v>0.00033528046824850705</v>
      </c>
      <c r="E832" s="116">
        <v>2.584331224367531</v>
      </c>
      <c r="F832" s="111" t="s">
        <v>2444</v>
      </c>
      <c r="G832" s="111" t="b">
        <v>0</v>
      </c>
      <c r="H832" s="111" t="b">
        <v>0</v>
      </c>
      <c r="I832" s="111" t="b">
        <v>0</v>
      </c>
      <c r="J832" s="111" t="b">
        <v>0</v>
      </c>
      <c r="K832" s="111" t="b">
        <v>0</v>
      </c>
      <c r="L832" s="111" t="b">
        <v>0</v>
      </c>
    </row>
    <row r="833" spans="1:12" ht="15">
      <c r="A833" s="111" t="s">
        <v>2068</v>
      </c>
      <c r="B833" s="111" t="s">
        <v>2069</v>
      </c>
      <c r="C833" s="111">
        <v>2</v>
      </c>
      <c r="D833" s="116">
        <v>0.00033528046824850705</v>
      </c>
      <c r="E833" s="116">
        <v>3.795184589682424</v>
      </c>
      <c r="F833" s="111" t="s">
        <v>2444</v>
      </c>
      <c r="G833" s="111" t="b">
        <v>0</v>
      </c>
      <c r="H833" s="111" t="b">
        <v>0</v>
      </c>
      <c r="I833" s="111" t="b">
        <v>0</v>
      </c>
      <c r="J833" s="111" t="b">
        <v>0</v>
      </c>
      <c r="K833" s="111" t="b">
        <v>0</v>
      </c>
      <c r="L833" s="111" t="b">
        <v>0</v>
      </c>
    </row>
    <row r="834" spans="1:12" ht="15">
      <c r="A834" s="111" t="s">
        <v>696</v>
      </c>
      <c r="B834" s="111" t="s">
        <v>695</v>
      </c>
      <c r="C834" s="111">
        <v>2</v>
      </c>
      <c r="D834" s="116">
        <v>0.00033528046824850705</v>
      </c>
      <c r="E834" s="116">
        <v>0.9089759655149264</v>
      </c>
      <c r="F834" s="111" t="s">
        <v>2444</v>
      </c>
      <c r="G834" s="111" t="b">
        <v>0</v>
      </c>
      <c r="H834" s="111" t="b">
        <v>0</v>
      </c>
      <c r="I834" s="111" t="b">
        <v>0</v>
      </c>
      <c r="J834" s="111" t="b">
        <v>0</v>
      </c>
      <c r="K834" s="111" t="b">
        <v>0</v>
      </c>
      <c r="L834" s="111" t="b">
        <v>0</v>
      </c>
    </row>
    <row r="835" spans="1:12" ht="15">
      <c r="A835" s="111" t="s">
        <v>912</v>
      </c>
      <c r="B835" s="111" t="s">
        <v>693</v>
      </c>
      <c r="C835" s="111">
        <v>2</v>
      </c>
      <c r="D835" s="116">
        <v>0.0002875358218307463</v>
      </c>
      <c r="E835" s="116">
        <v>1.633816587447449</v>
      </c>
      <c r="F835" s="111" t="s">
        <v>2444</v>
      </c>
      <c r="G835" s="111" t="b">
        <v>0</v>
      </c>
      <c r="H835" s="111" t="b">
        <v>0</v>
      </c>
      <c r="I835" s="111" t="b">
        <v>0</v>
      </c>
      <c r="J835" s="111" t="b">
        <v>0</v>
      </c>
      <c r="K835" s="111" t="b">
        <v>0</v>
      </c>
      <c r="L835" s="111" t="b">
        <v>0</v>
      </c>
    </row>
    <row r="836" spans="1:12" ht="15">
      <c r="A836" s="111" t="s">
        <v>1214</v>
      </c>
      <c r="B836" s="111" t="s">
        <v>2071</v>
      </c>
      <c r="C836" s="111">
        <v>2</v>
      </c>
      <c r="D836" s="116">
        <v>0.00033528046824850705</v>
      </c>
      <c r="E836" s="116">
        <v>3.397244581010386</v>
      </c>
      <c r="F836" s="111" t="s">
        <v>2444</v>
      </c>
      <c r="G836" s="111" t="b">
        <v>0</v>
      </c>
      <c r="H836" s="111" t="b">
        <v>0</v>
      </c>
      <c r="I836" s="111" t="b">
        <v>0</v>
      </c>
      <c r="J836" s="111" t="b">
        <v>0</v>
      </c>
      <c r="K836" s="111" t="b">
        <v>0</v>
      </c>
      <c r="L836" s="111" t="b">
        <v>0</v>
      </c>
    </row>
    <row r="837" spans="1:12" ht="15">
      <c r="A837" s="111" t="s">
        <v>718</v>
      </c>
      <c r="B837" s="111" t="s">
        <v>1153</v>
      </c>
      <c r="C837" s="111">
        <v>2</v>
      </c>
      <c r="D837" s="116">
        <v>0.00033528046824850705</v>
      </c>
      <c r="E837" s="116">
        <v>2.206912882840095</v>
      </c>
      <c r="F837" s="111" t="s">
        <v>2444</v>
      </c>
      <c r="G837" s="111" t="b">
        <v>0</v>
      </c>
      <c r="H837" s="111" t="b">
        <v>1</v>
      </c>
      <c r="I837" s="111" t="b">
        <v>0</v>
      </c>
      <c r="J837" s="111" t="b">
        <v>0</v>
      </c>
      <c r="K837" s="111" t="b">
        <v>0</v>
      </c>
      <c r="L837" s="111" t="b">
        <v>0</v>
      </c>
    </row>
    <row r="838" spans="1:12" ht="15">
      <c r="A838" s="111" t="s">
        <v>1378</v>
      </c>
      <c r="B838" s="111" t="s">
        <v>1380</v>
      </c>
      <c r="C838" s="111">
        <v>2</v>
      </c>
      <c r="D838" s="116">
        <v>0.00033528046824850705</v>
      </c>
      <c r="E838" s="116">
        <v>3.1931245983544616</v>
      </c>
      <c r="F838" s="111" t="s">
        <v>2444</v>
      </c>
      <c r="G838" s="111" t="b">
        <v>0</v>
      </c>
      <c r="H838" s="111" t="b">
        <v>0</v>
      </c>
      <c r="I838" s="111" t="b">
        <v>0</v>
      </c>
      <c r="J838" s="111" t="b">
        <v>0</v>
      </c>
      <c r="K838" s="111" t="b">
        <v>0</v>
      </c>
      <c r="L838" s="111" t="b">
        <v>0</v>
      </c>
    </row>
    <row r="839" spans="1:12" ht="15">
      <c r="A839" s="111" t="s">
        <v>1629</v>
      </c>
      <c r="B839" s="111" t="s">
        <v>2079</v>
      </c>
      <c r="C839" s="111">
        <v>2</v>
      </c>
      <c r="D839" s="116">
        <v>0.00033528046824850705</v>
      </c>
      <c r="E839" s="116">
        <v>3.6190933306267428</v>
      </c>
      <c r="F839" s="111" t="s">
        <v>2444</v>
      </c>
      <c r="G839" s="111" t="b">
        <v>0</v>
      </c>
      <c r="H839" s="111" t="b">
        <v>0</v>
      </c>
      <c r="I839" s="111" t="b">
        <v>0</v>
      </c>
      <c r="J839" s="111" t="b">
        <v>0</v>
      </c>
      <c r="K839" s="111" t="b">
        <v>1</v>
      </c>
      <c r="L839" s="111" t="b">
        <v>0</v>
      </c>
    </row>
    <row r="840" spans="1:12" ht="15">
      <c r="A840" s="111" t="s">
        <v>708</v>
      </c>
      <c r="B840" s="111" t="s">
        <v>694</v>
      </c>
      <c r="C840" s="111">
        <v>2</v>
      </c>
      <c r="D840" s="116">
        <v>0.0002875358218307463</v>
      </c>
      <c r="E840" s="116">
        <v>1.0731680012709</v>
      </c>
      <c r="F840" s="111" t="s">
        <v>2444</v>
      </c>
      <c r="G840" s="111" t="b">
        <v>0</v>
      </c>
      <c r="H840" s="111" t="b">
        <v>0</v>
      </c>
      <c r="I840" s="111" t="b">
        <v>0</v>
      </c>
      <c r="J840" s="111" t="b">
        <v>0</v>
      </c>
      <c r="K840" s="111" t="b">
        <v>0</v>
      </c>
      <c r="L840" s="111" t="b">
        <v>0</v>
      </c>
    </row>
    <row r="841" spans="1:12" ht="15">
      <c r="A841" s="111" t="s">
        <v>2082</v>
      </c>
      <c r="B841" s="111" t="s">
        <v>845</v>
      </c>
      <c r="C841" s="111">
        <v>2</v>
      </c>
      <c r="D841" s="116">
        <v>0.0002875358218307463</v>
      </c>
      <c r="E841" s="116">
        <v>3.0170333392987803</v>
      </c>
      <c r="F841" s="111" t="s">
        <v>2444</v>
      </c>
      <c r="G841" s="111" t="b">
        <v>0</v>
      </c>
      <c r="H841" s="111" t="b">
        <v>0</v>
      </c>
      <c r="I841" s="111" t="b">
        <v>0</v>
      </c>
      <c r="J841" s="111" t="b">
        <v>0</v>
      </c>
      <c r="K841" s="111" t="b">
        <v>0</v>
      </c>
      <c r="L841" s="111" t="b">
        <v>0</v>
      </c>
    </row>
    <row r="842" spans="1:12" ht="15">
      <c r="A842" s="111" t="s">
        <v>1097</v>
      </c>
      <c r="B842" s="111" t="s">
        <v>1126</v>
      </c>
      <c r="C842" s="111">
        <v>2</v>
      </c>
      <c r="D842" s="116">
        <v>0.0002875358218307463</v>
      </c>
      <c r="E842" s="116">
        <v>2.840942080243099</v>
      </c>
      <c r="F842" s="111" t="s">
        <v>2444</v>
      </c>
      <c r="G842" s="111" t="b">
        <v>0</v>
      </c>
      <c r="H842" s="111" t="b">
        <v>0</v>
      </c>
      <c r="I842" s="111" t="b">
        <v>0</v>
      </c>
      <c r="J842" s="111" t="b">
        <v>0</v>
      </c>
      <c r="K842" s="111" t="b">
        <v>0</v>
      </c>
      <c r="L842" s="111" t="b">
        <v>0</v>
      </c>
    </row>
    <row r="843" spans="1:12" ht="15">
      <c r="A843" s="111" t="s">
        <v>1381</v>
      </c>
      <c r="B843" s="111" t="s">
        <v>1161</v>
      </c>
      <c r="C843" s="111">
        <v>2</v>
      </c>
      <c r="D843" s="116">
        <v>0.0002875358218307463</v>
      </c>
      <c r="E843" s="116">
        <v>3.0962145853464054</v>
      </c>
      <c r="F843" s="111" t="s">
        <v>2444</v>
      </c>
      <c r="G843" s="111" t="b">
        <v>0</v>
      </c>
      <c r="H843" s="111" t="b">
        <v>0</v>
      </c>
      <c r="I843" s="111" t="b">
        <v>0</v>
      </c>
      <c r="J843" s="111" t="b">
        <v>0</v>
      </c>
      <c r="K843" s="111" t="b">
        <v>0</v>
      </c>
      <c r="L843" s="111" t="b">
        <v>0</v>
      </c>
    </row>
    <row r="844" spans="1:12" ht="15">
      <c r="A844" s="111" t="s">
        <v>913</v>
      </c>
      <c r="B844" s="111" t="s">
        <v>1128</v>
      </c>
      <c r="C844" s="111">
        <v>2</v>
      </c>
      <c r="D844" s="116">
        <v>0.00033528046824850705</v>
      </c>
      <c r="E844" s="116">
        <v>2.6190933306267428</v>
      </c>
      <c r="F844" s="111" t="s">
        <v>2444</v>
      </c>
      <c r="G844" s="111" t="b">
        <v>0</v>
      </c>
      <c r="H844" s="111" t="b">
        <v>0</v>
      </c>
      <c r="I844" s="111" t="b">
        <v>0</v>
      </c>
      <c r="J844" s="111" t="b">
        <v>0</v>
      </c>
      <c r="K844" s="111" t="b">
        <v>0</v>
      </c>
      <c r="L844" s="111" t="b">
        <v>0</v>
      </c>
    </row>
    <row r="845" spans="1:12" ht="15">
      <c r="A845" s="111" t="s">
        <v>1188</v>
      </c>
      <c r="B845" s="111" t="s">
        <v>694</v>
      </c>
      <c r="C845" s="111">
        <v>2</v>
      </c>
      <c r="D845" s="116">
        <v>0.00033528046824850705</v>
      </c>
      <c r="E845" s="116">
        <v>1.9423997210018762</v>
      </c>
      <c r="F845" s="111" t="s">
        <v>2444</v>
      </c>
      <c r="G845" s="111" t="b">
        <v>0</v>
      </c>
      <c r="H845" s="111" t="b">
        <v>0</v>
      </c>
      <c r="I845" s="111" t="b">
        <v>0</v>
      </c>
      <c r="J845" s="111" t="b">
        <v>0</v>
      </c>
      <c r="K845" s="111" t="b">
        <v>0</v>
      </c>
      <c r="L845" s="111" t="b">
        <v>0</v>
      </c>
    </row>
    <row r="846" spans="1:12" ht="15">
      <c r="A846" s="111" t="s">
        <v>1635</v>
      </c>
      <c r="B846" s="111" t="s">
        <v>694</v>
      </c>
      <c r="C846" s="111">
        <v>2</v>
      </c>
      <c r="D846" s="116">
        <v>0.00033528046824850705</v>
      </c>
      <c r="E846" s="116">
        <v>2.1642484706182326</v>
      </c>
      <c r="F846" s="111" t="s">
        <v>2444</v>
      </c>
      <c r="G846" s="111" t="b">
        <v>0</v>
      </c>
      <c r="H846" s="111" t="b">
        <v>1</v>
      </c>
      <c r="I846" s="111" t="b">
        <v>0</v>
      </c>
      <c r="J846" s="111" t="b">
        <v>0</v>
      </c>
      <c r="K846" s="111" t="b">
        <v>0</v>
      </c>
      <c r="L846" s="111" t="b">
        <v>0</v>
      </c>
    </row>
    <row r="847" spans="1:12" ht="15">
      <c r="A847" s="111" t="s">
        <v>758</v>
      </c>
      <c r="B847" s="111" t="s">
        <v>982</v>
      </c>
      <c r="C847" s="111">
        <v>2</v>
      </c>
      <c r="D847" s="116">
        <v>0.00033528046824850705</v>
      </c>
      <c r="E847" s="116">
        <v>2.1931245983544616</v>
      </c>
      <c r="F847" s="111" t="s">
        <v>2444</v>
      </c>
      <c r="G847" s="111" t="b">
        <v>0</v>
      </c>
      <c r="H847" s="111" t="b">
        <v>0</v>
      </c>
      <c r="I847" s="111" t="b">
        <v>0</v>
      </c>
      <c r="J847" s="111" t="b">
        <v>0</v>
      </c>
      <c r="K847" s="111" t="b">
        <v>0</v>
      </c>
      <c r="L847" s="111" t="b">
        <v>0</v>
      </c>
    </row>
    <row r="848" spans="1:12" ht="15">
      <c r="A848" s="111" t="s">
        <v>1216</v>
      </c>
      <c r="B848" s="111" t="s">
        <v>789</v>
      </c>
      <c r="C848" s="111">
        <v>2</v>
      </c>
      <c r="D848" s="116">
        <v>0.00033528046824850705</v>
      </c>
      <c r="E848" s="116">
        <v>2.494154594018443</v>
      </c>
      <c r="F848" s="111" t="s">
        <v>2444</v>
      </c>
      <c r="G848" s="111" t="b">
        <v>0</v>
      </c>
      <c r="H848" s="111" t="b">
        <v>0</v>
      </c>
      <c r="I848" s="111" t="b">
        <v>0</v>
      </c>
      <c r="J848" s="111" t="b">
        <v>1</v>
      </c>
      <c r="K848" s="111" t="b">
        <v>0</v>
      </c>
      <c r="L848" s="111" t="b">
        <v>0</v>
      </c>
    </row>
    <row r="849" spans="1:12" ht="15">
      <c r="A849" s="111" t="s">
        <v>731</v>
      </c>
      <c r="B849" s="111" t="s">
        <v>1003</v>
      </c>
      <c r="C849" s="111">
        <v>2</v>
      </c>
      <c r="D849" s="116">
        <v>0.00033528046824850705</v>
      </c>
      <c r="E849" s="116">
        <v>2.1207827768371423</v>
      </c>
      <c r="F849" s="111" t="s">
        <v>2444</v>
      </c>
      <c r="G849" s="111" t="b">
        <v>0</v>
      </c>
      <c r="H849" s="111" t="b">
        <v>0</v>
      </c>
      <c r="I849" s="111" t="b">
        <v>0</v>
      </c>
      <c r="J849" s="111" t="b">
        <v>0</v>
      </c>
      <c r="K849" s="111" t="b">
        <v>0</v>
      </c>
      <c r="L849" s="111" t="b">
        <v>0</v>
      </c>
    </row>
    <row r="850" spans="1:12" ht="15">
      <c r="A850" s="111" t="s">
        <v>789</v>
      </c>
      <c r="B850" s="111" t="s">
        <v>682</v>
      </c>
      <c r="C850" s="111">
        <v>2</v>
      </c>
      <c r="D850" s="116">
        <v>0.00033528046824850705</v>
      </c>
      <c r="E850" s="116">
        <v>0.8390161592070606</v>
      </c>
      <c r="F850" s="111" t="s">
        <v>2444</v>
      </c>
      <c r="G850" s="111" t="b">
        <v>1</v>
      </c>
      <c r="H850" s="111" t="b">
        <v>0</v>
      </c>
      <c r="I850" s="111" t="b">
        <v>0</v>
      </c>
      <c r="J850" s="111" t="b">
        <v>0</v>
      </c>
      <c r="K850" s="111" t="b">
        <v>0</v>
      </c>
      <c r="L850" s="111" t="b">
        <v>0</v>
      </c>
    </row>
    <row r="851" spans="1:12" ht="15">
      <c r="A851" s="111" t="s">
        <v>1217</v>
      </c>
      <c r="B851" s="111" t="s">
        <v>971</v>
      </c>
      <c r="C851" s="111">
        <v>2</v>
      </c>
      <c r="D851" s="116">
        <v>0.00033528046824850705</v>
      </c>
      <c r="E851" s="116">
        <v>2.795184589682424</v>
      </c>
      <c r="F851" s="111" t="s">
        <v>2444</v>
      </c>
      <c r="G851" s="111" t="b">
        <v>0</v>
      </c>
      <c r="H851" s="111" t="b">
        <v>0</v>
      </c>
      <c r="I851" s="111" t="b">
        <v>0</v>
      </c>
      <c r="J851" s="111" t="b">
        <v>0</v>
      </c>
      <c r="K851" s="111" t="b">
        <v>0</v>
      </c>
      <c r="L851" s="111" t="b">
        <v>0</v>
      </c>
    </row>
    <row r="852" spans="1:12" ht="15">
      <c r="A852" s="111" t="s">
        <v>939</v>
      </c>
      <c r="B852" s="111" t="s">
        <v>1484</v>
      </c>
      <c r="C852" s="111">
        <v>2</v>
      </c>
      <c r="D852" s="116">
        <v>0.00033528046824850705</v>
      </c>
      <c r="E852" s="116">
        <v>2.965880816851399</v>
      </c>
      <c r="F852" s="111" t="s">
        <v>2444</v>
      </c>
      <c r="G852" s="111" t="b">
        <v>0</v>
      </c>
      <c r="H852" s="111" t="b">
        <v>0</v>
      </c>
      <c r="I852" s="111" t="b">
        <v>0</v>
      </c>
      <c r="J852" s="111" t="b">
        <v>0</v>
      </c>
      <c r="K852" s="111" t="b">
        <v>0</v>
      </c>
      <c r="L852" s="111" t="b">
        <v>0</v>
      </c>
    </row>
    <row r="853" spans="1:12" ht="15">
      <c r="A853" s="111" t="s">
        <v>1194</v>
      </c>
      <c r="B853" s="111" t="s">
        <v>1647</v>
      </c>
      <c r="C853" s="111">
        <v>2</v>
      </c>
      <c r="D853" s="116">
        <v>0.00033528046824850705</v>
      </c>
      <c r="E853" s="116">
        <v>3.2211533219547053</v>
      </c>
      <c r="F853" s="111" t="s">
        <v>2444</v>
      </c>
      <c r="G853" s="111" t="b">
        <v>0</v>
      </c>
      <c r="H853" s="111" t="b">
        <v>0</v>
      </c>
      <c r="I853" s="111" t="b">
        <v>0</v>
      </c>
      <c r="J853" s="111" t="b">
        <v>0</v>
      </c>
      <c r="K853" s="111" t="b">
        <v>0</v>
      </c>
      <c r="L853" s="111" t="b">
        <v>0</v>
      </c>
    </row>
    <row r="854" spans="1:12" ht="15">
      <c r="A854" s="111" t="s">
        <v>1029</v>
      </c>
      <c r="B854" s="111" t="s">
        <v>984</v>
      </c>
      <c r="C854" s="111">
        <v>2</v>
      </c>
      <c r="D854" s="116">
        <v>0.00033528046824850705</v>
      </c>
      <c r="E854" s="116">
        <v>2.649056554004186</v>
      </c>
      <c r="F854" s="111" t="s">
        <v>2444</v>
      </c>
      <c r="G854" s="111" t="b">
        <v>0</v>
      </c>
      <c r="H854" s="111" t="b">
        <v>0</v>
      </c>
      <c r="I854" s="111" t="b">
        <v>0</v>
      </c>
      <c r="J854" s="111" t="b">
        <v>0</v>
      </c>
      <c r="K854" s="111" t="b">
        <v>0</v>
      </c>
      <c r="L854" s="111" t="b">
        <v>0</v>
      </c>
    </row>
    <row r="855" spans="1:12" ht="15">
      <c r="A855" s="111" t="s">
        <v>984</v>
      </c>
      <c r="B855" s="111" t="s">
        <v>692</v>
      </c>
      <c r="C855" s="111">
        <v>2</v>
      </c>
      <c r="D855" s="116">
        <v>0.00033528046824850705</v>
      </c>
      <c r="E855" s="116">
        <v>1.6879746200345556</v>
      </c>
      <c r="F855" s="111" t="s">
        <v>2444</v>
      </c>
      <c r="G855" s="111" t="b">
        <v>0</v>
      </c>
      <c r="H855" s="111" t="b">
        <v>0</v>
      </c>
      <c r="I855" s="111" t="b">
        <v>0</v>
      </c>
      <c r="J855" s="111" t="b">
        <v>0</v>
      </c>
      <c r="K855" s="111" t="b">
        <v>0</v>
      </c>
      <c r="L855" s="111" t="b">
        <v>0</v>
      </c>
    </row>
    <row r="856" spans="1:12" ht="15">
      <c r="A856" s="111" t="s">
        <v>683</v>
      </c>
      <c r="B856" s="111" t="s">
        <v>686</v>
      </c>
      <c r="C856" s="111">
        <v>2</v>
      </c>
      <c r="D856" s="116">
        <v>0.00033528046824850705</v>
      </c>
      <c r="E856" s="116">
        <v>0.27391571408403875</v>
      </c>
      <c r="F856" s="111" t="s">
        <v>2444</v>
      </c>
      <c r="G856" s="111" t="b">
        <v>0</v>
      </c>
      <c r="H856" s="111" t="b">
        <v>0</v>
      </c>
      <c r="I856" s="111" t="b">
        <v>0</v>
      </c>
      <c r="J856" s="111" t="b">
        <v>0</v>
      </c>
      <c r="K856" s="111" t="b">
        <v>0</v>
      </c>
      <c r="L856" s="111" t="b">
        <v>0</v>
      </c>
    </row>
    <row r="857" spans="1:12" ht="15">
      <c r="A857" s="111" t="s">
        <v>686</v>
      </c>
      <c r="B857" s="111" t="s">
        <v>781</v>
      </c>
      <c r="C857" s="111">
        <v>2</v>
      </c>
      <c r="D857" s="116">
        <v>0.0002875358218307463</v>
      </c>
      <c r="E857" s="116">
        <v>1.290034611362518</v>
      </c>
      <c r="F857" s="111" t="s">
        <v>2444</v>
      </c>
      <c r="G857" s="111" t="b">
        <v>0</v>
      </c>
      <c r="H857" s="111" t="b">
        <v>0</v>
      </c>
      <c r="I857" s="111" t="b">
        <v>0</v>
      </c>
      <c r="J857" s="111" t="b">
        <v>0</v>
      </c>
      <c r="K857" s="111" t="b">
        <v>0</v>
      </c>
      <c r="L857" s="111" t="b">
        <v>0</v>
      </c>
    </row>
    <row r="858" spans="1:12" ht="15">
      <c r="A858" s="111" t="s">
        <v>1385</v>
      </c>
      <c r="B858" s="111" t="s">
        <v>799</v>
      </c>
      <c r="C858" s="111">
        <v>2</v>
      </c>
      <c r="D858" s="116">
        <v>0.0002875358218307463</v>
      </c>
      <c r="E858" s="116">
        <v>2.6190933306267428</v>
      </c>
      <c r="F858" s="111" t="s">
        <v>2444</v>
      </c>
      <c r="G858" s="111" t="b">
        <v>0</v>
      </c>
      <c r="H858" s="111" t="b">
        <v>0</v>
      </c>
      <c r="I858" s="111" t="b">
        <v>0</v>
      </c>
      <c r="J858" s="111" t="b">
        <v>0</v>
      </c>
      <c r="K858" s="111" t="b">
        <v>0</v>
      </c>
      <c r="L858" s="111" t="b">
        <v>0</v>
      </c>
    </row>
    <row r="859" spans="1:12" ht="15">
      <c r="A859" s="111" t="s">
        <v>783</v>
      </c>
      <c r="B859" s="111" t="s">
        <v>781</v>
      </c>
      <c r="C859" s="111">
        <v>2</v>
      </c>
      <c r="D859" s="116">
        <v>0.0002875358218307463</v>
      </c>
      <c r="E859" s="116">
        <v>2.0170333392987803</v>
      </c>
      <c r="F859" s="111" t="s">
        <v>2444</v>
      </c>
      <c r="G859" s="111" t="b">
        <v>0</v>
      </c>
      <c r="H859" s="111" t="b">
        <v>0</v>
      </c>
      <c r="I859" s="111" t="b">
        <v>0</v>
      </c>
      <c r="J859" s="111" t="b">
        <v>0</v>
      </c>
      <c r="K859" s="111" t="b">
        <v>0</v>
      </c>
      <c r="L859" s="111" t="b">
        <v>0</v>
      </c>
    </row>
    <row r="860" spans="1:12" ht="15">
      <c r="A860" s="111" t="s">
        <v>781</v>
      </c>
      <c r="B860" s="111" t="s">
        <v>690</v>
      </c>
      <c r="C860" s="111">
        <v>2</v>
      </c>
      <c r="D860" s="116">
        <v>0.0002875358218307463</v>
      </c>
      <c r="E860" s="116">
        <v>1.340720856931286</v>
      </c>
      <c r="F860" s="111" t="s">
        <v>2444</v>
      </c>
      <c r="G860" s="111" t="b">
        <v>0</v>
      </c>
      <c r="H860" s="111" t="b">
        <v>0</v>
      </c>
      <c r="I860" s="111" t="b">
        <v>0</v>
      </c>
      <c r="J860" s="111" t="b">
        <v>0</v>
      </c>
      <c r="K860" s="111" t="b">
        <v>0</v>
      </c>
      <c r="L860" s="111" t="b">
        <v>0</v>
      </c>
    </row>
    <row r="861" spans="1:12" ht="15">
      <c r="A861" s="111" t="s">
        <v>689</v>
      </c>
      <c r="B861" s="111" t="s">
        <v>702</v>
      </c>
      <c r="C861" s="111">
        <v>2</v>
      </c>
      <c r="D861" s="116">
        <v>0.0002875358218307463</v>
      </c>
      <c r="E861" s="116">
        <v>0.8632184749542513</v>
      </c>
      <c r="F861" s="111" t="s">
        <v>2444</v>
      </c>
      <c r="G861" s="111" t="b">
        <v>0</v>
      </c>
      <c r="H861" s="111" t="b">
        <v>0</v>
      </c>
      <c r="I861" s="111" t="b">
        <v>0</v>
      </c>
      <c r="J861" s="111" t="b">
        <v>0</v>
      </c>
      <c r="K861" s="111" t="b">
        <v>0</v>
      </c>
      <c r="L861" s="111" t="b">
        <v>0</v>
      </c>
    </row>
    <row r="862" spans="1:12" ht="15">
      <c r="A862" s="111" t="s">
        <v>1195</v>
      </c>
      <c r="B862" s="111" t="s">
        <v>772</v>
      </c>
      <c r="C862" s="111">
        <v>2</v>
      </c>
      <c r="D862" s="116">
        <v>0.0002875358218307463</v>
      </c>
      <c r="E862" s="116">
        <v>2.4678256552960938</v>
      </c>
      <c r="F862" s="111" t="s">
        <v>2444</v>
      </c>
      <c r="G862" s="111" t="b">
        <v>0</v>
      </c>
      <c r="H862" s="111" t="b">
        <v>0</v>
      </c>
      <c r="I862" s="111" t="b">
        <v>0</v>
      </c>
      <c r="J862" s="111" t="b">
        <v>0</v>
      </c>
      <c r="K862" s="111" t="b">
        <v>0</v>
      </c>
      <c r="L862" s="111" t="b">
        <v>0</v>
      </c>
    </row>
    <row r="863" spans="1:12" ht="15">
      <c r="A863" s="111" t="s">
        <v>1648</v>
      </c>
      <c r="B863" s="111" t="s">
        <v>743</v>
      </c>
      <c r="C863" s="111">
        <v>2</v>
      </c>
      <c r="D863" s="116">
        <v>0.00033528046824850705</v>
      </c>
      <c r="E863" s="116">
        <v>2.5399120845791177</v>
      </c>
      <c r="F863" s="111" t="s">
        <v>2444</v>
      </c>
      <c r="G863" s="111" t="b">
        <v>0</v>
      </c>
      <c r="H863" s="111" t="b">
        <v>0</v>
      </c>
      <c r="I863" s="111" t="b">
        <v>0</v>
      </c>
      <c r="J863" s="111" t="b">
        <v>0</v>
      </c>
      <c r="K863" s="111" t="b">
        <v>0</v>
      </c>
      <c r="L863" s="111" t="b">
        <v>0</v>
      </c>
    </row>
    <row r="864" spans="1:12" ht="15">
      <c r="A864" s="111" t="s">
        <v>867</v>
      </c>
      <c r="B864" s="111" t="s">
        <v>905</v>
      </c>
      <c r="C864" s="111">
        <v>2</v>
      </c>
      <c r="D864" s="116">
        <v>0.0002875358218307463</v>
      </c>
      <c r="E864" s="116">
        <v>2.3558518958521613</v>
      </c>
      <c r="F864" s="111" t="s">
        <v>2444</v>
      </c>
      <c r="G864" s="111" t="b">
        <v>0</v>
      </c>
      <c r="H864" s="111" t="b">
        <v>0</v>
      </c>
      <c r="I864" s="111" t="b">
        <v>0</v>
      </c>
      <c r="J864" s="111" t="b">
        <v>0</v>
      </c>
      <c r="K864" s="111" t="b">
        <v>0</v>
      </c>
      <c r="L864" s="111" t="b">
        <v>0</v>
      </c>
    </row>
    <row r="865" spans="1:12" ht="15">
      <c r="A865" s="111" t="s">
        <v>765</v>
      </c>
      <c r="B865" s="111" t="s">
        <v>809</v>
      </c>
      <c r="C865" s="111">
        <v>2</v>
      </c>
      <c r="D865" s="116">
        <v>0.0002875358218307463</v>
      </c>
      <c r="E865" s="116">
        <v>2.0469965626762234</v>
      </c>
      <c r="F865" s="111" t="s">
        <v>2444</v>
      </c>
      <c r="G865" s="111" t="b">
        <v>0</v>
      </c>
      <c r="H865" s="111" t="b">
        <v>1</v>
      </c>
      <c r="I865" s="111" t="b">
        <v>0</v>
      </c>
      <c r="J865" s="111" t="b">
        <v>0</v>
      </c>
      <c r="K865" s="111" t="b">
        <v>0</v>
      </c>
      <c r="L865" s="111" t="b">
        <v>0</v>
      </c>
    </row>
    <row r="866" spans="1:12" ht="15">
      <c r="A866" s="111" t="s">
        <v>879</v>
      </c>
      <c r="B866" s="111" t="s">
        <v>1222</v>
      </c>
      <c r="C866" s="111">
        <v>2</v>
      </c>
      <c r="D866" s="116">
        <v>0.00033528046824850705</v>
      </c>
      <c r="E866" s="116">
        <v>2.6568818915161425</v>
      </c>
      <c r="F866" s="111" t="s">
        <v>2444</v>
      </c>
      <c r="G866" s="111" t="b">
        <v>0</v>
      </c>
      <c r="H866" s="111" t="b">
        <v>0</v>
      </c>
      <c r="I866" s="111" t="b">
        <v>0</v>
      </c>
      <c r="J866" s="111" t="b">
        <v>0</v>
      </c>
      <c r="K866" s="111" t="b">
        <v>0</v>
      </c>
      <c r="L866" s="111" t="b">
        <v>0</v>
      </c>
    </row>
    <row r="867" spans="1:12" ht="15">
      <c r="A867" s="111" t="s">
        <v>1209</v>
      </c>
      <c r="B867" s="111" t="s">
        <v>1396</v>
      </c>
      <c r="C867" s="111">
        <v>2</v>
      </c>
      <c r="D867" s="116">
        <v>0.00033528046824850705</v>
      </c>
      <c r="E867" s="116">
        <v>3.0962145853464054</v>
      </c>
      <c r="F867" s="111" t="s">
        <v>2444</v>
      </c>
      <c r="G867" s="111" t="b">
        <v>0</v>
      </c>
      <c r="H867" s="111" t="b">
        <v>0</v>
      </c>
      <c r="I867" s="111" t="b">
        <v>0</v>
      </c>
      <c r="J867" s="111" t="b">
        <v>0</v>
      </c>
      <c r="K867" s="111" t="b">
        <v>0</v>
      </c>
      <c r="L867" s="111" t="b">
        <v>0</v>
      </c>
    </row>
    <row r="868" spans="1:12" ht="15">
      <c r="A868" s="111" t="s">
        <v>1396</v>
      </c>
      <c r="B868" s="111" t="s">
        <v>910</v>
      </c>
      <c r="C868" s="111">
        <v>2</v>
      </c>
      <c r="D868" s="116">
        <v>0.00033528046824850705</v>
      </c>
      <c r="E868" s="116">
        <v>2.795184589682424</v>
      </c>
      <c r="F868" s="111" t="s">
        <v>2444</v>
      </c>
      <c r="G868" s="111" t="b">
        <v>0</v>
      </c>
      <c r="H868" s="111" t="b">
        <v>0</v>
      </c>
      <c r="I868" s="111" t="b">
        <v>0</v>
      </c>
      <c r="J868" s="111" t="b">
        <v>0</v>
      </c>
      <c r="K868" s="111" t="b">
        <v>0</v>
      </c>
      <c r="L868" s="111" t="b">
        <v>0</v>
      </c>
    </row>
    <row r="869" spans="1:12" ht="15">
      <c r="A869" s="111" t="s">
        <v>1394</v>
      </c>
      <c r="B869" s="111" t="s">
        <v>718</v>
      </c>
      <c r="C869" s="111">
        <v>2</v>
      </c>
      <c r="D869" s="116">
        <v>0.00033528046824850705</v>
      </c>
      <c r="E869" s="116">
        <v>2.290034611362518</v>
      </c>
      <c r="F869" s="111" t="s">
        <v>2444</v>
      </c>
      <c r="G869" s="111" t="b">
        <v>0</v>
      </c>
      <c r="H869" s="111" t="b">
        <v>0</v>
      </c>
      <c r="I869" s="111" t="b">
        <v>0</v>
      </c>
      <c r="J869" s="111" t="b">
        <v>0</v>
      </c>
      <c r="K869" s="111" t="b">
        <v>1</v>
      </c>
      <c r="L869" s="111" t="b">
        <v>0</v>
      </c>
    </row>
    <row r="870" spans="1:12" ht="15">
      <c r="A870" s="111" t="s">
        <v>739</v>
      </c>
      <c r="B870" s="111" t="s">
        <v>803</v>
      </c>
      <c r="C870" s="111">
        <v>2</v>
      </c>
      <c r="D870" s="116">
        <v>0.0002875358218307463</v>
      </c>
      <c r="E870" s="116">
        <v>1.8232133132826676</v>
      </c>
      <c r="F870" s="111" t="s">
        <v>2444</v>
      </c>
      <c r="G870" s="111" t="b">
        <v>0</v>
      </c>
      <c r="H870" s="111" t="b">
        <v>0</v>
      </c>
      <c r="I870" s="111" t="b">
        <v>0</v>
      </c>
      <c r="J870" s="111" t="b">
        <v>0</v>
      </c>
      <c r="K870" s="111" t="b">
        <v>0</v>
      </c>
      <c r="L870" s="111" t="b">
        <v>0</v>
      </c>
    </row>
    <row r="871" spans="1:12" ht="15">
      <c r="A871" s="111" t="s">
        <v>718</v>
      </c>
      <c r="B871" s="111" t="s">
        <v>761</v>
      </c>
      <c r="C871" s="111">
        <v>2</v>
      </c>
      <c r="D871" s="116">
        <v>0.00033528046824850705</v>
      </c>
      <c r="E871" s="116">
        <v>1.6271292862232847</v>
      </c>
      <c r="F871" s="111" t="s">
        <v>2444</v>
      </c>
      <c r="G871" s="111" t="b">
        <v>0</v>
      </c>
      <c r="H871" s="111" t="b">
        <v>1</v>
      </c>
      <c r="I871" s="111" t="b">
        <v>0</v>
      </c>
      <c r="J871" s="111" t="b">
        <v>0</v>
      </c>
      <c r="K871" s="111" t="b">
        <v>0</v>
      </c>
      <c r="L871" s="111" t="b">
        <v>0</v>
      </c>
    </row>
    <row r="872" spans="1:12" ht="15">
      <c r="A872" s="111" t="s">
        <v>2117</v>
      </c>
      <c r="B872" s="111" t="s">
        <v>697</v>
      </c>
      <c r="C872" s="111">
        <v>2</v>
      </c>
      <c r="D872" s="116">
        <v>0.00033528046824850705</v>
      </c>
      <c r="E872" s="116">
        <v>2.3638208255234368</v>
      </c>
      <c r="F872" s="111" t="s">
        <v>2444</v>
      </c>
      <c r="G872" s="111" t="b">
        <v>0</v>
      </c>
      <c r="H872" s="111" t="b">
        <v>0</v>
      </c>
      <c r="I872" s="111" t="b">
        <v>0</v>
      </c>
      <c r="J872" s="111" t="b">
        <v>0</v>
      </c>
      <c r="K872" s="111" t="b">
        <v>0</v>
      </c>
      <c r="L872" s="111" t="b">
        <v>0</v>
      </c>
    </row>
    <row r="873" spans="1:12" ht="15">
      <c r="A873" s="111" t="s">
        <v>728</v>
      </c>
      <c r="B873" s="111" t="s">
        <v>1015</v>
      </c>
      <c r="C873" s="111">
        <v>2</v>
      </c>
      <c r="D873" s="116">
        <v>0.00033528046824850705</v>
      </c>
      <c r="E873" s="116">
        <v>2.0897485430971736</v>
      </c>
      <c r="F873" s="111" t="s">
        <v>2444</v>
      </c>
      <c r="G873" s="111" t="b">
        <v>0</v>
      </c>
      <c r="H873" s="111" t="b">
        <v>0</v>
      </c>
      <c r="I873" s="111" t="b">
        <v>0</v>
      </c>
      <c r="J873" s="111" t="b">
        <v>0</v>
      </c>
      <c r="K873" s="111" t="b">
        <v>0</v>
      </c>
      <c r="L873" s="111" t="b">
        <v>0</v>
      </c>
    </row>
    <row r="874" spans="1:12" ht="15">
      <c r="A874" s="111" t="s">
        <v>728</v>
      </c>
      <c r="B874" s="111" t="s">
        <v>833</v>
      </c>
      <c r="C874" s="111">
        <v>2</v>
      </c>
      <c r="D874" s="116">
        <v>0.00033528046824850705</v>
      </c>
      <c r="E874" s="116">
        <v>1.8209032308045936</v>
      </c>
      <c r="F874" s="111" t="s">
        <v>2444</v>
      </c>
      <c r="G874" s="111" t="b">
        <v>0</v>
      </c>
      <c r="H874" s="111" t="b">
        <v>0</v>
      </c>
      <c r="I874" s="111" t="b">
        <v>0</v>
      </c>
      <c r="J874" s="111" t="b">
        <v>0</v>
      </c>
      <c r="K874" s="111" t="b">
        <v>0</v>
      </c>
      <c r="L874" s="111" t="b">
        <v>0</v>
      </c>
    </row>
    <row r="875" spans="1:12" ht="15">
      <c r="A875" s="111" t="s">
        <v>1046</v>
      </c>
      <c r="B875" s="111" t="s">
        <v>1401</v>
      </c>
      <c r="C875" s="111">
        <v>2</v>
      </c>
      <c r="D875" s="116">
        <v>0.00033528046824850705</v>
      </c>
      <c r="E875" s="116">
        <v>2.950086549668167</v>
      </c>
      <c r="F875" s="111" t="s">
        <v>2444</v>
      </c>
      <c r="G875" s="111" t="b">
        <v>0</v>
      </c>
      <c r="H875" s="111" t="b">
        <v>0</v>
      </c>
      <c r="I875" s="111" t="b">
        <v>0</v>
      </c>
      <c r="J875" s="111" t="b">
        <v>0</v>
      </c>
      <c r="K875" s="111" t="b">
        <v>0</v>
      </c>
      <c r="L875" s="111" t="b">
        <v>0</v>
      </c>
    </row>
    <row r="876" spans="1:12" ht="15">
      <c r="A876" s="111" t="s">
        <v>1401</v>
      </c>
      <c r="B876" s="111" t="s">
        <v>1045</v>
      </c>
      <c r="C876" s="111">
        <v>2</v>
      </c>
      <c r="D876" s="116">
        <v>0.00033528046824850705</v>
      </c>
      <c r="E876" s="116">
        <v>3.0170333392987803</v>
      </c>
      <c r="F876" s="111" t="s">
        <v>2444</v>
      </c>
      <c r="G876" s="111" t="b">
        <v>0</v>
      </c>
      <c r="H876" s="111" t="b">
        <v>0</v>
      </c>
      <c r="I876" s="111" t="b">
        <v>0</v>
      </c>
      <c r="J876" s="111" t="b">
        <v>0</v>
      </c>
      <c r="K876" s="111" t="b">
        <v>0</v>
      </c>
      <c r="L876" s="111" t="b">
        <v>0</v>
      </c>
    </row>
    <row r="877" spans="1:12" ht="15">
      <c r="A877" s="111" t="s">
        <v>1076</v>
      </c>
      <c r="B877" s="111" t="s">
        <v>1228</v>
      </c>
      <c r="C877" s="111">
        <v>2</v>
      </c>
      <c r="D877" s="116">
        <v>0.00033528046824850705</v>
      </c>
      <c r="E877" s="116">
        <v>2.920123326290724</v>
      </c>
      <c r="F877" s="111" t="s">
        <v>2444</v>
      </c>
      <c r="G877" s="111" t="b">
        <v>0</v>
      </c>
      <c r="H877" s="111" t="b">
        <v>0</v>
      </c>
      <c r="I877" s="111" t="b">
        <v>0</v>
      </c>
      <c r="J877" s="111" t="b">
        <v>0</v>
      </c>
      <c r="K877" s="111" t="b">
        <v>0</v>
      </c>
      <c r="L877" s="111" t="b">
        <v>0</v>
      </c>
    </row>
    <row r="878" spans="1:12" ht="15">
      <c r="A878" s="111" t="s">
        <v>916</v>
      </c>
      <c r="B878" s="111" t="s">
        <v>1642</v>
      </c>
      <c r="C878" s="111">
        <v>2</v>
      </c>
      <c r="D878" s="116">
        <v>0.00033528046824850705</v>
      </c>
      <c r="E878" s="116">
        <v>2.920123326290724</v>
      </c>
      <c r="F878" s="111" t="s">
        <v>2444</v>
      </c>
      <c r="G878" s="111" t="b">
        <v>0</v>
      </c>
      <c r="H878" s="111" t="b">
        <v>0</v>
      </c>
      <c r="I878" s="111" t="b">
        <v>0</v>
      </c>
      <c r="J878" s="111" t="b">
        <v>0</v>
      </c>
      <c r="K878" s="111" t="b">
        <v>0</v>
      </c>
      <c r="L878" s="111" t="b">
        <v>0</v>
      </c>
    </row>
    <row r="879" spans="1:12" ht="15">
      <c r="A879" s="111" t="s">
        <v>1642</v>
      </c>
      <c r="B879" s="111" t="s">
        <v>728</v>
      </c>
      <c r="C879" s="111">
        <v>2</v>
      </c>
      <c r="D879" s="116">
        <v>0.00033528046824850705</v>
      </c>
      <c r="E879" s="116">
        <v>2.457725328391768</v>
      </c>
      <c r="F879" s="111" t="s">
        <v>2444</v>
      </c>
      <c r="G879" s="111" t="b">
        <v>0</v>
      </c>
      <c r="H879" s="111" t="b">
        <v>0</v>
      </c>
      <c r="I879" s="111" t="b">
        <v>0</v>
      </c>
      <c r="J879" s="111" t="b">
        <v>0</v>
      </c>
      <c r="K879" s="111" t="b">
        <v>0</v>
      </c>
      <c r="L879" s="111" t="b">
        <v>0</v>
      </c>
    </row>
    <row r="880" spans="1:12" ht="15">
      <c r="A880" s="111" t="s">
        <v>880</v>
      </c>
      <c r="B880" s="111" t="s">
        <v>1045</v>
      </c>
      <c r="C880" s="111">
        <v>2</v>
      </c>
      <c r="D880" s="116">
        <v>0.00033528046824850705</v>
      </c>
      <c r="E880" s="116">
        <v>2.577700645468518</v>
      </c>
      <c r="F880" s="111" t="s">
        <v>2444</v>
      </c>
      <c r="G880" s="111" t="b">
        <v>0</v>
      </c>
      <c r="H880" s="111" t="b">
        <v>0</v>
      </c>
      <c r="I880" s="111" t="b">
        <v>0</v>
      </c>
      <c r="J880" s="111" t="b">
        <v>0</v>
      </c>
      <c r="K880" s="111" t="b">
        <v>0</v>
      </c>
      <c r="L880" s="111" t="b">
        <v>0</v>
      </c>
    </row>
    <row r="881" spans="1:12" ht="15">
      <c r="A881" s="111" t="s">
        <v>691</v>
      </c>
      <c r="B881" s="111" t="s">
        <v>870</v>
      </c>
      <c r="C881" s="111">
        <v>2</v>
      </c>
      <c r="D881" s="116">
        <v>0.0002875358218307463</v>
      </c>
      <c r="E881" s="116">
        <v>1.529777093151335</v>
      </c>
      <c r="F881" s="111" t="s">
        <v>2444</v>
      </c>
      <c r="G881" s="111" t="b">
        <v>0</v>
      </c>
      <c r="H881" s="111" t="b">
        <v>0</v>
      </c>
      <c r="I881" s="111" t="b">
        <v>0</v>
      </c>
      <c r="J881" s="111" t="b">
        <v>0</v>
      </c>
      <c r="K881" s="111" t="b">
        <v>0</v>
      </c>
      <c r="L881" s="111" t="b">
        <v>0</v>
      </c>
    </row>
    <row r="882" spans="1:12" ht="15">
      <c r="A882" s="111" t="s">
        <v>1012</v>
      </c>
      <c r="B882" s="111" t="s">
        <v>763</v>
      </c>
      <c r="C882" s="111">
        <v>2</v>
      </c>
      <c r="D882" s="116">
        <v>0.0002875358218307463</v>
      </c>
      <c r="E882" s="116">
        <v>2.340339729673914</v>
      </c>
      <c r="F882" s="111" t="s">
        <v>2444</v>
      </c>
      <c r="G882" s="111" t="b">
        <v>0</v>
      </c>
      <c r="H882" s="111" t="b">
        <v>0</v>
      </c>
      <c r="I882" s="111" t="b">
        <v>0</v>
      </c>
      <c r="J882" s="111" t="b">
        <v>0</v>
      </c>
      <c r="K882" s="111" t="b">
        <v>0</v>
      </c>
      <c r="L882" s="111" t="b">
        <v>0</v>
      </c>
    </row>
    <row r="883" spans="1:12" ht="15">
      <c r="A883" s="111" t="s">
        <v>691</v>
      </c>
      <c r="B883" s="111" t="s">
        <v>2120</v>
      </c>
      <c r="C883" s="111">
        <v>2</v>
      </c>
      <c r="D883" s="116">
        <v>0.00033528046824850705</v>
      </c>
      <c r="E883" s="116">
        <v>2.270139782645579</v>
      </c>
      <c r="F883" s="111" t="s">
        <v>2444</v>
      </c>
      <c r="G883" s="111" t="b">
        <v>0</v>
      </c>
      <c r="H883" s="111" t="b">
        <v>0</v>
      </c>
      <c r="I883" s="111" t="b">
        <v>0</v>
      </c>
      <c r="J883" s="111" t="b">
        <v>0</v>
      </c>
      <c r="K883" s="111" t="b">
        <v>0</v>
      </c>
      <c r="L883" s="111" t="b">
        <v>0</v>
      </c>
    </row>
    <row r="884" spans="1:12" ht="15">
      <c r="A884" s="111" t="s">
        <v>695</v>
      </c>
      <c r="B884" s="111" t="s">
        <v>1201</v>
      </c>
      <c r="C884" s="111">
        <v>2</v>
      </c>
      <c r="D884" s="116">
        <v>0.0002875358218307463</v>
      </c>
      <c r="E884" s="116">
        <v>1.9423997210018762</v>
      </c>
      <c r="F884" s="111" t="s">
        <v>2444</v>
      </c>
      <c r="G884" s="111" t="b">
        <v>0</v>
      </c>
      <c r="H884" s="111" t="b">
        <v>0</v>
      </c>
      <c r="I884" s="111" t="b">
        <v>0</v>
      </c>
      <c r="J884" s="111" t="b">
        <v>0</v>
      </c>
      <c r="K884" s="111" t="b">
        <v>0</v>
      </c>
      <c r="L884" s="111" t="b">
        <v>0</v>
      </c>
    </row>
    <row r="885" spans="1:12" ht="15">
      <c r="A885" s="111" t="s">
        <v>800</v>
      </c>
      <c r="B885" s="111" t="s">
        <v>765</v>
      </c>
      <c r="C885" s="111">
        <v>2</v>
      </c>
      <c r="D885" s="116">
        <v>0.00033528046824850705</v>
      </c>
      <c r="E885" s="116">
        <v>1.965880816851399</v>
      </c>
      <c r="F885" s="111" t="s">
        <v>2444</v>
      </c>
      <c r="G885" s="111" t="b">
        <v>0</v>
      </c>
      <c r="H885" s="111" t="b">
        <v>0</v>
      </c>
      <c r="I885" s="111" t="b">
        <v>0</v>
      </c>
      <c r="J885" s="111" t="b">
        <v>0</v>
      </c>
      <c r="K885" s="111" t="b">
        <v>1</v>
      </c>
      <c r="L885" s="111" t="b">
        <v>0</v>
      </c>
    </row>
    <row r="886" spans="1:12" ht="15">
      <c r="A886" s="111" t="s">
        <v>1664</v>
      </c>
      <c r="B886" s="111" t="s">
        <v>920</v>
      </c>
      <c r="C886" s="111">
        <v>2</v>
      </c>
      <c r="D886" s="116">
        <v>0.0002875358218307463</v>
      </c>
      <c r="E886" s="116">
        <v>2.965880816851399</v>
      </c>
      <c r="F886" s="111" t="s">
        <v>2444</v>
      </c>
      <c r="G886" s="111" t="b">
        <v>0</v>
      </c>
      <c r="H886" s="111" t="b">
        <v>0</v>
      </c>
      <c r="I886" s="111" t="b">
        <v>0</v>
      </c>
      <c r="J886" s="111" t="b">
        <v>0</v>
      </c>
      <c r="K886" s="111" t="b">
        <v>0</v>
      </c>
      <c r="L886" s="111" t="b">
        <v>0</v>
      </c>
    </row>
    <row r="887" spans="1:12" ht="15">
      <c r="A887" s="111" t="s">
        <v>734</v>
      </c>
      <c r="B887" s="111" t="s">
        <v>718</v>
      </c>
      <c r="C887" s="111">
        <v>2</v>
      </c>
      <c r="D887" s="116">
        <v>0.00033528046824850705</v>
      </c>
      <c r="E887" s="116">
        <v>1.4771212547196624</v>
      </c>
      <c r="F887" s="111" t="s">
        <v>2444</v>
      </c>
      <c r="G887" s="111" t="b">
        <v>0</v>
      </c>
      <c r="H887" s="111" t="b">
        <v>0</v>
      </c>
      <c r="I887" s="111" t="b">
        <v>0</v>
      </c>
      <c r="J887" s="111" t="b">
        <v>0</v>
      </c>
      <c r="K887" s="111" t="b">
        <v>1</v>
      </c>
      <c r="L887" s="111" t="b">
        <v>0</v>
      </c>
    </row>
    <row r="888" spans="1:12" ht="15">
      <c r="A888" s="111" t="s">
        <v>718</v>
      </c>
      <c r="B888" s="111" t="s">
        <v>983</v>
      </c>
      <c r="C888" s="111">
        <v>2</v>
      </c>
      <c r="D888" s="116">
        <v>0.00033528046824850705</v>
      </c>
      <c r="E888" s="116">
        <v>2.00279290018417</v>
      </c>
      <c r="F888" s="111" t="s">
        <v>2444</v>
      </c>
      <c r="G888" s="111" t="b">
        <v>0</v>
      </c>
      <c r="H888" s="111" t="b">
        <v>1</v>
      </c>
      <c r="I888" s="111" t="b">
        <v>0</v>
      </c>
      <c r="J888" s="111" t="b">
        <v>0</v>
      </c>
      <c r="K888" s="111" t="b">
        <v>0</v>
      </c>
      <c r="L888" s="111" t="b">
        <v>0</v>
      </c>
    </row>
    <row r="889" spans="1:12" ht="15">
      <c r="A889" s="111" t="s">
        <v>720</v>
      </c>
      <c r="B889" s="111" t="s">
        <v>783</v>
      </c>
      <c r="C889" s="111">
        <v>2</v>
      </c>
      <c r="D889" s="116">
        <v>0.0002875358218307463</v>
      </c>
      <c r="E889" s="116">
        <v>1.6879746200345556</v>
      </c>
      <c r="F889" s="111" t="s">
        <v>2444</v>
      </c>
      <c r="G889" s="111" t="b">
        <v>0</v>
      </c>
      <c r="H889" s="111" t="b">
        <v>0</v>
      </c>
      <c r="I889" s="111" t="b">
        <v>0</v>
      </c>
      <c r="J889" s="111" t="b">
        <v>0</v>
      </c>
      <c r="K889" s="111" t="b">
        <v>0</v>
      </c>
      <c r="L889" s="111" t="b">
        <v>0</v>
      </c>
    </row>
    <row r="890" spans="1:12" ht="15">
      <c r="A890" s="111" t="s">
        <v>783</v>
      </c>
      <c r="B890" s="111" t="s">
        <v>686</v>
      </c>
      <c r="C890" s="111">
        <v>2</v>
      </c>
      <c r="D890" s="116">
        <v>0.0002875358218307463</v>
      </c>
      <c r="E890" s="116">
        <v>1.3126683030760553</v>
      </c>
      <c r="F890" s="111" t="s">
        <v>2444</v>
      </c>
      <c r="G890" s="111" t="b">
        <v>0</v>
      </c>
      <c r="H890" s="111" t="b">
        <v>0</v>
      </c>
      <c r="I890" s="111" t="b">
        <v>0</v>
      </c>
      <c r="J890" s="111" t="b">
        <v>0</v>
      </c>
      <c r="K890" s="111" t="b">
        <v>0</v>
      </c>
      <c r="L890" s="111" t="b">
        <v>0</v>
      </c>
    </row>
    <row r="891" spans="1:12" ht="15">
      <c r="A891" s="111" t="s">
        <v>1665</v>
      </c>
      <c r="B891" s="111" t="s">
        <v>974</v>
      </c>
      <c r="C891" s="111">
        <v>2</v>
      </c>
      <c r="D891" s="116">
        <v>0.0002875358218307463</v>
      </c>
      <c r="E891" s="116">
        <v>3.0170333392987803</v>
      </c>
      <c r="F891" s="111" t="s">
        <v>2444</v>
      </c>
      <c r="G891" s="111" t="b">
        <v>0</v>
      </c>
      <c r="H891" s="111" t="b">
        <v>0</v>
      </c>
      <c r="I891" s="111" t="b">
        <v>0</v>
      </c>
      <c r="J891" s="111" t="b">
        <v>0</v>
      </c>
      <c r="K891" s="111" t="b">
        <v>0</v>
      </c>
      <c r="L891" s="111" t="b">
        <v>0</v>
      </c>
    </row>
    <row r="892" spans="1:12" ht="15">
      <c r="A892" s="111" t="s">
        <v>685</v>
      </c>
      <c r="B892" s="111" t="s">
        <v>708</v>
      </c>
      <c r="C892" s="111">
        <v>2</v>
      </c>
      <c r="D892" s="116">
        <v>0.0002875358218307463</v>
      </c>
      <c r="E892" s="116">
        <v>0.9152290045596747</v>
      </c>
      <c r="F892" s="111" t="s">
        <v>2444</v>
      </c>
      <c r="G892" s="111" t="b">
        <v>0</v>
      </c>
      <c r="H892" s="111" t="b">
        <v>0</v>
      </c>
      <c r="I892" s="111" t="b">
        <v>0</v>
      </c>
      <c r="J892" s="111" t="b">
        <v>0</v>
      </c>
      <c r="K892" s="111" t="b">
        <v>0</v>
      </c>
      <c r="L892" s="111" t="b">
        <v>0</v>
      </c>
    </row>
    <row r="893" spans="1:12" ht="15">
      <c r="A893" s="111" t="s">
        <v>708</v>
      </c>
      <c r="B893" s="111" t="s">
        <v>701</v>
      </c>
      <c r="C893" s="111">
        <v>2</v>
      </c>
      <c r="D893" s="116">
        <v>0.0002875358218307463</v>
      </c>
      <c r="E893" s="116">
        <v>1.156944999007674</v>
      </c>
      <c r="F893" s="111" t="s">
        <v>2444</v>
      </c>
      <c r="G893" s="111" t="b">
        <v>0</v>
      </c>
      <c r="H893" s="111" t="b">
        <v>0</v>
      </c>
      <c r="I893" s="111" t="b">
        <v>0</v>
      </c>
      <c r="J893" s="111" t="b">
        <v>0</v>
      </c>
      <c r="K893" s="111" t="b">
        <v>0</v>
      </c>
      <c r="L893" s="111" t="b">
        <v>0</v>
      </c>
    </row>
    <row r="894" spans="1:12" ht="15">
      <c r="A894" s="111" t="s">
        <v>2140</v>
      </c>
      <c r="B894" s="111" t="s">
        <v>690</v>
      </c>
      <c r="C894" s="111">
        <v>2</v>
      </c>
      <c r="D894" s="116">
        <v>0.0002875358218307463</v>
      </c>
      <c r="E894" s="116">
        <v>2.270139782645579</v>
      </c>
      <c r="F894" s="111" t="s">
        <v>2444</v>
      </c>
      <c r="G894" s="111" t="b">
        <v>0</v>
      </c>
      <c r="H894" s="111" t="b">
        <v>0</v>
      </c>
      <c r="I894" s="111" t="b">
        <v>0</v>
      </c>
      <c r="J894" s="111" t="b">
        <v>0</v>
      </c>
      <c r="K894" s="111" t="b">
        <v>0</v>
      </c>
      <c r="L894" s="111" t="b">
        <v>0</v>
      </c>
    </row>
    <row r="895" spans="1:12" ht="15">
      <c r="A895" s="111" t="s">
        <v>881</v>
      </c>
      <c r="B895" s="111" t="s">
        <v>1227</v>
      </c>
      <c r="C895" s="111">
        <v>2</v>
      </c>
      <c r="D895" s="116">
        <v>0.00033528046824850705</v>
      </c>
      <c r="E895" s="116">
        <v>2.6568818915161425</v>
      </c>
      <c r="F895" s="111" t="s">
        <v>2444</v>
      </c>
      <c r="G895" s="111" t="b">
        <v>0</v>
      </c>
      <c r="H895" s="111" t="b">
        <v>0</v>
      </c>
      <c r="I895" s="111" t="b">
        <v>0</v>
      </c>
      <c r="J895" s="111" t="b">
        <v>0</v>
      </c>
      <c r="K895" s="111" t="b">
        <v>0</v>
      </c>
      <c r="L895" s="111" t="b">
        <v>0</v>
      </c>
    </row>
    <row r="896" spans="1:12" ht="15">
      <c r="A896" s="111" t="s">
        <v>881</v>
      </c>
      <c r="B896" s="111" t="s">
        <v>1133</v>
      </c>
      <c r="C896" s="111">
        <v>2</v>
      </c>
      <c r="D896" s="116">
        <v>0.0002875358218307463</v>
      </c>
      <c r="E896" s="116">
        <v>2.577700645468518</v>
      </c>
      <c r="F896" s="111" t="s">
        <v>2444</v>
      </c>
      <c r="G896" s="111" t="b">
        <v>0</v>
      </c>
      <c r="H896" s="111" t="b">
        <v>0</v>
      </c>
      <c r="I896" s="111" t="b">
        <v>0</v>
      </c>
      <c r="J896" s="111" t="b">
        <v>0</v>
      </c>
      <c r="K896" s="111" t="b">
        <v>0</v>
      </c>
      <c r="L896" s="111" t="b">
        <v>0</v>
      </c>
    </row>
    <row r="897" spans="1:12" ht="15">
      <c r="A897" s="111" t="s">
        <v>714</v>
      </c>
      <c r="B897" s="111" t="s">
        <v>917</v>
      </c>
      <c r="C897" s="111">
        <v>2</v>
      </c>
      <c r="D897" s="116">
        <v>0.0002875358218307463</v>
      </c>
      <c r="E897" s="116">
        <v>1.8531765366601107</v>
      </c>
      <c r="F897" s="111" t="s">
        <v>2444</v>
      </c>
      <c r="G897" s="111" t="b">
        <v>0</v>
      </c>
      <c r="H897" s="111" t="b">
        <v>0</v>
      </c>
      <c r="I897" s="111" t="b">
        <v>0</v>
      </c>
      <c r="J897" s="111" t="b">
        <v>0</v>
      </c>
      <c r="K897" s="111" t="b">
        <v>0</v>
      </c>
      <c r="L897" s="111" t="b">
        <v>0</v>
      </c>
    </row>
    <row r="898" spans="1:12" ht="15">
      <c r="A898" s="111" t="s">
        <v>236</v>
      </c>
      <c r="B898" s="111" t="s">
        <v>682</v>
      </c>
      <c r="C898" s="111">
        <v>2</v>
      </c>
      <c r="D898" s="116">
        <v>0.0002875358218307463</v>
      </c>
      <c r="E898" s="116">
        <v>0.6117723777039981</v>
      </c>
      <c r="F898" s="111" t="s">
        <v>2444</v>
      </c>
      <c r="G898" s="111" t="b">
        <v>0</v>
      </c>
      <c r="H898" s="111" t="b">
        <v>0</v>
      </c>
      <c r="I898" s="111" t="b">
        <v>0</v>
      </c>
      <c r="J898" s="111" t="b">
        <v>0</v>
      </c>
      <c r="K898" s="111" t="b">
        <v>0</v>
      </c>
      <c r="L898" s="111" t="b">
        <v>0</v>
      </c>
    </row>
    <row r="899" spans="1:12" ht="15">
      <c r="A899" s="111" t="s">
        <v>236</v>
      </c>
      <c r="B899" s="111" t="s">
        <v>1049</v>
      </c>
      <c r="C899" s="111">
        <v>2</v>
      </c>
      <c r="D899" s="116">
        <v>0.00033528046824850705</v>
      </c>
      <c r="E899" s="116">
        <v>2.1207827768371423</v>
      </c>
      <c r="F899" s="111" t="s">
        <v>2444</v>
      </c>
      <c r="G899" s="111" t="b">
        <v>0</v>
      </c>
      <c r="H899" s="111" t="b">
        <v>0</v>
      </c>
      <c r="I899" s="111" t="b">
        <v>0</v>
      </c>
      <c r="J899" s="111" t="b">
        <v>0</v>
      </c>
      <c r="K899" s="111" t="b">
        <v>0</v>
      </c>
      <c r="L899" s="111" t="b">
        <v>0</v>
      </c>
    </row>
    <row r="900" spans="1:12" ht="15">
      <c r="A900" s="111" t="s">
        <v>693</v>
      </c>
      <c r="B900" s="111" t="s">
        <v>1391</v>
      </c>
      <c r="C900" s="111">
        <v>2</v>
      </c>
      <c r="D900" s="116">
        <v>0.00033528046824850705</v>
      </c>
      <c r="E900" s="116">
        <v>2.031756596119487</v>
      </c>
      <c r="F900" s="111" t="s">
        <v>2444</v>
      </c>
      <c r="G900" s="111" t="b">
        <v>0</v>
      </c>
      <c r="H900" s="111" t="b">
        <v>0</v>
      </c>
      <c r="I900" s="111" t="b">
        <v>0</v>
      </c>
      <c r="J900" s="111" t="b">
        <v>0</v>
      </c>
      <c r="K900" s="111" t="b">
        <v>0</v>
      </c>
      <c r="L900" s="111" t="b">
        <v>0</v>
      </c>
    </row>
    <row r="901" spans="1:12" ht="15">
      <c r="A901" s="111" t="s">
        <v>1391</v>
      </c>
      <c r="B901" s="111" t="s">
        <v>823</v>
      </c>
      <c r="C901" s="111">
        <v>2</v>
      </c>
      <c r="D901" s="116">
        <v>0.00033528046824850705</v>
      </c>
      <c r="E901" s="116">
        <v>2.681241237375587</v>
      </c>
      <c r="F901" s="111" t="s">
        <v>2444</v>
      </c>
      <c r="G901" s="111" t="b">
        <v>0</v>
      </c>
      <c r="H901" s="111" t="b">
        <v>0</v>
      </c>
      <c r="I901" s="111" t="b">
        <v>0</v>
      </c>
      <c r="J901" s="111" t="b">
        <v>0</v>
      </c>
      <c r="K901" s="111" t="b">
        <v>0</v>
      </c>
      <c r="L901" s="111" t="b">
        <v>0</v>
      </c>
    </row>
    <row r="902" spans="1:12" ht="15">
      <c r="A902" s="111" t="s">
        <v>682</v>
      </c>
      <c r="B902" s="111" t="s">
        <v>757</v>
      </c>
      <c r="C902" s="111">
        <v>2</v>
      </c>
      <c r="D902" s="116">
        <v>0.0002875358218307463</v>
      </c>
      <c r="E902" s="116">
        <v>0.7269987279362624</v>
      </c>
      <c r="F902" s="111" t="s">
        <v>2444</v>
      </c>
      <c r="G902" s="111" t="b">
        <v>0</v>
      </c>
      <c r="H902" s="111" t="b">
        <v>0</v>
      </c>
      <c r="I902" s="111" t="b">
        <v>0</v>
      </c>
      <c r="J902" s="111" t="b">
        <v>0</v>
      </c>
      <c r="K902" s="111" t="b">
        <v>0</v>
      </c>
      <c r="L902" s="111" t="b">
        <v>0</v>
      </c>
    </row>
    <row r="903" spans="1:12" ht="15">
      <c r="A903" s="111" t="s">
        <v>2144</v>
      </c>
      <c r="B903" s="111" t="s">
        <v>686</v>
      </c>
      <c r="C903" s="111">
        <v>2</v>
      </c>
      <c r="D903" s="116">
        <v>0.00033528046824850705</v>
      </c>
      <c r="E903" s="116">
        <v>2.1877295664677554</v>
      </c>
      <c r="F903" s="111" t="s">
        <v>2444</v>
      </c>
      <c r="G903" s="111" t="b">
        <v>0</v>
      </c>
      <c r="H903" s="111" t="b">
        <v>0</v>
      </c>
      <c r="I903" s="111" t="b">
        <v>0</v>
      </c>
      <c r="J903" s="111" t="b">
        <v>0</v>
      </c>
      <c r="K903" s="111" t="b">
        <v>0</v>
      </c>
      <c r="L903" s="111" t="b">
        <v>0</v>
      </c>
    </row>
    <row r="904" spans="1:12" ht="15">
      <c r="A904" s="111" t="s">
        <v>685</v>
      </c>
      <c r="B904" s="111" t="s">
        <v>682</v>
      </c>
      <c r="C904" s="111">
        <v>2</v>
      </c>
      <c r="D904" s="116">
        <v>0.0002875358218307463</v>
      </c>
      <c r="E904" s="116">
        <v>0.12932228947926871</v>
      </c>
      <c r="F904" s="111" t="s">
        <v>2444</v>
      </c>
      <c r="G904" s="111" t="b">
        <v>0</v>
      </c>
      <c r="H904" s="111" t="b">
        <v>0</v>
      </c>
      <c r="I904" s="111" t="b">
        <v>0</v>
      </c>
      <c r="J904" s="111" t="b">
        <v>0</v>
      </c>
      <c r="K904" s="111" t="b">
        <v>0</v>
      </c>
      <c r="L904" s="111" t="b">
        <v>0</v>
      </c>
    </row>
    <row r="905" spans="1:12" ht="15">
      <c r="A905" s="111" t="s">
        <v>688</v>
      </c>
      <c r="B905" s="111" t="s">
        <v>2146</v>
      </c>
      <c r="C905" s="111">
        <v>2</v>
      </c>
      <c r="D905" s="116">
        <v>0.0002875358218307463</v>
      </c>
      <c r="E905" s="116">
        <v>2.215400993065614</v>
      </c>
      <c r="F905" s="111" t="s">
        <v>2444</v>
      </c>
      <c r="G905" s="111" t="b">
        <v>0</v>
      </c>
      <c r="H905" s="111" t="b">
        <v>0</v>
      </c>
      <c r="I905" s="111" t="b">
        <v>0</v>
      </c>
      <c r="J905" s="111" t="b">
        <v>0</v>
      </c>
      <c r="K905" s="111" t="b">
        <v>0</v>
      </c>
      <c r="L905" s="111" t="b">
        <v>0</v>
      </c>
    </row>
    <row r="906" spans="1:12" ht="15">
      <c r="A906" s="111" t="s">
        <v>2146</v>
      </c>
      <c r="B906" s="111" t="s">
        <v>236</v>
      </c>
      <c r="C906" s="111">
        <v>2</v>
      </c>
      <c r="D906" s="116">
        <v>0.0002875358218307463</v>
      </c>
      <c r="E906" s="116">
        <v>2.6190933306267428</v>
      </c>
      <c r="F906" s="111" t="s">
        <v>2444</v>
      </c>
      <c r="G906" s="111" t="b">
        <v>0</v>
      </c>
      <c r="H906" s="111" t="b">
        <v>0</v>
      </c>
      <c r="I906" s="111" t="b">
        <v>0</v>
      </c>
      <c r="J906" s="111" t="b">
        <v>0</v>
      </c>
      <c r="K906" s="111" t="b">
        <v>0</v>
      </c>
      <c r="L906" s="111" t="b">
        <v>0</v>
      </c>
    </row>
    <row r="907" spans="1:12" ht="15">
      <c r="A907" s="111" t="s">
        <v>236</v>
      </c>
      <c r="B907" s="111" t="s">
        <v>892</v>
      </c>
      <c r="C907" s="111">
        <v>2</v>
      </c>
      <c r="D907" s="116">
        <v>0.0002875358218307463</v>
      </c>
      <c r="E907" s="116">
        <v>1.965880816851399</v>
      </c>
      <c r="F907" s="111" t="s">
        <v>2444</v>
      </c>
      <c r="G907" s="111" t="b">
        <v>0</v>
      </c>
      <c r="H907" s="111" t="b">
        <v>0</v>
      </c>
      <c r="I907" s="111" t="b">
        <v>0</v>
      </c>
      <c r="J907" s="111" t="b">
        <v>0</v>
      </c>
      <c r="K907" s="111" t="b">
        <v>0</v>
      </c>
      <c r="L907" s="111" t="b">
        <v>0</v>
      </c>
    </row>
    <row r="908" spans="1:12" ht="15">
      <c r="A908" s="111" t="s">
        <v>892</v>
      </c>
      <c r="B908" s="111" t="s">
        <v>775</v>
      </c>
      <c r="C908" s="111">
        <v>2</v>
      </c>
      <c r="D908" s="116">
        <v>0.0002875358218307463</v>
      </c>
      <c r="E908" s="116">
        <v>2.1667956596321125</v>
      </c>
      <c r="F908" s="111" t="s">
        <v>2444</v>
      </c>
      <c r="G908" s="111" t="b">
        <v>0</v>
      </c>
      <c r="H908" s="111" t="b">
        <v>0</v>
      </c>
      <c r="I908" s="111" t="b">
        <v>0</v>
      </c>
      <c r="J908" s="111" t="b">
        <v>1</v>
      </c>
      <c r="K908" s="111" t="b">
        <v>0</v>
      </c>
      <c r="L908" s="111" t="b">
        <v>0</v>
      </c>
    </row>
    <row r="909" spans="1:12" ht="15">
      <c r="A909" s="111" t="s">
        <v>775</v>
      </c>
      <c r="B909" s="111" t="s">
        <v>783</v>
      </c>
      <c r="C909" s="111">
        <v>2</v>
      </c>
      <c r="D909" s="116">
        <v>0.0002875358218307463</v>
      </c>
      <c r="E909" s="116">
        <v>1.9626756769761877</v>
      </c>
      <c r="F909" s="111" t="s">
        <v>2444</v>
      </c>
      <c r="G909" s="111" t="b">
        <v>1</v>
      </c>
      <c r="H909" s="111" t="b">
        <v>0</v>
      </c>
      <c r="I909" s="111" t="b">
        <v>0</v>
      </c>
      <c r="J909" s="111" t="b">
        <v>0</v>
      </c>
      <c r="K909" s="111" t="b">
        <v>0</v>
      </c>
      <c r="L909" s="111" t="b">
        <v>0</v>
      </c>
    </row>
    <row r="910" spans="1:12" ht="15">
      <c r="A910" s="111" t="s">
        <v>783</v>
      </c>
      <c r="B910" s="111" t="s">
        <v>751</v>
      </c>
      <c r="C910" s="111">
        <v>2</v>
      </c>
      <c r="D910" s="116">
        <v>0.0002875358218307463</v>
      </c>
      <c r="E910" s="116">
        <v>1.8787306411324989</v>
      </c>
      <c r="F910" s="111" t="s">
        <v>2444</v>
      </c>
      <c r="G910" s="111" t="b">
        <v>0</v>
      </c>
      <c r="H910" s="111" t="b">
        <v>0</v>
      </c>
      <c r="I910" s="111" t="b">
        <v>0</v>
      </c>
      <c r="J910" s="111" t="b">
        <v>0</v>
      </c>
      <c r="K910" s="111" t="b">
        <v>0</v>
      </c>
      <c r="L910" s="111" t="b">
        <v>0</v>
      </c>
    </row>
    <row r="911" spans="1:12" ht="15">
      <c r="A911" s="111" t="s">
        <v>751</v>
      </c>
      <c r="B911" s="111" t="s">
        <v>690</v>
      </c>
      <c r="C911" s="111">
        <v>2</v>
      </c>
      <c r="D911" s="116">
        <v>0.0002875358218307463</v>
      </c>
      <c r="E911" s="116">
        <v>1.2287470974873538</v>
      </c>
      <c r="F911" s="111" t="s">
        <v>2444</v>
      </c>
      <c r="G911" s="111" t="b">
        <v>0</v>
      </c>
      <c r="H911" s="111" t="b">
        <v>0</v>
      </c>
      <c r="I911" s="111" t="b">
        <v>0</v>
      </c>
      <c r="J911" s="111" t="b">
        <v>0</v>
      </c>
      <c r="K911" s="111" t="b">
        <v>0</v>
      </c>
      <c r="L911" s="111" t="b">
        <v>0</v>
      </c>
    </row>
    <row r="912" spans="1:12" ht="15">
      <c r="A912" s="111" t="s">
        <v>821</v>
      </c>
      <c r="B912" s="111" t="s">
        <v>752</v>
      </c>
      <c r="C912" s="111">
        <v>2</v>
      </c>
      <c r="D912" s="116">
        <v>0.0002875358218307463</v>
      </c>
      <c r="E912" s="116">
        <v>1.9288972505982291</v>
      </c>
      <c r="F912" s="111" t="s">
        <v>2444</v>
      </c>
      <c r="G912" s="111" t="b">
        <v>0</v>
      </c>
      <c r="H912" s="111" t="b">
        <v>0</v>
      </c>
      <c r="I912" s="111" t="b">
        <v>0</v>
      </c>
      <c r="J912" s="111" t="b">
        <v>0</v>
      </c>
      <c r="K912" s="111" t="b">
        <v>0</v>
      </c>
      <c r="L912" s="111" t="b">
        <v>0</v>
      </c>
    </row>
    <row r="913" spans="1:12" ht="15">
      <c r="A913" s="111" t="s">
        <v>752</v>
      </c>
      <c r="B913" s="111" t="s">
        <v>1033</v>
      </c>
      <c r="C913" s="111">
        <v>2</v>
      </c>
      <c r="D913" s="116">
        <v>0.0002875358218307463</v>
      </c>
      <c r="E913" s="116">
        <v>2.22992724626221</v>
      </c>
      <c r="F913" s="111" t="s">
        <v>2444</v>
      </c>
      <c r="G913" s="111" t="b">
        <v>0</v>
      </c>
      <c r="H913" s="111" t="b">
        <v>0</v>
      </c>
      <c r="I913" s="111" t="b">
        <v>0</v>
      </c>
      <c r="J913" s="111" t="b">
        <v>0</v>
      </c>
      <c r="K913" s="111" t="b">
        <v>0</v>
      </c>
      <c r="L913" s="111" t="b">
        <v>0</v>
      </c>
    </row>
    <row r="914" spans="1:12" ht="15">
      <c r="A914" s="111" t="s">
        <v>1033</v>
      </c>
      <c r="B914" s="111" t="s">
        <v>1092</v>
      </c>
      <c r="C914" s="111">
        <v>2</v>
      </c>
      <c r="D914" s="116">
        <v>0.0002875358218307463</v>
      </c>
      <c r="E914" s="116">
        <v>2.773995290612486</v>
      </c>
      <c r="F914" s="111" t="s">
        <v>2444</v>
      </c>
      <c r="G914" s="111" t="b">
        <v>0</v>
      </c>
      <c r="H914" s="111" t="b">
        <v>0</v>
      </c>
      <c r="I914" s="111" t="b">
        <v>0</v>
      </c>
      <c r="J914" s="111" t="b">
        <v>1</v>
      </c>
      <c r="K914" s="111" t="b">
        <v>0</v>
      </c>
      <c r="L914" s="111" t="b">
        <v>0</v>
      </c>
    </row>
    <row r="915" spans="1:12" ht="15">
      <c r="A915" s="111" t="s">
        <v>1092</v>
      </c>
      <c r="B915" s="111" t="s">
        <v>1232</v>
      </c>
      <c r="C915" s="111">
        <v>2</v>
      </c>
      <c r="D915" s="116">
        <v>0.0002875358218307463</v>
      </c>
      <c r="E915" s="116">
        <v>2.920123326290724</v>
      </c>
      <c r="F915" s="111" t="s">
        <v>2444</v>
      </c>
      <c r="G915" s="111" t="b">
        <v>1</v>
      </c>
      <c r="H915" s="111" t="b">
        <v>0</v>
      </c>
      <c r="I915" s="111" t="b">
        <v>0</v>
      </c>
      <c r="J915" s="111" t="b">
        <v>0</v>
      </c>
      <c r="K915" s="111" t="b">
        <v>0</v>
      </c>
      <c r="L915" s="111" t="b">
        <v>0</v>
      </c>
    </row>
    <row r="916" spans="1:12" ht="15">
      <c r="A916" s="111" t="s">
        <v>1232</v>
      </c>
      <c r="B916" s="111" t="s">
        <v>878</v>
      </c>
      <c r="C916" s="111">
        <v>2</v>
      </c>
      <c r="D916" s="116">
        <v>0.0002875358218307463</v>
      </c>
      <c r="E916" s="116">
        <v>2.6568818915161425</v>
      </c>
      <c r="F916" s="111" t="s">
        <v>2444</v>
      </c>
      <c r="G916" s="111" t="b">
        <v>0</v>
      </c>
      <c r="H916" s="111" t="b">
        <v>0</v>
      </c>
      <c r="I916" s="111" t="b">
        <v>0</v>
      </c>
      <c r="J916" s="111" t="b">
        <v>0</v>
      </c>
      <c r="K916" s="111" t="b">
        <v>0</v>
      </c>
      <c r="L916" s="111" t="b">
        <v>0</v>
      </c>
    </row>
    <row r="917" spans="1:12" ht="15">
      <c r="A917" s="111" t="s">
        <v>878</v>
      </c>
      <c r="B917" s="111" t="s">
        <v>684</v>
      </c>
      <c r="C917" s="111">
        <v>2</v>
      </c>
      <c r="D917" s="116">
        <v>0.0002875358218307463</v>
      </c>
      <c r="E917" s="116">
        <v>1.1683311750156982</v>
      </c>
      <c r="F917" s="111" t="s">
        <v>2444</v>
      </c>
      <c r="G917" s="111" t="b">
        <v>0</v>
      </c>
      <c r="H917" s="111" t="b">
        <v>0</v>
      </c>
      <c r="I917" s="111" t="b">
        <v>0</v>
      </c>
      <c r="J917" s="111" t="b">
        <v>0</v>
      </c>
      <c r="K917" s="111" t="b">
        <v>0</v>
      </c>
      <c r="L917" s="111" t="b">
        <v>0</v>
      </c>
    </row>
    <row r="918" spans="1:12" ht="15">
      <c r="A918" s="111" t="s">
        <v>682</v>
      </c>
      <c r="B918" s="111" t="s">
        <v>1175</v>
      </c>
      <c r="C918" s="111">
        <v>2</v>
      </c>
      <c r="D918" s="116">
        <v>0.0002875358218307463</v>
      </c>
      <c r="E918" s="116">
        <v>1.3290587192642247</v>
      </c>
      <c r="F918" s="111" t="s">
        <v>2444</v>
      </c>
      <c r="G918" s="111" t="b">
        <v>0</v>
      </c>
      <c r="H918" s="111" t="b">
        <v>0</v>
      </c>
      <c r="I918" s="111" t="b">
        <v>0</v>
      </c>
      <c r="J918" s="111" t="b">
        <v>0</v>
      </c>
      <c r="K918" s="111" t="b">
        <v>0</v>
      </c>
      <c r="L918" s="111" t="b">
        <v>0</v>
      </c>
    </row>
    <row r="919" spans="1:12" ht="15">
      <c r="A919" s="111" t="s">
        <v>1175</v>
      </c>
      <c r="B919" s="111" t="s">
        <v>2147</v>
      </c>
      <c r="C919" s="111">
        <v>2</v>
      </c>
      <c r="D919" s="116">
        <v>0.0002875358218307463</v>
      </c>
      <c r="E919" s="116">
        <v>3.397244581010386</v>
      </c>
      <c r="F919" s="111" t="s">
        <v>2444</v>
      </c>
      <c r="G919" s="111" t="b">
        <v>0</v>
      </c>
      <c r="H919" s="111" t="b">
        <v>0</v>
      </c>
      <c r="I919" s="111" t="b">
        <v>0</v>
      </c>
      <c r="J919" s="111" t="b">
        <v>0</v>
      </c>
      <c r="K919" s="111" t="b">
        <v>0</v>
      </c>
      <c r="L919" s="111" t="b">
        <v>0</v>
      </c>
    </row>
    <row r="920" spans="1:12" ht="15">
      <c r="A920" s="111" t="s">
        <v>2147</v>
      </c>
      <c r="B920" s="111" t="s">
        <v>686</v>
      </c>
      <c r="C920" s="111">
        <v>2</v>
      </c>
      <c r="D920" s="116">
        <v>0.0002875358218307463</v>
      </c>
      <c r="E920" s="116">
        <v>2.1877295664677554</v>
      </c>
      <c r="F920" s="111" t="s">
        <v>2444</v>
      </c>
      <c r="G920" s="111" t="b">
        <v>0</v>
      </c>
      <c r="H920" s="111" t="b">
        <v>0</v>
      </c>
      <c r="I920" s="111" t="b">
        <v>0</v>
      </c>
      <c r="J920" s="111" t="b">
        <v>0</v>
      </c>
      <c r="K920" s="111" t="b">
        <v>0</v>
      </c>
      <c r="L920" s="111" t="b">
        <v>0</v>
      </c>
    </row>
    <row r="921" spans="1:12" ht="15">
      <c r="A921" s="111" t="s">
        <v>686</v>
      </c>
      <c r="B921" s="111" t="s">
        <v>733</v>
      </c>
      <c r="C921" s="111">
        <v>2</v>
      </c>
      <c r="D921" s="116">
        <v>0.0002875358218307463</v>
      </c>
      <c r="E921" s="116">
        <v>1.0627908298594555</v>
      </c>
      <c r="F921" s="111" t="s">
        <v>2444</v>
      </c>
      <c r="G921" s="111" t="b">
        <v>0</v>
      </c>
      <c r="H921" s="111" t="b">
        <v>0</v>
      </c>
      <c r="I921" s="111" t="b">
        <v>0</v>
      </c>
      <c r="J921" s="111" t="b">
        <v>0</v>
      </c>
      <c r="K921" s="111" t="b">
        <v>0</v>
      </c>
      <c r="L921" s="111" t="b">
        <v>0</v>
      </c>
    </row>
    <row r="922" spans="1:12" ht="15">
      <c r="A922" s="111" t="s">
        <v>733</v>
      </c>
      <c r="B922" s="111" t="s">
        <v>1673</v>
      </c>
      <c r="C922" s="111">
        <v>2</v>
      </c>
      <c r="D922" s="116">
        <v>0.0002875358218307463</v>
      </c>
      <c r="E922" s="116">
        <v>2.505149978319906</v>
      </c>
      <c r="F922" s="111" t="s">
        <v>2444</v>
      </c>
      <c r="G922" s="111" t="b">
        <v>0</v>
      </c>
      <c r="H922" s="111" t="b">
        <v>0</v>
      </c>
      <c r="I922" s="111" t="b">
        <v>0</v>
      </c>
      <c r="J922" s="111" t="b">
        <v>0</v>
      </c>
      <c r="K922" s="111" t="b">
        <v>0</v>
      </c>
      <c r="L922" s="111" t="b">
        <v>0</v>
      </c>
    </row>
    <row r="923" spans="1:12" ht="15">
      <c r="A923" s="111" t="s">
        <v>1673</v>
      </c>
      <c r="B923" s="111" t="s">
        <v>683</v>
      </c>
      <c r="C923" s="111">
        <v>2</v>
      </c>
      <c r="D923" s="116">
        <v>0.0002875358218307463</v>
      </c>
      <c r="E923" s="116">
        <v>1.6922366216770504</v>
      </c>
      <c r="F923" s="111" t="s">
        <v>2444</v>
      </c>
      <c r="G923" s="111" t="b">
        <v>0</v>
      </c>
      <c r="H923" s="111" t="b">
        <v>0</v>
      </c>
      <c r="I923" s="111" t="b">
        <v>0</v>
      </c>
      <c r="J923" s="111" t="b">
        <v>0</v>
      </c>
      <c r="K923" s="111" t="b">
        <v>0</v>
      </c>
      <c r="L923" s="111" t="b">
        <v>0</v>
      </c>
    </row>
    <row r="924" spans="1:12" ht="15">
      <c r="A924" s="111" t="s">
        <v>1410</v>
      </c>
      <c r="B924" s="111" t="s">
        <v>2148</v>
      </c>
      <c r="C924" s="111">
        <v>2</v>
      </c>
      <c r="D924" s="116">
        <v>0.0002875358218307463</v>
      </c>
      <c r="E924" s="116">
        <v>3.494154594018443</v>
      </c>
      <c r="F924" s="111" t="s">
        <v>2444</v>
      </c>
      <c r="G924" s="111" t="b">
        <v>1</v>
      </c>
      <c r="H924" s="111" t="b">
        <v>0</v>
      </c>
      <c r="I924" s="111" t="b">
        <v>0</v>
      </c>
      <c r="J924" s="111" t="b">
        <v>0</v>
      </c>
      <c r="K924" s="111" t="b">
        <v>0</v>
      </c>
      <c r="L924" s="111" t="b">
        <v>0</v>
      </c>
    </row>
    <row r="925" spans="1:12" ht="15">
      <c r="A925" s="111" t="s">
        <v>2148</v>
      </c>
      <c r="B925" s="111" t="s">
        <v>744</v>
      </c>
      <c r="C925" s="111">
        <v>2</v>
      </c>
      <c r="D925" s="116">
        <v>0.0002875358218307463</v>
      </c>
      <c r="E925" s="116">
        <v>2.716003343634799</v>
      </c>
      <c r="F925" s="111" t="s">
        <v>2444</v>
      </c>
      <c r="G925" s="111" t="b">
        <v>0</v>
      </c>
      <c r="H925" s="111" t="b">
        <v>0</v>
      </c>
      <c r="I925" s="111" t="b">
        <v>0</v>
      </c>
      <c r="J925" s="111" t="b">
        <v>0</v>
      </c>
      <c r="K925" s="111" t="b">
        <v>0</v>
      </c>
      <c r="L925" s="111" t="b">
        <v>0</v>
      </c>
    </row>
    <row r="926" spans="1:12" ht="15">
      <c r="A926" s="111" t="s">
        <v>744</v>
      </c>
      <c r="B926" s="111" t="s">
        <v>236</v>
      </c>
      <c r="C926" s="111">
        <v>2</v>
      </c>
      <c r="D926" s="116">
        <v>0.0002875358218307463</v>
      </c>
      <c r="E926" s="116">
        <v>1.558395490273131</v>
      </c>
      <c r="F926" s="111" t="s">
        <v>2444</v>
      </c>
      <c r="G926" s="111" t="b">
        <v>0</v>
      </c>
      <c r="H926" s="111" t="b">
        <v>0</v>
      </c>
      <c r="I926" s="111" t="b">
        <v>0</v>
      </c>
      <c r="J926" s="111" t="b">
        <v>0</v>
      </c>
      <c r="K926" s="111" t="b">
        <v>0</v>
      </c>
      <c r="L926" s="111" t="b">
        <v>0</v>
      </c>
    </row>
    <row r="927" spans="1:12" ht="15">
      <c r="A927" s="111" t="s">
        <v>236</v>
      </c>
      <c r="B927" s="111" t="s">
        <v>913</v>
      </c>
      <c r="C927" s="111">
        <v>2</v>
      </c>
      <c r="D927" s="116">
        <v>0.0002875358218307463</v>
      </c>
      <c r="E927" s="116">
        <v>1.965880816851399</v>
      </c>
      <c r="F927" s="111" t="s">
        <v>2444</v>
      </c>
      <c r="G927" s="111" t="b">
        <v>0</v>
      </c>
      <c r="H927" s="111" t="b">
        <v>0</v>
      </c>
      <c r="I927" s="111" t="b">
        <v>0</v>
      </c>
      <c r="J927" s="111" t="b">
        <v>0</v>
      </c>
      <c r="K927" s="111" t="b">
        <v>0</v>
      </c>
      <c r="L927" s="111" t="b">
        <v>0</v>
      </c>
    </row>
    <row r="928" spans="1:12" ht="15">
      <c r="A928" s="111" t="s">
        <v>913</v>
      </c>
      <c r="B928" s="111" t="s">
        <v>724</v>
      </c>
      <c r="C928" s="111">
        <v>2</v>
      </c>
      <c r="D928" s="116">
        <v>0.0002875358218307463</v>
      </c>
      <c r="E928" s="116">
        <v>1.920123326290724</v>
      </c>
      <c r="F928" s="111" t="s">
        <v>2444</v>
      </c>
      <c r="G928" s="111" t="b">
        <v>0</v>
      </c>
      <c r="H928" s="111" t="b">
        <v>0</v>
      </c>
      <c r="I928" s="111" t="b">
        <v>0</v>
      </c>
      <c r="J928" s="111" t="b">
        <v>0</v>
      </c>
      <c r="K928" s="111" t="b">
        <v>0</v>
      </c>
      <c r="L928" s="111" t="b">
        <v>0</v>
      </c>
    </row>
    <row r="929" spans="1:12" ht="15">
      <c r="A929" s="111" t="s">
        <v>839</v>
      </c>
      <c r="B929" s="111" t="s">
        <v>684</v>
      </c>
      <c r="C929" s="111">
        <v>2</v>
      </c>
      <c r="D929" s="116">
        <v>0.0002875358218307463</v>
      </c>
      <c r="E929" s="116">
        <v>1.1305426141262984</v>
      </c>
      <c r="F929" s="111" t="s">
        <v>2444</v>
      </c>
      <c r="G929" s="111" t="b">
        <v>0</v>
      </c>
      <c r="H929" s="111" t="b">
        <v>0</v>
      </c>
      <c r="I929" s="111" t="b">
        <v>0</v>
      </c>
      <c r="J929" s="111" t="b">
        <v>0</v>
      </c>
      <c r="K929" s="111" t="b">
        <v>0</v>
      </c>
      <c r="L929" s="111" t="b">
        <v>0</v>
      </c>
    </row>
    <row r="930" spans="1:12" ht="15">
      <c r="A930" s="111" t="s">
        <v>688</v>
      </c>
      <c r="B930" s="111" t="s">
        <v>703</v>
      </c>
      <c r="C930" s="111">
        <v>2</v>
      </c>
      <c r="D930" s="116">
        <v>0.0002875358218307463</v>
      </c>
      <c r="E930" s="116">
        <v>0.8632184749542513</v>
      </c>
      <c r="F930" s="111" t="s">
        <v>2444</v>
      </c>
      <c r="G930" s="111" t="b">
        <v>0</v>
      </c>
      <c r="H930" s="111" t="b">
        <v>0</v>
      </c>
      <c r="I930" s="111" t="b">
        <v>0</v>
      </c>
      <c r="J930" s="111" t="b">
        <v>0</v>
      </c>
      <c r="K930" s="111" t="b">
        <v>0</v>
      </c>
      <c r="L930" s="111" t="b">
        <v>0</v>
      </c>
    </row>
    <row r="931" spans="1:12" ht="15">
      <c r="A931" s="111" t="s">
        <v>703</v>
      </c>
      <c r="B931" s="111" t="s">
        <v>805</v>
      </c>
      <c r="C931" s="111">
        <v>2</v>
      </c>
      <c r="D931" s="116">
        <v>0.0002875358218307463</v>
      </c>
      <c r="E931" s="116">
        <v>1.5979040315568047</v>
      </c>
      <c r="F931" s="111" t="s">
        <v>2444</v>
      </c>
      <c r="G931" s="111" t="b">
        <v>0</v>
      </c>
      <c r="H931" s="111" t="b">
        <v>0</v>
      </c>
      <c r="I931" s="111" t="b">
        <v>0</v>
      </c>
      <c r="J931" s="111" t="b">
        <v>0</v>
      </c>
      <c r="K931" s="111" t="b">
        <v>0</v>
      </c>
      <c r="L931" s="111" t="b">
        <v>0</v>
      </c>
    </row>
    <row r="932" spans="1:12" ht="15">
      <c r="A932" s="111" t="s">
        <v>805</v>
      </c>
      <c r="B932" s="111" t="s">
        <v>695</v>
      </c>
      <c r="C932" s="111">
        <v>2</v>
      </c>
      <c r="D932" s="116">
        <v>0.0002875358218307463</v>
      </c>
      <c r="E932" s="116">
        <v>1.495241689659657</v>
      </c>
      <c r="F932" s="111" t="s">
        <v>2444</v>
      </c>
      <c r="G932" s="111" t="b">
        <v>0</v>
      </c>
      <c r="H932" s="111" t="b">
        <v>0</v>
      </c>
      <c r="I932" s="111" t="b">
        <v>0</v>
      </c>
      <c r="J932" s="111" t="b">
        <v>0</v>
      </c>
      <c r="K932" s="111" t="b">
        <v>0</v>
      </c>
      <c r="L932" s="111" t="b">
        <v>0</v>
      </c>
    </row>
    <row r="933" spans="1:12" ht="15">
      <c r="A933" s="111" t="s">
        <v>236</v>
      </c>
      <c r="B933" s="111" t="s">
        <v>1233</v>
      </c>
      <c r="C933" s="111">
        <v>2</v>
      </c>
      <c r="D933" s="116">
        <v>0.0002875358218307463</v>
      </c>
      <c r="E933" s="116">
        <v>2.26691081251538</v>
      </c>
      <c r="F933" s="111" t="s">
        <v>2444</v>
      </c>
      <c r="G933" s="111" t="b">
        <v>0</v>
      </c>
      <c r="H933" s="111" t="b">
        <v>0</v>
      </c>
      <c r="I933" s="111" t="b">
        <v>0</v>
      </c>
      <c r="J933" s="111" t="b">
        <v>0</v>
      </c>
      <c r="K933" s="111" t="b">
        <v>0</v>
      </c>
      <c r="L933" s="111" t="b">
        <v>0</v>
      </c>
    </row>
    <row r="934" spans="1:12" ht="15">
      <c r="A934" s="111" t="s">
        <v>1233</v>
      </c>
      <c r="B934" s="111" t="s">
        <v>1411</v>
      </c>
      <c r="C934" s="111">
        <v>2</v>
      </c>
      <c r="D934" s="116">
        <v>0.0002875358218307463</v>
      </c>
      <c r="E934" s="116">
        <v>3.0962145853464054</v>
      </c>
      <c r="F934" s="111" t="s">
        <v>2444</v>
      </c>
      <c r="G934" s="111" t="b">
        <v>0</v>
      </c>
      <c r="H934" s="111" t="b">
        <v>0</v>
      </c>
      <c r="I934" s="111" t="b">
        <v>0</v>
      </c>
      <c r="J934" s="111" t="b">
        <v>0</v>
      </c>
      <c r="K934" s="111" t="b">
        <v>0</v>
      </c>
      <c r="L934" s="111" t="b">
        <v>0</v>
      </c>
    </row>
    <row r="935" spans="1:12" ht="15">
      <c r="A935" s="111" t="s">
        <v>1411</v>
      </c>
      <c r="B935" s="111" t="s">
        <v>1412</v>
      </c>
      <c r="C935" s="111">
        <v>2</v>
      </c>
      <c r="D935" s="116">
        <v>0.0002875358218307463</v>
      </c>
      <c r="E935" s="116">
        <v>3.1931245983544616</v>
      </c>
      <c r="F935" s="111" t="s">
        <v>2444</v>
      </c>
      <c r="G935" s="111" t="b">
        <v>0</v>
      </c>
      <c r="H935" s="111" t="b">
        <v>0</v>
      </c>
      <c r="I935" s="111" t="b">
        <v>0</v>
      </c>
      <c r="J935" s="111" t="b">
        <v>0</v>
      </c>
      <c r="K935" s="111" t="b">
        <v>0</v>
      </c>
      <c r="L935" s="111" t="b">
        <v>0</v>
      </c>
    </row>
    <row r="936" spans="1:12" ht="15">
      <c r="A936" s="111" t="s">
        <v>1412</v>
      </c>
      <c r="B936" s="111" t="s">
        <v>1234</v>
      </c>
      <c r="C936" s="111">
        <v>2</v>
      </c>
      <c r="D936" s="116">
        <v>0.0002875358218307463</v>
      </c>
      <c r="E936" s="116">
        <v>3.0962145853464054</v>
      </c>
      <c r="F936" s="111" t="s">
        <v>2444</v>
      </c>
      <c r="G936" s="111" t="b">
        <v>0</v>
      </c>
      <c r="H936" s="111" t="b">
        <v>0</v>
      </c>
      <c r="I936" s="111" t="b">
        <v>0</v>
      </c>
      <c r="J936" s="111" t="b">
        <v>0</v>
      </c>
      <c r="K936" s="111" t="b">
        <v>1</v>
      </c>
      <c r="L936" s="111" t="b">
        <v>0</v>
      </c>
    </row>
    <row r="937" spans="1:12" ht="15">
      <c r="A937" s="111" t="s">
        <v>1234</v>
      </c>
      <c r="B937" s="111" t="s">
        <v>714</v>
      </c>
      <c r="C937" s="111">
        <v>2</v>
      </c>
      <c r="D937" s="116">
        <v>0.0002875358218307463</v>
      </c>
      <c r="E937" s="116">
        <v>2.1542065323240918</v>
      </c>
      <c r="F937" s="111" t="s">
        <v>2444</v>
      </c>
      <c r="G937" s="111" t="b">
        <v>0</v>
      </c>
      <c r="H937" s="111" t="b">
        <v>1</v>
      </c>
      <c r="I937" s="111" t="b">
        <v>0</v>
      </c>
      <c r="J937" s="111" t="b">
        <v>0</v>
      </c>
      <c r="K937" s="111" t="b">
        <v>0</v>
      </c>
      <c r="L937" s="111" t="b">
        <v>0</v>
      </c>
    </row>
    <row r="938" spans="1:12" ht="15">
      <c r="A938" s="111" t="s">
        <v>714</v>
      </c>
      <c r="B938" s="111" t="s">
        <v>786</v>
      </c>
      <c r="C938" s="111">
        <v>2</v>
      </c>
      <c r="D938" s="116">
        <v>0.0002875358218307463</v>
      </c>
      <c r="E938" s="116">
        <v>1.649056554004186</v>
      </c>
      <c r="F938" s="111" t="s">
        <v>2444</v>
      </c>
      <c r="G938" s="111" t="b">
        <v>0</v>
      </c>
      <c r="H938" s="111" t="b">
        <v>0</v>
      </c>
      <c r="I938" s="111" t="b">
        <v>0</v>
      </c>
      <c r="J938" s="111" t="b">
        <v>0</v>
      </c>
      <c r="K938" s="111" t="b">
        <v>0</v>
      </c>
      <c r="L938" s="111" t="b">
        <v>0</v>
      </c>
    </row>
    <row r="939" spans="1:12" ht="15">
      <c r="A939" s="111" t="s">
        <v>786</v>
      </c>
      <c r="B939" s="111" t="s">
        <v>1521</v>
      </c>
      <c r="C939" s="111">
        <v>2</v>
      </c>
      <c r="D939" s="116">
        <v>0.0002875358218307463</v>
      </c>
      <c r="E939" s="116">
        <v>2.716003343634799</v>
      </c>
      <c r="F939" s="111" t="s">
        <v>2444</v>
      </c>
      <c r="G939" s="111" t="b">
        <v>0</v>
      </c>
      <c r="H939" s="111" t="b">
        <v>0</v>
      </c>
      <c r="I939" s="111" t="b">
        <v>0</v>
      </c>
      <c r="J939" s="111" t="b">
        <v>0</v>
      </c>
      <c r="K939" s="111" t="b">
        <v>0</v>
      </c>
      <c r="L939" s="111" t="b">
        <v>0</v>
      </c>
    </row>
    <row r="940" spans="1:12" ht="15">
      <c r="A940" s="111" t="s">
        <v>1521</v>
      </c>
      <c r="B940" s="111" t="s">
        <v>2149</v>
      </c>
      <c r="C940" s="111">
        <v>2</v>
      </c>
      <c r="D940" s="116">
        <v>0.0002875358218307463</v>
      </c>
      <c r="E940" s="116">
        <v>3.6190933306267428</v>
      </c>
      <c r="F940" s="111" t="s">
        <v>2444</v>
      </c>
      <c r="G940" s="111" t="b">
        <v>0</v>
      </c>
      <c r="H940" s="111" t="b">
        <v>0</v>
      </c>
      <c r="I940" s="111" t="b">
        <v>0</v>
      </c>
      <c r="J940" s="111" t="b">
        <v>0</v>
      </c>
      <c r="K940" s="111" t="b">
        <v>0</v>
      </c>
      <c r="L940" s="111" t="b">
        <v>0</v>
      </c>
    </row>
    <row r="941" spans="1:12" ht="15">
      <c r="A941" s="111" t="s">
        <v>2149</v>
      </c>
      <c r="B941" s="111" t="s">
        <v>1608</v>
      </c>
      <c r="C941" s="111">
        <v>2</v>
      </c>
      <c r="D941" s="116">
        <v>0.0002875358218307463</v>
      </c>
      <c r="E941" s="116">
        <v>3.6190933306267428</v>
      </c>
      <c r="F941" s="111" t="s">
        <v>2444</v>
      </c>
      <c r="G941" s="111" t="b">
        <v>0</v>
      </c>
      <c r="H941" s="111" t="b">
        <v>0</v>
      </c>
      <c r="I941" s="111" t="b">
        <v>0</v>
      </c>
      <c r="J941" s="111" t="b">
        <v>0</v>
      </c>
      <c r="K941" s="111" t="b">
        <v>0</v>
      </c>
      <c r="L941" s="111" t="b">
        <v>0</v>
      </c>
    </row>
    <row r="942" spans="1:12" ht="15">
      <c r="A942" s="111" t="s">
        <v>1608</v>
      </c>
      <c r="B942" s="111" t="s">
        <v>786</v>
      </c>
      <c r="C942" s="111">
        <v>2</v>
      </c>
      <c r="D942" s="116">
        <v>0.0002875358218307463</v>
      </c>
      <c r="E942" s="116">
        <v>2.716003343634799</v>
      </c>
      <c r="F942" s="111" t="s">
        <v>2444</v>
      </c>
      <c r="G942" s="111" t="b">
        <v>0</v>
      </c>
      <c r="H942" s="111" t="b">
        <v>0</v>
      </c>
      <c r="I942" s="111" t="b">
        <v>0</v>
      </c>
      <c r="J942" s="111" t="b">
        <v>0</v>
      </c>
      <c r="K942" s="111" t="b">
        <v>0</v>
      </c>
      <c r="L942" s="111" t="b">
        <v>0</v>
      </c>
    </row>
    <row r="943" spans="1:12" ht="15">
      <c r="A943" s="111" t="s">
        <v>810</v>
      </c>
      <c r="B943" s="111" t="s">
        <v>2150</v>
      </c>
      <c r="C943" s="111">
        <v>2</v>
      </c>
      <c r="D943" s="116">
        <v>0.0002875358218307463</v>
      </c>
      <c r="E943" s="116">
        <v>2.950086549668167</v>
      </c>
      <c r="F943" s="111" t="s">
        <v>2444</v>
      </c>
      <c r="G943" s="111" t="b">
        <v>0</v>
      </c>
      <c r="H943" s="111" t="b">
        <v>0</v>
      </c>
      <c r="I943" s="111" t="b">
        <v>0</v>
      </c>
      <c r="J943" s="111" t="b">
        <v>0</v>
      </c>
      <c r="K943" s="111" t="b">
        <v>0</v>
      </c>
      <c r="L943" s="111" t="b">
        <v>0</v>
      </c>
    </row>
    <row r="944" spans="1:12" ht="15">
      <c r="A944" s="111" t="s">
        <v>2150</v>
      </c>
      <c r="B944" s="111" t="s">
        <v>1350</v>
      </c>
      <c r="C944" s="111">
        <v>2</v>
      </c>
      <c r="D944" s="116">
        <v>0.0002875358218307463</v>
      </c>
      <c r="E944" s="116">
        <v>3.494154594018443</v>
      </c>
      <c r="F944" s="111" t="s">
        <v>2444</v>
      </c>
      <c r="G944" s="111" t="b">
        <v>0</v>
      </c>
      <c r="H944" s="111" t="b">
        <v>0</v>
      </c>
      <c r="I944" s="111" t="b">
        <v>0</v>
      </c>
      <c r="J944" s="111" t="b">
        <v>0</v>
      </c>
      <c r="K944" s="111" t="b">
        <v>0</v>
      </c>
      <c r="L944" s="111" t="b">
        <v>0</v>
      </c>
    </row>
    <row r="945" spans="1:12" ht="15">
      <c r="A945" s="111" t="s">
        <v>1350</v>
      </c>
      <c r="B945" s="111" t="s">
        <v>1402</v>
      </c>
      <c r="C945" s="111">
        <v>2</v>
      </c>
      <c r="D945" s="116">
        <v>0.0002875358218307463</v>
      </c>
      <c r="E945" s="116">
        <v>3.1931245983544616</v>
      </c>
      <c r="F945" s="111" t="s">
        <v>2444</v>
      </c>
      <c r="G945" s="111" t="b">
        <v>0</v>
      </c>
      <c r="H945" s="111" t="b">
        <v>0</v>
      </c>
      <c r="I945" s="111" t="b">
        <v>0</v>
      </c>
      <c r="J945" s="111" t="b">
        <v>0</v>
      </c>
      <c r="K945" s="111" t="b">
        <v>0</v>
      </c>
      <c r="L945" s="111" t="b">
        <v>0</v>
      </c>
    </row>
    <row r="946" spans="1:12" ht="15">
      <c r="A946" s="111" t="s">
        <v>1402</v>
      </c>
      <c r="B946" s="111" t="s">
        <v>690</v>
      </c>
      <c r="C946" s="111">
        <v>2</v>
      </c>
      <c r="D946" s="116">
        <v>0.0002875358218307463</v>
      </c>
      <c r="E946" s="116">
        <v>1.9691097869815977</v>
      </c>
      <c r="F946" s="111" t="s">
        <v>2444</v>
      </c>
      <c r="G946" s="111" t="b">
        <v>0</v>
      </c>
      <c r="H946" s="111" t="b">
        <v>0</v>
      </c>
      <c r="I946" s="111" t="b">
        <v>0</v>
      </c>
      <c r="J946" s="111" t="b">
        <v>0</v>
      </c>
      <c r="K946" s="111" t="b">
        <v>0</v>
      </c>
      <c r="L946" s="111" t="b">
        <v>0</v>
      </c>
    </row>
    <row r="947" spans="1:12" ht="15">
      <c r="A947" s="111" t="s">
        <v>690</v>
      </c>
      <c r="B947" s="111" t="s">
        <v>692</v>
      </c>
      <c r="C947" s="111">
        <v>2</v>
      </c>
      <c r="D947" s="116">
        <v>0.0002875358218307463</v>
      </c>
      <c r="E947" s="116">
        <v>0.7337321105952307</v>
      </c>
      <c r="F947" s="111" t="s">
        <v>2444</v>
      </c>
      <c r="G947" s="111" t="b">
        <v>0</v>
      </c>
      <c r="H947" s="111" t="b">
        <v>0</v>
      </c>
      <c r="I947" s="111" t="b">
        <v>0</v>
      </c>
      <c r="J947" s="111" t="b">
        <v>0</v>
      </c>
      <c r="K947" s="111" t="b">
        <v>0</v>
      </c>
      <c r="L947" s="111" t="b">
        <v>0</v>
      </c>
    </row>
    <row r="948" spans="1:12" ht="15">
      <c r="A948" s="111" t="s">
        <v>692</v>
      </c>
      <c r="B948" s="111" t="s">
        <v>758</v>
      </c>
      <c r="C948" s="111">
        <v>2</v>
      </c>
      <c r="D948" s="116">
        <v>0.0002875358218307463</v>
      </c>
      <c r="E948" s="116">
        <v>1.2833012287035497</v>
      </c>
      <c r="F948" s="111" t="s">
        <v>2444</v>
      </c>
      <c r="G948" s="111" t="b">
        <v>0</v>
      </c>
      <c r="H948" s="111" t="b">
        <v>0</v>
      </c>
      <c r="I948" s="111" t="b">
        <v>0</v>
      </c>
      <c r="J948" s="111" t="b">
        <v>0</v>
      </c>
      <c r="K948" s="111" t="b">
        <v>0</v>
      </c>
      <c r="L948" s="111" t="b">
        <v>0</v>
      </c>
    </row>
    <row r="949" spans="1:12" ht="15">
      <c r="A949" s="111" t="s">
        <v>1675</v>
      </c>
      <c r="B949" s="111" t="s">
        <v>714</v>
      </c>
      <c r="C949" s="111">
        <v>2</v>
      </c>
      <c r="D949" s="116">
        <v>0.00033528046824850705</v>
      </c>
      <c r="E949" s="116">
        <v>2.3760552819404483</v>
      </c>
      <c r="F949" s="111" t="s">
        <v>2444</v>
      </c>
      <c r="G949" s="111" t="b">
        <v>0</v>
      </c>
      <c r="H949" s="111" t="b">
        <v>0</v>
      </c>
      <c r="I949" s="111" t="b">
        <v>0</v>
      </c>
      <c r="J949" s="111" t="b">
        <v>0</v>
      </c>
      <c r="K949" s="111" t="b">
        <v>0</v>
      </c>
      <c r="L949" s="111" t="b">
        <v>0</v>
      </c>
    </row>
    <row r="950" spans="1:12" ht="15">
      <c r="A950" s="111" t="s">
        <v>2151</v>
      </c>
      <c r="B950" s="111" t="s">
        <v>714</v>
      </c>
      <c r="C950" s="111">
        <v>2</v>
      </c>
      <c r="D950" s="116">
        <v>0.0002875358218307463</v>
      </c>
      <c r="E950" s="116">
        <v>2.5521465409961297</v>
      </c>
      <c r="F950" s="111" t="s">
        <v>2444</v>
      </c>
      <c r="G950" s="111" t="b">
        <v>0</v>
      </c>
      <c r="H950" s="111" t="b">
        <v>1</v>
      </c>
      <c r="I950" s="111" t="b">
        <v>0</v>
      </c>
      <c r="J950" s="111" t="b">
        <v>0</v>
      </c>
      <c r="K950" s="111" t="b">
        <v>0</v>
      </c>
      <c r="L950" s="111" t="b">
        <v>0</v>
      </c>
    </row>
    <row r="951" spans="1:12" ht="15">
      <c r="A951" s="111" t="s">
        <v>704</v>
      </c>
      <c r="B951" s="111" t="s">
        <v>1414</v>
      </c>
      <c r="C951" s="111">
        <v>2</v>
      </c>
      <c r="D951" s="116">
        <v>0.00033528046824850705</v>
      </c>
      <c r="E951" s="116">
        <v>2.1719352992845233</v>
      </c>
      <c r="F951" s="111" t="s">
        <v>2444</v>
      </c>
      <c r="G951" s="111" t="b">
        <v>0</v>
      </c>
      <c r="H951" s="111" t="b">
        <v>0</v>
      </c>
      <c r="I951" s="111" t="b">
        <v>0</v>
      </c>
      <c r="J951" s="111" t="b">
        <v>0</v>
      </c>
      <c r="K951" s="111" t="b">
        <v>0</v>
      </c>
      <c r="L951" s="111" t="b">
        <v>0</v>
      </c>
    </row>
    <row r="952" spans="1:12" ht="15">
      <c r="A952" s="111" t="s">
        <v>1414</v>
      </c>
      <c r="B952" s="111" t="s">
        <v>798</v>
      </c>
      <c r="C952" s="111">
        <v>2</v>
      </c>
      <c r="D952" s="116">
        <v>0.00033528046824850705</v>
      </c>
      <c r="E952" s="116">
        <v>2.6190933306267428</v>
      </c>
      <c r="F952" s="111" t="s">
        <v>2444</v>
      </c>
      <c r="G952" s="111" t="b">
        <v>0</v>
      </c>
      <c r="H952" s="111" t="b">
        <v>0</v>
      </c>
      <c r="I952" s="111" t="b">
        <v>0</v>
      </c>
      <c r="J952" s="111" t="b">
        <v>0</v>
      </c>
      <c r="K952" s="111" t="b">
        <v>0</v>
      </c>
      <c r="L952" s="111" t="b">
        <v>0</v>
      </c>
    </row>
    <row r="953" spans="1:12" ht="15">
      <c r="A953" s="111" t="s">
        <v>798</v>
      </c>
      <c r="B953" s="111" t="s">
        <v>707</v>
      </c>
      <c r="C953" s="111">
        <v>2</v>
      </c>
      <c r="D953" s="116">
        <v>0.00033528046824850705</v>
      </c>
      <c r="E953" s="116">
        <v>1.6083694652349696</v>
      </c>
      <c r="F953" s="111" t="s">
        <v>2444</v>
      </c>
      <c r="G953" s="111" t="b">
        <v>0</v>
      </c>
      <c r="H953" s="111" t="b">
        <v>0</v>
      </c>
      <c r="I953" s="111" t="b">
        <v>0</v>
      </c>
      <c r="J953" s="111" t="b">
        <v>0</v>
      </c>
      <c r="K953" s="111" t="b">
        <v>0</v>
      </c>
      <c r="L953" s="111" t="b">
        <v>0</v>
      </c>
    </row>
    <row r="954" spans="1:12" ht="15">
      <c r="A954" s="111" t="s">
        <v>707</v>
      </c>
      <c r="B954" s="111" t="s">
        <v>798</v>
      </c>
      <c r="C954" s="111">
        <v>2</v>
      </c>
      <c r="D954" s="116">
        <v>0.00033528046824850705</v>
      </c>
      <c r="E954" s="116">
        <v>1.6083694652349696</v>
      </c>
      <c r="F954" s="111" t="s">
        <v>2444</v>
      </c>
      <c r="G954" s="111" t="b">
        <v>0</v>
      </c>
      <c r="H954" s="111" t="b">
        <v>0</v>
      </c>
      <c r="I954" s="111" t="b">
        <v>0</v>
      </c>
      <c r="J954" s="111" t="b">
        <v>0</v>
      </c>
      <c r="K954" s="111" t="b">
        <v>0</v>
      </c>
      <c r="L954" s="111" t="b">
        <v>0</v>
      </c>
    </row>
    <row r="955" spans="1:12" ht="15">
      <c r="A955" s="111" t="s">
        <v>941</v>
      </c>
      <c r="B955" s="111" t="s">
        <v>682</v>
      </c>
      <c r="C955" s="111">
        <v>2</v>
      </c>
      <c r="D955" s="116">
        <v>0.00033528046824850705</v>
      </c>
      <c r="E955" s="116">
        <v>1.0888936324236604</v>
      </c>
      <c r="F955" s="111" t="s">
        <v>2444</v>
      </c>
      <c r="G955" s="111" t="b">
        <v>0</v>
      </c>
      <c r="H955" s="111" t="b">
        <v>0</v>
      </c>
      <c r="I955" s="111" t="b">
        <v>0</v>
      </c>
      <c r="J955" s="111" t="b">
        <v>0</v>
      </c>
      <c r="K955" s="111" t="b">
        <v>0</v>
      </c>
      <c r="L955" s="111" t="b">
        <v>0</v>
      </c>
    </row>
    <row r="956" spans="1:12" ht="15">
      <c r="A956" s="111" t="s">
        <v>2154</v>
      </c>
      <c r="B956" s="111" t="s">
        <v>682</v>
      </c>
      <c r="C956" s="111">
        <v>2</v>
      </c>
      <c r="D956" s="116">
        <v>0.00033528046824850705</v>
      </c>
      <c r="E956" s="116">
        <v>1.7421061461990042</v>
      </c>
      <c r="F956" s="111" t="s">
        <v>2444</v>
      </c>
      <c r="G956" s="111" t="b">
        <v>0</v>
      </c>
      <c r="H956" s="111" t="b">
        <v>0</v>
      </c>
      <c r="I956" s="111" t="b">
        <v>0</v>
      </c>
      <c r="J956" s="111" t="b">
        <v>0</v>
      </c>
      <c r="K956" s="111" t="b">
        <v>0</v>
      </c>
      <c r="L956" s="111" t="b">
        <v>0</v>
      </c>
    </row>
    <row r="957" spans="1:12" ht="15">
      <c r="A957" s="111" t="s">
        <v>686</v>
      </c>
      <c r="B957" s="111" t="s">
        <v>755</v>
      </c>
      <c r="C957" s="111">
        <v>2</v>
      </c>
      <c r="D957" s="116">
        <v>0.00033528046824850705</v>
      </c>
      <c r="E957" s="116">
        <v>1.1719352992845236</v>
      </c>
      <c r="F957" s="111" t="s">
        <v>2444</v>
      </c>
      <c r="G957" s="111" t="b">
        <v>0</v>
      </c>
      <c r="H957" s="111" t="b">
        <v>0</v>
      </c>
      <c r="I957" s="111" t="b">
        <v>0</v>
      </c>
      <c r="J957" s="111" t="b">
        <v>0</v>
      </c>
      <c r="K957" s="111" t="b">
        <v>0</v>
      </c>
      <c r="L957" s="111" t="b">
        <v>0</v>
      </c>
    </row>
    <row r="958" spans="1:12" ht="15">
      <c r="A958" s="111" t="s">
        <v>755</v>
      </c>
      <c r="B958" s="111" t="s">
        <v>1324</v>
      </c>
      <c r="C958" s="111">
        <v>2</v>
      </c>
      <c r="D958" s="116">
        <v>0.00033528046824850705</v>
      </c>
      <c r="E958" s="116">
        <v>2.4729652949485046</v>
      </c>
      <c r="F958" s="111" t="s">
        <v>2444</v>
      </c>
      <c r="G958" s="111" t="b">
        <v>0</v>
      </c>
      <c r="H958" s="111" t="b">
        <v>0</v>
      </c>
      <c r="I958" s="111" t="b">
        <v>0</v>
      </c>
      <c r="J958" s="111" t="b">
        <v>0</v>
      </c>
      <c r="K958" s="111" t="b">
        <v>0</v>
      </c>
      <c r="L958" s="111" t="b">
        <v>0</v>
      </c>
    </row>
    <row r="959" spans="1:12" ht="15">
      <c r="A959" s="111" t="s">
        <v>1324</v>
      </c>
      <c r="B959" s="111" t="s">
        <v>702</v>
      </c>
      <c r="C959" s="111">
        <v>2</v>
      </c>
      <c r="D959" s="116">
        <v>0.00033528046824850705</v>
      </c>
      <c r="E959" s="116">
        <v>2.14197207590708</v>
      </c>
      <c r="F959" s="111" t="s">
        <v>2444</v>
      </c>
      <c r="G959" s="111" t="b">
        <v>0</v>
      </c>
      <c r="H959" s="111" t="b">
        <v>0</v>
      </c>
      <c r="I959" s="111" t="b">
        <v>0</v>
      </c>
      <c r="J959" s="111" t="b">
        <v>0</v>
      </c>
      <c r="K959" s="111" t="b">
        <v>0</v>
      </c>
      <c r="L959" s="111" t="b">
        <v>0</v>
      </c>
    </row>
    <row r="960" spans="1:12" ht="15">
      <c r="A960" s="111" t="s">
        <v>1575</v>
      </c>
      <c r="B960" s="111" t="s">
        <v>732</v>
      </c>
      <c r="C960" s="111">
        <v>2</v>
      </c>
      <c r="D960" s="116">
        <v>0.0002875358218307463</v>
      </c>
      <c r="E960" s="116">
        <v>2.4887595621317367</v>
      </c>
      <c r="F960" s="111" t="s">
        <v>2444</v>
      </c>
      <c r="G960" s="111" t="b">
        <v>0</v>
      </c>
      <c r="H960" s="111" t="b">
        <v>0</v>
      </c>
      <c r="I960" s="111" t="b">
        <v>0</v>
      </c>
      <c r="J960" s="111" t="b">
        <v>0</v>
      </c>
      <c r="K960" s="111" t="b">
        <v>0</v>
      </c>
      <c r="L960" s="111" t="b">
        <v>0</v>
      </c>
    </row>
    <row r="961" spans="1:12" ht="15">
      <c r="A961" s="111" t="s">
        <v>720</v>
      </c>
      <c r="B961" s="111" t="s">
        <v>1130</v>
      </c>
      <c r="C961" s="111">
        <v>2</v>
      </c>
      <c r="D961" s="116">
        <v>0.0002875358218307463</v>
      </c>
      <c r="E961" s="116">
        <v>2.113943352306837</v>
      </c>
      <c r="F961" s="111" t="s">
        <v>2444</v>
      </c>
      <c r="G961" s="111" t="b">
        <v>0</v>
      </c>
      <c r="H961" s="111" t="b">
        <v>0</v>
      </c>
      <c r="I961" s="111" t="b">
        <v>0</v>
      </c>
      <c r="J961" s="111" t="b">
        <v>0</v>
      </c>
      <c r="K961" s="111" t="b">
        <v>0</v>
      </c>
      <c r="L961" s="111" t="b">
        <v>0</v>
      </c>
    </row>
    <row r="962" spans="1:12" ht="15">
      <c r="A962" s="111" t="s">
        <v>721</v>
      </c>
      <c r="B962" s="111" t="s">
        <v>1051</v>
      </c>
      <c r="C962" s="111">
        <v>2</v>
      </c>
      <c r="D962" s="116">
        <v>0.00033528046824850705</v>
      </c>
      <c r="E962" s="116">
        <v>2.075025286276467</v>
      </c>
      <c r="F962" s="111" t="s">
        <v>2444</v>
      </c>
      <c r="G962" s="111" t="b">
        <v>0</v>
      </c>
      <c r="H962" s="111" t="b">
        <v>0</v>
      </c>
      <c r="I962" s="111" t="b">
        <v>0</v>
      </c>
      <c r="J962" s="111" t="b">
        <v>0</v>
      </c>
      <c r="K962" s="111" t="b">
        <v>0</v>
      </c>
      <c r="L962" s="111" t="b">
        <v>0</v>
      </c>
    </row>
    <row r="963" spans="1:12" ht="15">
      <c r="A963" s="111" t="s">
        <v>1051</v>
      </c>
      <c r="B963" s="111" t="s">
        <v>1684</v>
      </c>
      <c r="C963" s="111">
        <v>2</v>
      </c>
      <c r="D963" s="116">
        <v>0.00033528046824850705</v>
      </c>
      <c r="E963" s="116">
        <v>3.075025286276467</v>
      </c>
      <c r="F963" s="111" t="s">
        <v>2444</v>
      </c>
      <c r="G963" s="111" t="b">
        <v>0</v>
      </c>
      <c r="H963" s="111" t="b">
        <v>0</v>
      </c>
      <c r="I963" s="111" t="b">
        <v>0</v>
      </c>
      <c r="J963" s="111" t="b">
        <v>0</v>
      </c>
      <c r="K963" s="111" t="b">
        <v>0</v>
      </c>
      <c r="L963" s="111" t="b">
        <v>0</v>
      </c>
    </row>
    <row r="964" spans="1:12" ht="15">
      <c r="A964" s="111" t="s">
        <v>950</v>
      </c>
      <c r="B964" s="111" t="s">
        <v>785</v>
      </c>
      <c r="C964" s="111">
        <v>2</v>
      </c>
      <c r="D964" s="116">
        <v>0.00033528046824850705</v>
      </c>
      <c r="E964" s="116">
        <v>2.290034611362518</v>
      </c>
      <c r="F964" s="111" t="s">
        <v>2444</v>
      </c>
      <c r="G964" s="111" t="b">
        <v>0</v>
      </c>
      <c r="H964" s="111" t="b">
        <v>0</v>
      </c>
      <c r="I964" s="111" t="b">
        <v>0</v>
      </c>
      <c r="J964" s="111" t="b">
        <v>0</v>
      </c>
      <c r="K964" s="111" t="b">
        <v>0</v>
      </c>
      <c r="L964" s="111" t="b">
        <v>0</v>
      </c>
    </row>
    <row r="965" spans="1:12" ht="15">
      <c r="A965" s="111" t="s">
        <v>703</v>
      </c>
      <c r="B965" s="111" t="s">
        <v>739</v>
      </c>
      <c r="C965" s="111">
        <v>2</v>
      </c>
      <c r="D965" s="116">
        <v>0.0002875358218307463</v>
      </c>
      <c r="E965" s="116">
        <v>1.3460920585630052</v>
      </c>
      <c r="F965" s="111" t="s">
        <v>2444</v>
      </c>
      <c r="G965" s="111" t="b">
        <v>0</v>
      </c>
      <c r="H965" s="111" t="b">
        <v>0</v>
      </c>
      <c r="I965" s="111" t="b">
        <v>0</v>
      </c>
      <c r="J965" s="111" t="b">
        <v>0</v>
      </c>
      <c r="K965" s="111" t="b">
        <v>0</v>
      </c>
      <c r="L965" s="111" t="b">
        <v>0</v>
      </c>
    </row>
    <row r="966" spans="1:12" ht="15">
      <c r="A966" s="111" t="s">
        <v>2161</v>
      </c>
      <c r="B966" s="111" t="s">
        <v>970</v>
      </c>
      <c r="C966" s="111">
        <v>2</v>
      </c>
      <c r="D966" s="116">
        <v>0.00033528046824850705</v>
      </c>
      <c r="E966" s="116">
        <v>3.1931245983544616</v>
      </c>
      <c r="F966" s="111" t="s">
        <v>2444</v>
      </c>
      <c r="G966" s="111" t="b">
        <v>0</v>
      </c>
      <c r="H966" s="111" t="b">
        <v>0</v>
      </c>
      <c r="I966" s="111" t="b">
        <v>0</v>
      </c>
      <c r="J966" s="111" t="b">
        <v>0</v>
      </c>
      <c r="K966" s="111" t="b">
        <v>0</v>
      </c>
      <c r="L966" s="111" t="b">
        <v>0</v>
      </c>
    </row>
    <row r="967" spans="1:12" ht="15">
      <c r="A967" s="111" t="s">
        <v>689</v>
      </c>
      <c r="B967" s="111" t="s">
        <v>720</v>
      </c>
      <c r="C967" s="111">
        <v>2</v>
      </c>
      <c r="D967" s="116">
        <v>0.0002875358218307463</v>
      </c>
      <c r="E967" s="116">
        <v>1.011281010409689</v>
      </c>
      <c r="F967" s="111" t="s">
        <v>2444</v>
      </c>
      <c r="G967" s="111" t="b">
        <v>0</v>
      </c>
      <c r="H967" s="111" t="b">
        <v>0</v>
      </c>
      <c r="I967" s="111" t="b">
        <v>0</v>
      </c>
      <c r="J967" s="111" t="b">
        <v>0</v>
      </c>
      <c r="K967" s="111" t="b">
        <v>0</v>
      </c>
      <c r="L967" s="111" t="b">
        <v>0</v>
      </c>
    </row>
    <row r="968" spans="1:12" ht="15">
      <c r="A968" s="111" t="s">
        <v>720</v>
      </c>
      <c r="B968" s="111" t="s">
        <v>1686</v>
      </c>
      <c r="C968" s="111">
        <v>2</v>
      </c>
      <c r="D968" s="116">
        <v>0.00033528046824850705</v>
      </c>
      <c r="E968" s="116">
        <v>2.4149733479708178</v>
      </c>
      <c r="F968" s="111" t="s">
        <v>2444</v>
      </c>
      <c r="G968" s="111" t="b">
        <v>0</v>
      </c>
      <c r="H968" s="111" t="b">
        <v>0</v>
      </c>
      <c r="I968" s="111" t="b">
        <v>0</v>
      </c>
      <c r="J968" s="111" t="b">
        <v>0</v>
      </c>
      <c r="K968" s="111" t="b">
        <v>0</v>
      </c>
      <c r="L968" s="111" t="b">
        <v>0</v>
      </c>
    </row>
    <row r="969" spans="1:12" ht="15">
      <c r="A969" s="111" t="s">
        <v>2162</v>
      </c>
      <c r="B969" s="111" t="s">
        <v>1687</v>
      </c>
      <c r="C969" s="111">
        <v>2</v>
      </c>
      <c r="D969" s="116">
        <v>0.00033528046824850705</v>
      </c>
      <c r="E969" s="116">
        <v>3.6190933306267428</v>
      </c>
      <c r="F969" s="111" t="s">
        <v>2444</v>
      </c>
      <c r="G969" s="111" t="b">
        <v>0</v>
      </c>
      <c r="H969" s="111" t="b">
        <v>0</v>
      </c>
      <c r="I969" s="111" t="b">
        <v>0</v>
      </c>
      <c r="J969" s="111" t="b">
        <v>0</v>
      </c>
      <c r="K969" s="111" t="b">
        <v>0</v>
      </c>
      <c r="L969" s="111" t="b">
        <v>0</v>
      </c>
    </row>
    <row r="970" spans="1:12" ht="15">
      <c r="A970" s="111" t="s">
        <v>720</v>
      </c>
      <c r="B970" s="111" t="s">
        <v>739</v>
      </c>
      <c r="C970" s="111">
        <v>2</v>
      </c>
      <c r="D970" s="116">
        <v>0.0002875358218307463</v>
      </c>
      <c r="E970" s="116">
        <v>1.4941545940184429</v>
      </c>
      <c r="F970" s="111" t="s">
        <v>2444</v>
      </c>
      <c r="G970" s="111" t="b">
        <v>0</v>
      </c>
      <c r="H970" s="111" t="b">
        <v>0</v>
      </c>
      <c r="I970" s="111" t="b">
        <v>0</v>
      </c>
      <c r="J970" s="111" t="b">
        <v>0</v>
      </c>
      <c r="K970" s="111" t="b">
        <v>0</v>
      </c>
      <c r="L970" s="111" t="b">
        <v>0</v>
      </c>
    </row>
    <row r="971" spans="1:12" ht="15">
      <c r="A971" s="111" t="s">
        <v>1417</v>
      </c>
      <c r="B971" s="111" t="s">
        <v>2163</v>
      </c>
      <c r="C971" s="111">
        <v>2</v>
      </c>
      <c r="D971" s="116">
        <v>0.00033528046824850705</v>
      </c>
      <c r="E971" s="116">
        <v>3.494154594018443</v>
      </c>
      <c r="F971" s="111" t="s">
        <v>2444</v>
      </c>
      <c r="G971" s="111" t="b">
        <v>0</v>
      </c>
      <c r="H971" s="111" t="b">
        <v>0</v>
      </c>
      <c r="I971" s="111" t="b">
        <v>0</v>
      </c>
      <c r="J971" s="111" t="b">
        <v>0</v>
      </c>
      <c r="K971" s="111" t="b">
        <v>0</v>
      </c>
      <c r="L971" s="111" t="b">
        <v>0</v>
      </c>
    </row>
    <row r="972" spans="1:12" ht="15">
      <c r="A972" s="111" t="s">
        <v>706</v>
      </c>
      <c r="B972" s="111" t="s">
        <v>700</v>
      </c>
      <c r="C972" s="111">
        <v>2</v>
      </c>
      <c r="D972" s="116">
        <v>0.0002875358218307463</v>
      </c>
      <c r="E972" s="116">
        <v>1.1123628663549334</v>
      </c>
      <c r="F972" s="111" t="s">
        <v>2444</v>
      </c>
      <c r="G972" s="111" t="b">
        <v>0</v>
      </c>
      <c r="H972" s="111" t="b">
        <v>0</v>
      </c>
      <c r="I972" s="111" t="b">
        <v>0</v>
      </c>
      <c r="J972" s="111" t="b">
        <v>0</v>
      </c>
      <c r="K972" s="111" t="b">
        <v>0</v>
      </c>
      <c r="L972" s="111" t="b">
        <v>0</v>
      </c>
    </row>
    <row r="973" spans="1:12" ht="15">
      <c r="A973" s="111" t="s">
        <v>869</v>
      </c>
      <c r="B973" s="111" t="s">
        <v>739</v>
      </c>
      <c r="C973" s="111">
        <v>2</v>
      </c>
      <c r="D973" s="116">
        <v>0.00033528046824850705</v>
      </c>
      <c r="E973" s="116">
        <v>1.9579118871801238</v>
      </c>
      <c r="F973" s="111" t="s">
        <v>2444</v>
      </c>
      <c r="G973" s="111" t="b">
        <v>0</v>
      </c>
      <c r="H973" s="111" t="b">
        <v>0</v>
      </c>
      <c r="I973" s="111" t="b">
        <v>0</v>
      </c>
      <c r="J973" s="111" t="b">
        <v>0</v>
      </c>
      <c r="K973" s="111" t="b">
        <v>0</v>
      </c>
      <c r="L973" s="111" t="b">
        <v>0</v>
      </c>
    </row>
    <row r="974" spans="1:12" ht="15">
      <c r="A974" s="111" t="s">
        <v>738</v>
      </c>
      <c r="B974" s="111" t="s">
        <v>733</v>
      </c>
      <c r="C974" s="111">
        <v>2</v>
      </c>
      <c r="D974" s="116">
        <v>0.0002875358218307463</v>
      </c>
      <c r="E974" s="116">
        <v>1.5679408081793613</v>
      </c>
      <c r="F974" s="111" t="s">
        <v>2444</v>
      </c>
      <c r="G974" s="111" t="b">
        <v>0</v>
      </c>
      <c r="H974" s="111" t="b">
        <v>0</v>
      </c>
      <c r="I974" s="111" t="b">
        <v>0</v>
      </c>
      <c r="J974" s="111" t="b">
        <v>0</v>
      </c>
      <c r="K974" s="111" t="b">
        <v>0</v>
      </c>
      <c r="L974" s="111" t="b">
        <v>0</v>
      </c>
    </row>
    <row r="975" spans="1:12" ht="15">
      <c r="A975" s="111" t="s">
        <v>738</v>
      </c>
      <c r="B975" s="111" t="s">
        <v>895</v>
      </c>
      <c r="C975" s="111">
        <v>2</v>
      </c>
      <c r="D975" s="116">
        <v>0.0002875358218307463</v>
      </c>
      <c r="E975" s="116">
        <v>1.9993045723383487</v>
      </c>
      <c r="F975" s="111" t="s">
        <v>2444</v>
      </c>
      <c r="G975" s="111" t="b">
        <v>0</v>
      </c>
      <c r="H975" s="111" t="b">
        <v>0</v>
      </c>
      <c r="I975" s="111" t="b">
        <v>0</v>
      </c>
      <c r="J975" s="111" t="b">
        <v>0</v>
      </c>
      <c r="K975" s="111" t="b">
        <v>0</v>
      </c>
      <c r="L975" s="111" t="b">
        <v>0</v>
      </c>
    </row>
    <row r="976" spans="1:12" ht="15">
      <c r="A976" s="111" t="s">
        <v>895</v>
      </c>
      <c r="B976" s="111" t="s">
        <v>711</v>
      </c>
      <c r="C976" s="111">
        <v>2</v>
      </c>
      <c r="D976" s="116">
        <v>0.0002875358218307463</v>
      </c>
      <c r="E976" s="116">
        <v>1.8866995708037742</v>
      </c>
      <c r="F976" s="111" t="s">
        <v>2444</v>
      </c>
      <c r="G976" s="111" t="b">
        <v>0</v>
      </c>
      <c r="H976" s="111" t="b">
        <v>0</v>
      </c>
      <c r="I976" s="111" t="b">
        <v>0</v>
      </c>
      <c r="J976" s="111" t="b">
        <v>0</v>
      </c>
      <c r="K976" s="111" t="b">
        <v>0</v>
      </c>
      <c r="L976" s="111" t="b">
        <v>0</v>
      </c>
    </row>
    <row r="977" spans="1:12" ht="15">
      <c r="A977" s="111" t="s">
        <v>711</v>
      </c>
      <c r="B977" s="111" t="s">
        <v>1074</v>
      </c>
      <c r="C977" s="111">
        <v>2</v>
      </c>
      <c r="D977" s="116">
        <v>0.0002875358218307463</v>
      </c>
      <c r="E977" s="116">
        <v>2.075025286276467</v>
      </c>
      <c r="F977" s="111" t="s">
        <v>2444</v>
      </c>
      <c r="G977" s="111" t="b">
        <v>0</v>
      </c>
      <c r="H977" s="111" t="b">
        <v>0</v>
      </c>
      <c r="I977" s="111" t="b">
        <v>0</v>
      </c>
      <c r="J977" s="111" t="b">
        <v>0</v>
      </c>
      <c r="K977" s="111" t="b">
        <v>0</v>
      </c>
      <c r="L977" s="111" t="b">
        <v>0</v>
      </c>
    </row>
    <row r="978" spans="1:12" ht="15">
      <c r="A978" s="111" t="s">
        <v>1074</v>
      </c>
      <c r="B978" s="111" t="s">
        <v>1237</v>
      </c>
      <c r="C978" s="111">
        <v>2</v>
      </c>
      <c r="D978" s="116">
        <v>0.0002875358218307463</v>
      </c>
      <c r="E978" s="116">
        <v>2.920123326290724</v>
      </c>
      <c r="F978" s="111" t="s">
        <v>2444</v>
      </c>
      <c r="G978" s="111" t="b">
        <v>0</v>
      </c>
      <c r="H978" s="111" t="b">
        <v>0</v>
      </c>
      <c r="I978" s="111" t="b">
        <v>0</v>
      </c>
      <c r="J978" s="111" t="b">
        <v>0</v>
      </c>
      <c r="K978" s="111" t="b">
        <v>0</v>
      </c>
      <c r="L978" s="111" t="b">
        <v>0</v>
      </c>
    </row>
    <row r="979" spans="1:12" ht="15">
      <c r="A979" s="111" t="s">
        <v>1237</v>
      </c>
      <c r="B979" s="111" t="s">
        <v>925</v>
      </c>
      <c r="C979" s="111">
        <v>2</v>
      </c>
      <c r="D979" s="116">
        <v>0.0002875358218307463</v>
      </c>
      <c r="E979" s="116">
        <v>2.840942080243099</v>
      </c>
      <c r="F979" s="111" t="s">
        <v>2444</v>
      </c>
      <c r="G979" s="111" t="b">
        <v>0</v>
      </c>
      <c r="H979" s="111" t="b">
        <v>0</v>
      </c>
      <c r="I979" s="111" t="b">
        <v>0</v>
      </c>
      <c r="J979" s="111" t="b">
        <v>0</v>
      </c>
      <c r="K979" s="111" t="b">
        <v>0</v>
      </c>
      <c r="L979" s="111" t="b">
        <v>0</v>
      </c>
    </row>
    <row r="980" spans="1:12" ht="15">
      <c r="A980" s="111" t="s">
        <v>925</v>
      </c>
      <c r="B980" s="111" t="s">
        <v>698</v>
      </c>
      <c r="C980" s="111">
        <v>2</v>
      </c>
      <c r="D980" s="116">
        <v>0.0002875358218307463</v>
      </c>
      <c r="E980" s="116">
        <v>1.7528059915425478</v>
      </c>
      <c r="F980" s="111" t="s">
        <v>2444</v>
      </c>
      <c r="G980" s="111" t="b">
        <v>0</v>
      </c>
      <c r="H980" s="111" t="b">
        <v>0</v>
      </c>
      <c r="I980" s="111" t="b">
        <v>0</v>
      </c>
      <c r="J980" s="111" t="b">
        <v>0</v>
      </c>
      <c r="K980" s="111" t="b">
        <v>0</v>
      </c>
      <c r="L980" s="111" t="b">
        <v>0</v>
      </c>
    </row>
    <row r="981" spans="1:12" ht="15">
      <c r="A981" s="111" t="s">
        <v>687</v>
      </c>
      <c r="B981" s="111" t="s">
        <v>733</v>
      </c>
      <c r="C981" s="111">
        <v>2</v>
      </c>
      <c r="D981" s="116">
        <v>0.0002875358218307463</v>
      </c>
      <c r="E981" s="116">
        <v>1.0573957979727493</v>
      </c>
      <c r="F981" s="111" t="s">
        <v>2444</v>
      </c>
      <c r="G981" s="111" t="b">
        <v>0</v>
      </c>
      <c r="H981" s="111" t="b">
        <v>0</v>
      </c>
      <c r="I981" s="111" t="b">
        <v>0</v>
      </c>
      <c r="J981" s="111" t="b">
        <v>0</v>
      </c>
      <c r="K981" s="111" t="b">
        <v>0</v>
      </c>
      <c r="L981" s="111" t="b">
        <v>0</v>
      </c>
    </row>
    <row r="982" spans="1:12" ht="15">
      <c r="A982" s="111" t="s">
        <v>687</v>
      </c>
      <c r="B982" s="111" t="s">
        <v>944</v>
      </c>
      <c r="C982" s="111">
        <v>2</v>
      </c>
      <c r="D982" s="116">
        <v>0.0002875358218307463</v>
      </c>
      <c r="E982" s="116">
        <v>1.5345170526924117</v>
      </c>
      <c r="F982" s="111" t="s">
        <v>2444</v>
      </c>
      <c r="G982" s="111" t="b">
        <v>0</v>
      </c>
      <c r="H982" s="111" t="b">
        <v>0</v>
      </c>
      <c r="I982" s="111" t="b">
        <v>0</v>
      </c>
      <c r="J982" s="111" t="b">
        <v>0</v>
      </c>
      <c r="K982" s="111" t="b">
        <v>0</v>
      </c>
      <c r="L982" s="111" t="b">
        <v>0</v>
      </c>
    </row>
    <row r="983" spans="1:12" ht="15">
      <c r="A983" s="111" t="s">
        <v>944</v>
      </c>
      <c r="B983" s="111" t="s">
        <v>687</v>
      </c>
      <c r="C983" s="111">
        <v>2</v>
      </c>
      <c r="D983" s="116">
        <v>0.0002875358218307463</v>
      </c>
      <c r="E983" s="116">
        <v>1.5399120845791179</v>
      </c>
      <c r="F983" s="111" t="s">
        <v>2444</v>
      </c>
      <c r="G983" s="111" t="b">
        <v>0</v>
      </c>
      <c r="H983" s="111" t="b">
        <v>0</v>
      </c>
      <c r="I983" s="111" t="b">
        <v>0</v>
      </c>
      <c r="J983" s="111" t="b">
        <v>0</v>
      </c>
      <c r="K983" s="111" t="b">
        <v>0</v>
      </c>
      <c r="L983" s="111" t="b">
        <v>0</v>
      </c>
    </row>
    <row r="984" spans="1:12" ht="15">
      <c r="A984" s="111" t="s">
        <v>687</v>
      </c>
      <c r="B984" s="111" t="s">
        <v>709</v>
      </c>
      <c r="C984" s="111">
        <v>2</v>
      </c>
      <c r="D984" s="116">
        <v>0.0002875358218307463</v>
      </c>
      <c r="E984" s="116">
        <v>0.9205578380647417</v>
      </c>
      <c r="F984" s="111" t="s">
        <v>2444</v>
      </c>
      <c r="G984" s="111" t="b">
        <v>0</v>
      </c>
      <c r="H984" s="111" t="b">
        <v>0</v>
      </c>
      <c r="I984" s="111" t="b">
        <v>0</v>
      </c>
      <c r="J984" s="111" t="b">
        <v>0</v>
      </c>
      <c r="K984" s="111" t="b">
        <v>0</v>
      </c>
      <c r="L984" s="111" t="b">
        <v>0</v>
      </c>
    </row>
    <row r="985" spans="1:12" ht="15">
      <c r="A985" s="111" t="s">
        <v>698</v>
      </c>
      <c r="B985" s="111" t="s">
        <v>1689</v>
      </c>
      <c r="C985" s="111">
        <v>2</v>
      </c>
      <c r="D985" s="116">
        <v>0.0002875358218307463</v>
      </c>
      <c r="E985" s="116">
        <v>2.22992724626221</v>
      </c>
      <c r="F985" s="111" t="s">
        <v>2444</v>
      </c>
      <c r="G985" s="111" t="b">
        <v>0</v>
      </c>
      <c r="H985" s="111" t="b">
        <v>0</v>
      </c>
      <c r="I985" s="111" t="b">
        <v>0</v>
      </c>
      <c r="J985" s="111" t="b">
        <v>0</v>
      </c>
      <c r="K985" s="111" t="b">
        <v>0</v>
      </c>
      <c r="L985" s="111" t="b">
        <v>0</v>
      </c>
    </row>
    <row r="986" spans="1:12" ht="15">
      <c r="A986" s="111" t="s">
        <v>1689</v>
      </c>
      <c r="B986" s="111" t="s">
        <v>842</v>
      </c>
      <c r="C986" s="111">
        <v>2</v>
      </c>
      <c r="D986" s="116">
        <v>0.0002875358218307463</v>
      </c>
      <c r="E986" s="116">
        <v>2.840942080243099</v>
      </c>
      <c r="F986" s="111" t="s">
        <v>2444</v>
      </c>
      <c r="G986" s="111" t="b">
        <v>0</v>
      </c>
      <c r="H986" s="111" t="b">
        <v>0</v>
      </c>
      <c r="I986" s="111" t="b">
        <v>0</v>
      </c>
      <c r="J986" s="111" t="b">
        <v>0</v>
      </c>
      <c r="K986" s="111" t="b">
        <v>0</v>
      </c>
      <c r="L986" s="111" t="b">
        <v>0</v>
      </c>
    </row>
    <row r="987" spans="1:12" ht="15">
      <c r="A987" s="111" t="s">
        <v>842</v>
      </c>
      <c r="B987" s="111" t="s">
        <v>872</v>
      </c>
      <c r="C987" s="111">
        <v>2</v>
      </c>
      <c r="D987" s="116">
        <v>0.0002875358218307463</v>
      </c>
      <c r="E987" s="116">
        <v>2.2766706498045366</v>
      </c>
      <c r="F987" s="111" t="s">
        <v>2444</v>
      </c>
      <c r="G987" s="111" t="b">
        <v>0</v>
      </c>
      <c r="H987" s="111" t="b">
        <v>0</v>
      </c>
      <c r="I987" s="111" t="b">
        <v>0</v>
      </c>
      <c r="J987" s="111" t="b">
        <v>0</v>
      </c>
      <c r="K987" s="111" t="b">
        <v>0</v>
      </c>
      <c r="L987" s="111" t="b">
        <v>0</v>
      </c>
    </row>
    <row r="988" spans="1:12" ht="15">
      <c r="A988" s="111" t="s">
        <v>872</v>
      </c>
      <c r="B988" s="111" t="s">
        <v>706</v>
      </c>
      <c r="C988" s="111">
        <v>2</v>
      </c>
      <c r="D988" s="116">
        <v>0.0002875358218307463</v>
      </c>
      <c r="E988" s="116">
        <v>1.753791904524199</v>
      </c>
      <c r="F988" s="111" t="s">
        <v>2444</v>
      </c>
      <c r="G988" s="111" t="b">
        <v>0</v>
      </c>
      <c r="H988" s="111" t="b">
        <v>0</v>
      </c>
      <c r="I988" s="111" t="b">
        <v>0</v>
      </c>
      <c r="J988" s="111" t="b">
        <v>0</v>
      </c>
      <c r="K988" s="111" t="b">
        <v>0</v>
      </c>
      <c r="L988" s="111" t="b">
        <v>0</v>
      </c>
    </row>
    <row r="989" spans="1:12" ht="15">
      <c r="A989" s="111" t="s">
        <v>706</v>
      </c>
      <c r="B989" s="111" t="s">
        <v>1399</v>
      </c>
      <c r="C989" s="111">
        <v>2</v>
      </c>
      <c r="D989" s="116">
        <v>0.0002875358218307463</v>
      </c>
      <c r="E989" s="116">
        <v>2.1824007329626887</v>
      </c>
      <c r="F989" s="111" t="s">
        <v>2444</v>
      </c>
      <c r="G989" s="111" t="b">
        <v>0</v>
      </c>
      <c r="H989" s="111" t="b">
        <v>0</v>
      </c>
      <c r="I989" s="111" t="b">
        <v>0</v>
      </c>
      <c r="J989" s="111" t="b">
        <v>0</v>
      </c>
      <c r="K989" s="111" t="b">
        <v>0</v>
      </c>
      <c r="L989" s="111" t="b">
        <v>0</v>
      </c>
    </row>
    <row r="990" spans="1:12" ht="15">
      <c r="A990" s="111" t="s">
        <v>1399</v>
      </c>
      <c r="B990" s="111" t="s">
        <v>698</v>
      </c>
      <c r="C990" s="111">
        <v>2</v>
      </c>
      <c r="D990" s="116">
        <v>0.0002875358218307463</v>
      </c>
      <c r="E990" s="116">
        <v>2.1049885096539103</v>
      </c>
      <c r="F990" s="111" t="s">
        <v>2444</v>
      </c>
      <c r="G990" s="111" t="b">
        <v>0</v>
      </c>
      <c r="H990" s="111" t="b">
        <v>0</v>
      </c>
      <c r="I990" s="111" t="b">
        <v>0</v>
      </c>
      <c r="J990" s="111" t="b">
        <v>0</v>
      </c>
      <c r="K990" s="111" t="b">
        <v>0</v>
      </c>
      <c r="L990" s="111" t="b">
        <v>0</v>
      </c>
    </row>
    <row r="991" spans="1:12" ht="15">
      <c r="A991" s="111" t="s">
        <v>687</v>
      </c>
      <c r="B991" s="111" t="s">
        <v>2167</v>
      </c>
      <c r="C991" s="111">
        <v>2</v>
      </c>
      <c r="D991" s="116">
        <v>0.0002875358218307463</v>
      </c>
      <c r="E991" s="116">
        <v>2.1877295664677554</v>
      </c>
      <c r="F991" s="111" t="s">
        <v>2444</v>
      </c>
      <c r="G991" s="111" t="b">
        <v>0</v>
      </c>
      <c r="H991" s="111" t="b">
        <v>0</v>
      </c>
      <c r="I991" s="111" t="b">
        <v>0</v>
      </c>
      <c r="J991" s="111" t="b">
        <v>0</v>
      </c>
      <c r="K991" s="111" t="b">
        <v>0</v>
      </c>
      <c r="L991" s="111" t="b">
        <v>0</v>
      </c>
    </row>
    <row r="992" spans="1:12" ht="15">
      <c r="A992" s="111" t="s">
        <v>2167</v>
      </c>
      <c r="B992" s="111" t="s">
        <v>687</v>
      </c>
      <c r="C992" s="111">
        <v>2</v>
      </c>
      <c r="D992" s="116">
        <v>0.0002875358218307463</v>
      </c>
      <c r="E992" s="116">
        <v>2.1931245983544616</v>
      </c>
      <c r="F992" s="111" t="s">
        <v>2444</v>
      </c>
      <c r="G992" s="111" t="b">
        <v>0</v>
      </c>
      <c r="H992" s="111" t="b">
        <v>0</v>
      </c>
      <c r="I992" s="111" t="b">
        <v>0</v>
      </c>
      <c r="J992" s="111" t="b">
        <v>0</v>
      </c>
      <c r="K992" s="111" t="b">
        <v>0</v>
      </c>
      <c r="L992" s="111" t="b">
        <v>0</v>
      </c>
    </row>
    <row r="993" spans="1:12" ht="15">
      <c r="A993" s="111" t="s">
        <v>736</v>
      </c>
      <c r="B993" s="111" t="s">
        <v>837</v>
      </c>
      <c r="C993" s="111">
        <v>2</v>
      </c>
      <c r="D993" s="116">
        <v>0.0002875358218307463</v>
      </c>
      <c r="E993" s="116">
        <v>1.8683278807327317</v>
      </c>
      <c r="F993" s="111" t="s">
        <v>2444</v>
      </c>
      <c r="G993" s="111" t="b">
        <v>0</v>
      </c>
      <c r="H993" s="111" t="b">
        <v>0</v>
      </c>
      <c r="I993" s="111" t="b">
        <v>0</v>
      </c>
      <c r="J993" s="111" t="b">
        <v>0</v>
      </c>
      <c r="K993" s="111" t="b">
        <v>0</v>
      </c>
      <c r="L993" s="111" t="b">
        <v>0</v>
      </c>
    </row>
    <row r="994" spans="1:12" ht="15">
      <c r="A994" s="111" t="s">
        <v>837</v>
      </c>
      <c r="B994" s="111" t="s">
        <v>2168</v>
      </c>
      <c r="C994" s="111">
        <v>2</v>
      </c>
      <c r="D994" s="116">
        <v>0.0002875358218307463</v>
      </c>
      <c r="E994" s="116">
        <v>2.9822712330395684</v>
      </c>
      <c r="F994" s="111" t="s">
        <v>2444</v>
      </c>
      <c r="G994" s="111" t="b">
        <v>0</v>
      </c>
      <c r="H994" s="111" t="b">
        <v>0</v>
      </c>
      <c r="I994" s="111" t="b">
        <v>0</v>
      </c>
      <c r="J994" s="111" t="b">
        <v>0</v>
      </c>
      <c r="K994" s="111" t="b">
        <v>0</v>
      </c>
      <c r="L994" s="111" t="b">
        <v>0</v>
      </c>
    </row>
    <row r="995" spans="1:12" ht="15">
      <c r="A995" s="111" t="s">
        <v>2168</v>
      </c>
      <c r="B995" s="111" t="s">
        <v>2169</v>
      </c>
      <c r="C995" s="111">
        <v>2</v>
      </c>
      <c r="D995" s="116">
        <v>0.0002875358218307463</v>
      </c>
      <c r="E995" s="116">
        <v>3.795184589682424</v>
      </c>
      <c r="F995" s="111" t="s">
        <v>2444</v>
      </c>
      <c r="G995" s="111" t="b">
        <v>0</v>
      </c>
      <c r="H995" s="111" t="b">
        <v>0</v>
      </c>
      <c r="I995" s="111" t="b">
        <v>0</v>
      </c>
      <c r="J995" s="111" t="b">
        <v>0</v>
      </c>
      <c r="K995" s="111" t="b">
        <v>0</v>
      </c>
      <c r="L995" s="111" t="b">
        <v>0</v>
      </c>
    </row>
    <row r="996" spans="1:12" ht="15">
      <c r="A996" s="111" t="s">
        <v>2169</v>
      </c>
      <c r="B996" s="111" t="s">
        <v>736</v>
      </c>
      <c r="C996" s="111">
        <v>2</v>
      </c>
      <c r="D996" s="116">
        <v>0.0002875358218307463</v>
      </c>
      <c r="E996" s="116">
        <v>2.681241237375587</v>
      </c>
      <c r="F996" s="111" t="s">
        <v>2444</v>
      </c>
      <c r="G996" s="111" t="b">
        <v>0</v>
      </c>
      <c r="H996" s="111" t="b">
        <v>0</v>
      </c>
      <c r="I996" s="111" t="b">
        <v>0</v>
      </c>
      <c r="J996" s="111" t="b">
        <v>0</v>
      </c>
      <c r="K996" s="111" t="b">
        <v>0</v>
      </c>
      <c r="L996" s="111" t="b">
        <v>0</v>
      </c>
    </row>
    <row r="997" spans="1:12" ht="15">
      <c r="A997" s="111" t="s">
        <v>897</v>
      </c>
      <c r="B997" s="111" t="s">
        <v>687</v>
      </c>
      <c r="C997" s="111">
        <v>2</v>
      </c>
      <c r="D997" s="116">
        <v>0.0002875358218307463</v>
      </c>
      <c r="E997" s="116">
        <v>1.4941545940184429</v>
      </c>
      <c r="F997" s="111" t="s">
        <v>2444</v>
      </c>
      <c r="G997" s="111" t="b">
        <v>0</v>
      </c>
      <c r="H997" s="111" t="b">
        <v>0</v>
      </c>
      <c r="I997" s="111" t="b">
        <v>0</v>
      </c>
      <c r="J997" s="111" t="b">
        <v>0</v>
      </c>
      <c r="K997" s="111" t="b">
        <v>0</v>
      </c>
      <c r="L997" s="111" t="b">
        <v>0</v>
      </c>
    </row>
    <row r="998" spans="1:12" ht="15">
      <c r="A998" s="111" t="s">
        <v>736</v>
      </c>
      <c r="B998" s="111" t="s">
        <v>735</v>
      </c>
      <c r="C998" s="111">
        <v>2</v>
      </c>
      <c r="D998" s="116">
        <v>0.0002875358218307463</v>
      </c>
      <c r="E998" s="116">
        <v>1.5672978850687505</v>
      </c>
      <c r="F998" s="111" t="s">
        <v>2444</v>
      </c>
      <c r="G998" s="111" t="b">
        <v>0</v>
      </c>
      <c r="H998" s="111" t="b">
        <v>0</v>
      </c>
      <c r="I998" s="111" t="b">
        <v>0</v>
      </c>
      <c r="J998" s="111" t="b">
        <v>0</v>
      </c>
      <c r="K998" s="111" t="b">
        <v>0</v>
      </c>
      <c r="L998" s="111" t="b">
        <v>0</v>
      </c>
    </row>
    <row r="999" spans="1:12" ht="15">
      <c r="A999" s="111" t="s">
        <v>735</v>
      </c>
      <c r="B999" s="111" t="s">
        <v>2170</v>
      </c>
      <c r="C999" s="111">
        <v>2</v>
      </c>
      <c r="D999" s="116">
        <v>0.0002875358218307463</v>
      </c>
      <c r="E999" s="116">
        <v>2.6982745766743674</v>
      </c>
      <c r="F999" s="111" t="s">
        <v>2444</v>
      </c>
      <c r="G999" s="111" t="b">
        <v>0</v>
      </c>
      <c r="H999" s="111" t="b">
        <v>0</v>
      </c>
      <c r="I999" s="111" t="b">
        <v>0</v>
      </c>
      <c r="J999" s="111" t="b">
        <v>0</v>
      </c>
      <c r="K999" s="111" t="b">
        <v>0</v>
      </c>
      <c r="L999" s="111" t="b">
        <v>0</v>
      </c>
    </row>
    <row r="1000" spans="1:12" ht="15">
      <c r="A1000" s="111" t="s">
        <v>2170</v>
      </c>
      <c r="B1000" s="111" t="s">
        <v>706</v>
      </c>
      <c r="C1000" s="111">
        <v>2</v>
      </c>
      <c r="D1000" s="116">
        <v>0.0002875358218307463</v>
      </c>
      <c r="E1000" s="116">
        <v>2.494154594018443</v>
      </c>
      <c r="F1000" s="111" t="s">
        <v>2444</v>
      </c>
      <c r="G1000" s="111" t="b">
        <v>0</v>
      </c>
      <c r="H1000" s="111" t="b">
        <v>0</v>
      </c>
      <c r="I1000" s="111" t="b">
        <v>0</v>
      </c>
      <c r="J1000" s="111" t="b">
        <v>0</v>
      </c>
      <c r="K1000" s="111" t="b">
        <v>0</v>
      </c>
      <c r="L1000" s="111" t="b">
        <v>0</v>
      </c>
    </row>
    <row r="1001" spans="1:12" ht="15">
      <c r="A1001" s="111" t="s">
        <v>706</v>
      </c>
      <c r="B1001" s="111" t="s">
        <v>1619</v>
      </c>
      <c r="C1001" s="111">
        <v>2</v>
      </c>
      <c r="D1001" s="116">
        <v>0.0002875358218307463</v>
      </c>
      <c r="E1001" s="116">
        <v>2.3073394695709886</v>
      </c>
      <c r="F1001" s="111" t="s">
        <v>2444</v>
      </c>
      <c r="G1001" s="111" t="b">
        <v>0</v>
      </c>
      <c r="H1001" s="111" t="b">
        <v>0</v>
      </c>
      <c r="I1001" s="111" t="b">
        <v>0</v>
      </c>
      <c r="J1001" s="111" t="b">
        <v>0</v>
      </c>
      <c r="K1001" s="111" t="b">
        <v>0</v>
      </c>
      <c r="L1001" s="111" t="b">
        <v>0</v>
      </c>
    </row>
    <row r="1002" spans="1:12" ht="15">
      <c r="A1002" s="111" t="s">
        <v>1619</v>
      </c>
      <c r="B1002" s="111" t="s">
        <v>698</v>
      </c>
      <c r="C1002" s="111">
        <v>2</v>
      </c>
      <c r="D1002" s="116">
        <v>0.0002875358218307463</v>
      </c>
      <c r="E1002" s="116">
        <v>2.22992724626221</v>
      </c>
      <c r="F1002" s="111" t="s">
        <v>2444</v>
      </c>
      <c r="G1002" s="111" t="b">
        <v>0</v>
      </c>
      <c r="H1002" s="111" t="b">
        <v>0</v>
      </c>
      <c r="I1002" s="111" t="b">
        <v>0</v>
      </c>
      <c r="J1002" s="111" t="b">
        <v>0</v>
      </c>
      <c r="K1002" s="111" t="b">
        <v>0</v>
      </c>
      <c r="L1002" s="111" t="b">
        <v>0</v>
      </c>
    </row>
    <row r="1003" spans="1:12" ht="15">
      <c r="A1003" s="111" t="s">
        <v>735</v>
      </c>
      <c r="B1003" s="111" t="s">
        <v>2171</v>
      </c>
      <c r="C1003" s="111">
        <v>2</v>
      </c>
      <c r="D1003" s="116">
        <v>0.0002875358218307463</v>
      </c>
      <c r="E1003" s="116">
        <v>2.6982745766743674</v>
      </c>
      <c r="F1003" s="111" t="s">
        <v>2444</v>
      </c>
      <c r="G1003" s="111" t="b">
        <v>0</v>
      </c>
      <c r="H1003" s="111" t="b">
        <v>0</v>
      </c>
      <c r="I1003" s="111" t="b">
        <v>0</v>
      </c>
      <c r="J1003" s="111" t="b">
        <v>0</v>
      </c>
      <c r="K1003" s="111" t="b">
        <v>0</v>
      </c>
      <c r="L1003" s="111" t="b">
        <v>0</v>
      </c>
    </row>
    <row r="1004" spans="1:12" ht="15">
      <c r="A1004" s="111" t="s">
        <v>2171</v>
      </c>
      <c r="B1004" s="111" t="s">
        <v>2172</v>
      </c>
      <c r="C1004" s="111">
        <v>2</v>
      </c>
      <c r="D1004" s="116">
        <v>0.0002875358218307463</v>
      </c>
      <c r="E1004" s="116">
        <v>3.795184589682424</v>
      </c>
      <c r="F1004" s="111" t="s">
        <v>2444</v>
      </c>
      <c r="G1004" s="111" t="b">
        <v>0</v>
      </c>
      <c r="H1004" s="111" t="b">
        <v>0</v>
      </c>
      <c r="I1004" s="111" t="b">
        <v>0</v>
      </c>
      <c r="J1004" s="111" t="b">
        <v>0</v>
      </c>
      <c r="K1004" s="111" t="b">
        <v>0</v>
      </c>
      <c r="L1004" s="111" t="b">
        <v>0</v>
      </c>
    </row>
    <row r="1005" spans="1:12" ht="15">
      <c r="A1005" s="111" t="s">
        <v>2172</v>
      </c>
      <c r="B1005" s="111" t="s">
        <v>2173</v>
      </c>
      <c r="C1005" s="111">
        <v>2</v>
      </c>
      <c r="D1005" s="116">
        <v>0.0002875358218307463</v>
      </c>
      <c r="E1005" s="116">
        <v>3.795184589682424</v>
      </c>
      <c r="F1005" s="111" t="s">
        <v>2444</v>
      </c>
      <c r="G1005" s="111" t="b">
        <v>0</v>
      </c>
      <c r="H1005" s="111" t="b">
        <v>0</v>
      </c>
      <c r="I1005" s="111" t="b">
        <v>0</v>
      </c>
      <c r="J1005" s="111" t="b">
        <v>0</v>
      </c>
      <c r="K1005" s="111" t="b">
        <v>0</v>
      </c>
      <c r="L1005" s="111" t="b">
        <v>0</v>
      </c>
    </row>
    <row r="1006" spans="1:12" ht="15">
      <c r="A1006" s="111" t="s">
        <v>2173</v>
      </c>
      <c r="B1006" s="111" t="s">
        <v>1511</v>
      </c>
      <c r="C1006" s="111">
        <v>2</v>
      </c>
      <c r="D1006" s="116">
        <v>0.0002875358218307463</v>
      </c>
      <c r="E1006" s="116">
        <v>3.6190933306267428</v>
      </c>
      <c r="F1006" s="111" t="s">
        <v>2444</v>
      </c>
      <c r="G1006" s="111" t="b">
        <v>0</v>
      </c>
      <c r="H1006" s="111" t="b">
        <v>0</v>
      </c>
      <c r="I1006" s="111" t="b">
        <v>0</v>
      </c>
      <c r="J1006" s="111" t="b">
        <v>0</v>
      </c>
      <c r="K1006" s="111" t="b">
        <v>0</v>
      </c>
      <c r="L1006" s="111" t="b">
        <v>0</v>
      </c>
    </row>
    <row r="1007" spans="1:12" ht="15">
      <c r="A1007" s="111" t="s">
        <v>1511</v>
      </c>
      <c r="B1007" s="111" t="s">
        <v>691</v>
      </c>
      <c r="C1007" s="111">
        <v>2</v>
      </c>
      <c r="D1007" s="116">
        <v>0.0002875358218307463</v>
      </c>
      <c r="E1007" s="116">
        <v>2.0876144135844874</v>
      </c>
      <c r="F1007" s="111" t="s">
        <v>2444</v>
      </c>
      <c r="G1007" s="111" t="b">
        <v>0</v>
      </c>
      <c r="H1007" s="111" t="b">
        <v>0</v>
      </c>
      <c r="I1007" s="111" t="b">
        <v>0</v>
      </c>
      <c r="J1007" s="111" t="b">
        <v>0</v>
      </c>
      <c r="K1007" s="111" t="b">
        <v>0</v>
      </c>
      <c r="L1007" s="111" t="b">
        <v>0</v>
      </c>
    </row>
    <row r="1008" spans="1:12" ht="15">
      <c r="A1008" s="111" t="s">
        <v>691</v>
      </c>
      <c r="B1008" s="111" t="s">
        <v>1155</v>
      </c>
      <c r="C1008" s="111">
        <v>2</v>
      </c>
      <c r="D1008" s="116">
        <v>0.0002875358218307463</v>
      </c>
      <c r="E1008" s="116">
        <v>1.8721997739735412</v>
      </c>
      <c r="F1008" s="111" t="s">
        <v>2444</v>
      </c>
      <c r="G1008" s="111" t="b">
        <v>0</v>
      </c>
      <c r="H1008" s="111" t="b">
        <v>0</v>
      </c>
      <c r="I1008" s="111" t="b">
        <v>0</v>
      </c>
      <c r="J1008" s="111" t="b">
        <v>0</v>
      </c>
      <c r="K1008" s="111" t="b">
        <v>0</v>
      </c>
      <c r="L1008" s="111" t="b">
        <v>0</v>
      </c>
    </row>
    <row r="1009" spans="1:12" ht="15">
      <c r="A1009" s="111" t="s">
        <v>1155</v>
      </c>
      <c r="B1009" s="111" t="s">
        <v>835</v>
      </c>
      <c r="C1009" s="111">
        <v>2</v>
      </c>
      <c r="D1009" s="116">
        <v>0.0002875358218307463</v>
      </c>
      <c r="E1009" s="116">
        <v>2.584331224367531</v>
      </c>
      <c r="F1009" s="111" t="s">
        <v>2444</v>
      </c>
      <c r="G1009" s="111" t="b">
        <v>0</v>
      </c>
      <c r="H1009" s="111" t="b">
        <v>0</v>
      </c>
      <c r="I1009" s="111" t="b">
        <v>0</v>
      </c>
      <c r="J1009" s="111" t="b">
        <v>0</v>
      </c>
      <c r="K1009" s="111" t="b">
        <v>0</v>
      </c>
      <c r="L1009" s="111" t="b">
        <v>0</v>
      </c>
    </row>
    <row r="1010" spans="1:12" ht="15">
      <c r="A1010" s="111" t="s">
        <v>835</v>
      </c>
      <c r="B1010" s="111" t="s">
        <v>2174</v>
      </c>
      <c r="C1010" s="111">
        <v>2</v>
      </c>
      <c r="D1010" s="116">
        <v>0.0002875358218307463</v>
      </c>
      <c r="E1010" s="116">
        <v>2.9822712330395684</v>
      </c>
      <c r="F1010" s="111" t="s">
        <v>2444</v>
      </c>
      <c r="G1010" s="111" t="b">
        <v>0</v>
      </c>
      <c r="H1010" s="111" t="b">
        <v>0</v>
      </c>
      <c r="I1010" s="111" t="b">
        <v>0</v>
      </c>
      <c r="J1010" s="111" t="b">
        <v>0</v>
      </c>
      <c r="K1010" s="111" t="b">
        <v>0</v>
      </c>
      <c r="L1010" s="111" t="b">
        <v>0</v>
      </c>
    </row>
    <row r="1011" spans="1:12" ht="15">
      <c r="A1011" s="111" t="s">
        <v>2174</v>
      </c>
      <c r="B1011" s="111" t="s">
        <v>687</v>
      </c>
      <c r="C1011" s="111">
        <v>2</v>
      </c>
      <c r="D1011" s="116">
        <v>0.0002875358218307463</v>
      </c>
      <c r="E1011" s="116">
        <v>2.1931245983544616</v>
      </c>
      <c r="F1011" s="111" t="s">
        <v>2444</v>
      </c>
      <c r="G1011" s="111" t="b">
        <v>0</v>
      </c>
      <c r="H1011" s="111" t="b">
        <v>0</v>
      </c>
      <c r="I1011" s="111" t="b">
        <v>0</v>
      </c>
      <c r="J1011" s="111" t="b">
        <v>0</v>
      </c>
      <c r="K1011" s="111" t="b">
        <v>0</v>
      </c>
      <c r="L1011" s="111" t="b">
        <v>0</v>
      </c>
    </row>
    <row r="1012" spans="1:12" ht="15">
      <c r="A1012" s="111" t="s">
        <v>795</v>
      </c>
      <c r="B1012" s="111" t="s">
        <v>2175</v>
      </c>
      <c r="C1012" s="111">
        <v>2</v>
      </c>
      <c r="D1012" s="116">
        <v>0.0002875358218307463</v>
      </c>
      <c r="E1012" s="116">
        <v>2.920123326290724</v>
      </c>
      <c r="F1012" s="111" t="s">
        <v>2444</v>
      </c>
      <c r="G1012" s="111" t="b">
        <v>0</v>
      </c>
      <c r="H1012" s="111" t="b">
        <v>0</v>
      </c>
      <c r="I1012" s="111" t="b">
        <v>0</v>
      </c>
      <c r="J1012" s="111" t="b">
        <v>0</v>
      </c>
      <c r="K1012" s="111" t="b">
        <v>0</v>
      </c>
      <c r="L1012" s="111" t="b">
        <v>0</v>
      </c>
    </row>
    <row r="1013" spans="1:12" ht="15">
      <c r="A1013" s="111" t="s">
        <v>2175</v>
      </c>
      <c r="B1013" s="111" t="s">
        <v>692</v>
      </c>
      <c r="C1013" s="111">
        <v>2</v>
      </c>
      <c r="D1013" s="116">
        <v>0.0002875358218307463</v>
      </c>
      <c r="E1013" s="116">
        <v>2.290034611362518</v>
      </c>
      <c r="F1013" s="111" t="s">
        <v>2444</v>
      </c>
      <c r="G1013" s="111" t="b">
        <v>0</v>
      </c>
      <c r="H1013" s="111" t="b">
        <v>0</v>
      </c>
      <c r="I1013" s="111" t="b">
        <v>0</v>
      </c>
      <c r="J1013" s="111" t="b">
        <v>0</v>
      </c>
      <c r="K1013" s="111" t="b">
        <v>0</v>
      </c>
      <c r="L1013" s="111" t="b">
        <v>0</v>
      </c>
    </row>
    <row r="1014" spans="1:12" ht="15">
      <c r="A1014" s="111" t="s">
        <v>692</v>
      </c>
      <c r="B1014" s="111" t="s">
        <v>1418</v>
      </c>
      <c r="C1014" s="111">
        <v>2</v>
      </c>
      <c r="D1014" s="116">
        <v>0.0002875358218307463</v>
      </c>
      <c r="E1014" s="116">
        <v>1.9822712330395684</v>
      </c>
      <c r="F1014" s="111" t="s">
        <v>2444</v>
      </c>
      <c r="G1014" s="111" t="b">
        <v>0</v>
      </c>
      <c r="H1014" s="111" t="b">
        <v>0</v>
      </c>
      <c r="I1014" s="111" t="b">
        <v>0</v>
      </c>
      <c r="J1014" s="111" t="b">
        <v>1</v>
      </c>
      <c r="K1014" s="111" t="b">
        <v>0</v>
      </c>
      <c r="L1014" s="111" t="b">
        <v>0</v>
      </c>
    </row>
    <row r="1015" spans="1:12" ht="15">
      <c r="A1015" s="111" t="s">
        <v>1418</v>
      </c>
      <c r="B1015" s="111" t="s">
        <v>1520</v>
      </c>
      <c r="C1015" s="111">
        <v>2</v>
      </c>
      <c r="D1015" s="116">
        <v>0.0002875358218307463</v>
      </c>
      <c r="E1015" s="116">
        <v>3.3180633349627615</v>
      </c>
      <c r="F1015" s="111" t="s">
        <v>2444</v>
      </c>
      <c r="G1015" s="111" t="b">
        <v>1</v>
      </c>
      <c r="H1015" s="111" t="b">
        <v>0</v>
      </c>
      <c r="I1015" s="111" t="b">
        <v>0</v>
      </c>
      <c r="J1015" s="111" t="b">
        <v>0</v>
      </c>
      <c r="K1015" s="111" t="b">
        <v>0</v>
      </c>
      <c r="L1015" s="111" t="b">
        <v>0</v>
      </c>
    </row>
    <row r="1016" spans="1:12" ht="15">
      <c r="A1016" s="111" t="s">
        <v>1520</v>
      </c>
      <c r="B1016" s="111" t="s">
        <v>1154</v>
      </c>
      <c r="C1016" s="111">
        <v>2</v>
      </c>
      <c r="D1016" s="116">
        <v>0.0002875358218307463</v>
      </c>
      <c r="E1016" s="116">
        <v>3.2211533219547053</v>
      </c>
      <c r="F1016" s="111" t="s">
        <v>2444</v>
      </c>
      <c r="G1016" s="111" t="b">
        <v>0</v>
      </c>
      <c r="H1016" s="111" t="b">
        <v>0</v>
      </c>
      <c r="I1016" s="111" t="b">
        <v>0</v>
      </c>
      <c r="J1016" s="111" t="b">
        <v>0</v>
      </c>
      <c r="K1016" s="111" t="b">
        <v>0</v>
      </c>
      <c r="L1016" s="111" t="b">
        <v>0</v>
      </c>
    </row>
    <row r="1017" spans="1:12" ht="15">
      <c r="A1017" s="111" t="s">
        <v>1154</v>
      </c>
      <c r="B1017" s="111" t="s">
        <v>1236</v>
      </c>
      <c r="C1017" s="111">
        <v>2</v>
      </c>
      <c r="D1017" s="116">
        <v>0.0002875358218307463</v>
      </c>
      <c r="E1017" s="116">
        <v>2.9993045723383487</v>
      </c>
      <c r="F1017" s="111" t="s">
        <v>2444</v>
      </c>
      <c r="G1017" s="111" t="b">
        <v>0</v>
      </c>
      <c r="H1017" s="111" t="b">
        <v>0</v>
      </c>
      <c r="I1017" s="111" t="b">
        <v>0</v>
      </c>
      <c r="J1017" s="111" t="b">
        <v>0</v>
      </c>
      <c r="K1017" s="111" t="b">
        <v>0</v>
      </c>
      <c r="L1017" s="111" t="b">
        <v>0</v>
      </c>
    </row>
    <row r="1018" spans="1:12" ht="15">
      <c r="A1018" s="111" t="s">
        <v>1236</v>
      </c>
      <c r="B1018" s="111" t="s">
        <v>1389</v>
      </c>
      <c r="C1018" s="111">
        <v>2</v>
      </c>
      <c r="D1018" s="116">
        <v>0.0002875358218307463</v>
      </c>
      <c r="E1018" s="116">
        <v>3.0962145853464054</v>
      </c>
      <c r="F1018" s="111" t="s">
        <v>2444</v>
      </c>
      <c r="G1018" s="111" t="b">
        <v>0</v>
      </c>
      <c r="H1018" s="111" t="b">
        <v>0</v>
      </c>
      <c r="I1018" s="111" t="b">
        <v>0</v>
      </c>
      <c r="J1018" s="111" t="b">
        <v>0</v>
      </c>
      <c r="K1018" s="111" t="b">
        <v>0</v>
      </c>
      <c r="L1018" s="111" t="b">
        <v>0</v>
      </c>
    </row>
    <row r="1019" spans="1:12" ht="15">
      <c r="A1019" s="111" t="s">
        <v>1389</v>
      </c>
      <c r="B1019" s="111" t="s">
        <v>698</v>
      </c>
      <c r="C1019" s="111">
        <v>2</v>
      </c>
      <c r="D1019" s="116">
        <v>0.0002875358218307463</v>
      </c>
      <c r="E1019" s="116">
        <v>2.1049885096539103</v>
      </c>
      <c r="F1019" s="111" t="s">
        <v>2444</v>
      </c>
      <c r="G1019" s="111" t="b">
        <v>0</v>
      </c>
      <c r="H1019" s="111" t="b">
        <v>0</v>
      </c>
      <c r="I1019" s="111" t="b">
        <v>0</v>
      </c>
      <c r="J1019" s="111" t="b">
        <v>0</v>
      </c>
      <c r="K1019" s="111" t="b">
        <v>0</v>
      </c>
      <c r="L1019" s="111" t="b">
        <v>0</v>
      </c>
    </row>
    <row r="1020" spans="1:12" ht="15">
      <c r="A1020" s="111" t="s">
        <v>698</v>
      </c>
      <c r="B1020" s="111" t="s">
        <v>1236</v>
      </c>
      <c r="C1020" s="111">
        <v>2</v>
      </c>
      <c r="D1020" s="116">
        <v>0.0002875358218307463</v>
      </c>
      <c r="E1020" s="116">
        <v>2.008078496645854</v>
      </c>
      <c r="F1020" s="111" t="s">
        <v>2444</v>
      </c>
      <c r="G1020" s="111" t="b">
        <v>0</v>
      </c>
      <c r="H1020" s="111" t="b">
        <v>0</v>
      </c>
      <c r="I1020" s="111" t="b">
        <v>0</v>
      </c>
      <c r="J1020" s="111" t="b">
        <v>0</v>
      </c>
      <c r="K1020" s="111" t="b">
        <v>0</v>
      </c>
      <c r="L1020" s="111" t="b">
        <v>0</v>
      </c>
    </row>
    <row r="1021" spans="1:12" ht="15">
      <c r="A1021" s="111" t="s">
        <v>1236</v>
      </c>
      <c r="B1021" s="111" t="s">
        <v>2176</v>
      </c>
      <c r="C1021" s="111">
        <v>2</v>
      </c>
      <c r="D1021" s="116">
        <v>0.0002875358218307463</v>
      </c>
      <c r="E1021" s="116">
        <v>3.397244581010386</v>
      </c>
      <c r="F1021" s="111" t="s">
        <v>2444</v>
      </c>
      <c r="G1021" s="111" t="b">
        <v>0</v>
      </c>
      <c r="H1021" s="111" t="b">
        <v>0</v>
      </c>
      <c r="I1021" s="111" t="b">
        <v>0</v>
      </c>
      <c r="J1021" s="111" t="b">
        <v>0</v>
      </c>
      <c r="K1021" s="111" t="b">
        <v>0</v>
      </c>
      <c r="L1021" s="111" t="b">
        <v>0</v>
      </c>
    </row>
    <row r="1022" spans="1:12" ht="15">
      <c r="A1022" s="111" t="s">
        <v>2176</v>
      </c>
      <c r="B1022" s="111" t="s">
        <v>841</v>
      </c>
      <c r="C1022" s="111">
        <v>2</v>
      </c>
      <c r="D1022" s="116">
        <v>0.0002875358218307463</v>
      </c>
      <c r="E1022" s="116">
        <v>3.0170333392987803</v>
      </c>
      <c r="F1022" s="111" t="s">
        <v>2444</v>
      </c>
      <c r="G1022" s="111" t="b">
        <v>0</v>
      </c>
      <c r="H1022" s="111" t="b">
        <v>0</v>
      </c>
      <c r="I1022" s="111" t="b">
        <v>0</v>
      </c>
      <c r="J1022" s="111" t="b">
        <v>0</v>
      </c>
      <c r="K1022" s="111" t="b">
        <v>0</v>
      </c>
      <c r="L1022" s="111" t="b">
        <v>0</v>
      </c>
    </row>
    <row r="1023" spans="1:12" ht="15">
      <c r="A1023" s="111" t="s">
        <v>841</v>
      </c>
      <c r="B1023" s="111" t="s">
        <v>2177</v>
      </c>
      <c r="C1023" s="111">
        <v>2</v>
      </c>
      <c r="D1023" s="116">
        <v>0.0002875358218307463</v>
      </c>
      <c r="E1023" s="116">
        <v>3.0170333392987803</v>
      </c>
      <c r="F1023" s="111" t="s">
        <v>2444</v>
      </c>
      <c r="G1023" s="111" t="b">
        <v>0</v>
      </c>
      <c r="H1023" s="111" t="b">
        <v>0</v>
      </c>
      <c r="I1023" s="111" t="b">
        <v>0</v>
      </c>
      <c r="J1023" s="111" t="b">
        <v>0</v>
      </c>
      <c r="K1023" s="111" t="b">
        <v>0</v>
      </c>
      <c r="L1023" s="111" t="b">
        <v>0</v>
      </c>
    </row>
    <row r="1024" spans="1:12" ht="15">
      <c r="A1024" s="111" t="s">
        <v>2177</v>
      </c>
      <c r="B1024" s="111" t="s">
        <v>687</v>
      </c>
      <c r="C1024" s="111">
        <v>2</v>
      </c>
      <c r="D1024" s="116">
        <v>0.0002875358218307463</v>
      </c>
      <c r="E1024" s="116">
        <v>2.1931245983544616</v>
      </c>
      <c r="F1024" s="111" t="s">
        <v>2444</v>
      </c>
      <c r="G1024" s="111" t="b">
        <v>0</v>
      </c>
      <c r="H1024" s="111" t="b">
        <v>0</v>
      </c>
      <c r="I1024" s="111" t="b">
        <v>0</v>
      </c>
      <c r="J1024" s="111" t="b">
        <v>0</v>
      </c>
      <c r="K1024" s="111" t="b">
        <v>0</v>
      </c>
      <c r="L1024" s="111" t="b">
        <v>0</v>
      </c>
    </row>
    <row r="1025" spans="1:12" ht="15">
      <c r="A1025" s="111" t="s">
        <v>795</v>
      </c>
      <c r="B1025" s="111" t="s">
        <v>2178</v>
      </c>
      <c r="C1025" s="111">
        <v>2</v>
      </c>
      <c r="D1025" s="116">
        <v>0.0002875358218307463</v>
      </c>
      <c r="E1025" s="116">
        <v>2.920123326290724</v>
      </c>
      <c r="F1025" s="111" t="s">
        <v>2444</v>
      </c>
      <c r="G1025" s="111" t="b">
        <v>0</v>
      </c>
      <c r="H1025" s="111" t="b">
        <v>0</v>
      </c>
      <c r="I1025" s="111" t="b">
        <v>0</v>
      </c>
      <c r="J1025" s="111" t="b">
        <v>0</v>
      </c>
      <c r="K1025" s="111" t="b">
        <v>0</v>
      </c>
      <c r="L1025" s="111" t="b">
        <v>0</v>
      </c>
    </row>
    <row r="1026" spans="1:12" ht="15">
      <c r="A1026" s="111" t="s">
        <v>2178</v>
      </c>
      <c r="B1026" s="111" t="s">
        <v>779</v>
      </c>
      <c r="C1026" s="111">
        <v>2</v>
      </c>
      <c r="D1026" s="116">
        <v>0.0002875358218307463</v>
      </c>
      <c r="E1026" s="116">
        <v>2.8657656639681313</v>
      </c>
      <c r="F1026" s="111" t="s">
        <v>2444</v>
      </c>
      <c r="G1026" s="111" t="b">
        <v>0</v>
      </c>
      <c r="H1026" s="111" t="b">
        <v>0</v>
      </c>
      <c r="I1026" s="111" t="b">
        <v>0</v>
      </c>
      <c r="J1026" s="111" t="b">
        <v>0</v>
      </c>
      <c r="K1026" s="111" t="b">
        <v>0</v>
      </c>
      <c r="L1026" s="111" t="b">
        <v>0</v>
      </c>
    </row>
    <row r="1027" spans="1:12" ht="15">
      <c r="A1027" s="111" t="s">
        <v>760</v>
      </c>
      <c r="B1027" s="111" t="s">
        <v>706</v>
      </c>
      <c r="C1027" s="111">
        <v>2</v>
      </c>
      <c r="D1027" s="116">
        <v>0.0002875358218307463</v>
      </c>
      <c r="E1027" s="116">
        <v>1.516430988729595</v>
      </c>
      <c r="F1027" s="111" t="s">
        <v>2444</v>
      </c>
      <c r="G1027" s="111" t="b">
        <v>0</v>
      </c>
      <c r="H1027" s="111" t="b">
        <v>0</v>
      </c>
      <c r="I1027" s="111" t="b">
        <v>0</v>
      </c>
      <c r="J1027" s="111" t="b">
        <v>0</v>
      </c>
      <c r="K1027" s="111" t="b">
        <v>0</v>
      </c>
      <c r="L1027" s="111" t="b">
        <v>0</v>
      </c>
    </row>
    <row r="1028" spans="1:12" ht="15">
      <c r="A1028" s="111" t="s">
        <v>706</v>
      </c>
      <c r="B1028" s="111" t="s">
        <v>1690</v>
      </c>
      <c r="C1028" s="111">
        <v>2</v>
      </c>
      <c r="D1028" s="116">
        <v>0.0002875358218307463</v>
      </c>
      <c r="E1028" s="116">
        <v>2.3073394695709886</v>
      </c>
      <c r="F1028" s="111" t="s">
        <v>2444</v>
      </c>
      <c r="G1028" s="111" t="b">
        <v>0</v>
      </c>
      <c r="H1028" s="111" t="b">
        <v>0</v>
      </c>
      <c r="I1028" s="111" t="b">
        <v>0</v>
      </c>
      <c r="J1028" s="111" t="b">
        <v>0</v>
      </c>
      <c r="K1028" s="111" t="b">
        <v>0</v>
      </c>
      <c r="L1028" s="111" t="b">
        <v>0</v>
      </c>
    </row>
    <row r="1029" spans="1:12" ht="15">
      <c r="A1029" s="111" t="s">
        <v>1690</v>
      </c>
      <c r="B1029" s="111" t="s">
        <v>810</v>
      </c>
      <c r="C1029" s="111">
        <v>2</v>
      </c>
      <c r="D1029" s="116">
        <v>0.0002875358218307463</v>
      </c>
      <c r="E1029" s="116">
        <v>2.773995290612486</v>
      </c>
      <c r="F1029" s="111" t="s">
        <v>2444</v>
      </c>
      <c r="G1029" s="111" t="b">
        <v>0</v>
      </c>
      <c r="H1029" s="111" t="b">
        <v>0</v>
      </c>
      <c r="I1029" s="111" t="b">
        <v>0</v>
      </c>
      <c r="J1029" s="111" t="b">
        <v>0</v>
      </c>
      <c r="K1029" s="111" t="b">
        <v>0</v>
      </c>
      <c r="L1029" s="111" t="b">
        <v>0</v>
      </c>
    </row>
    <row r="1030" spans="1:12" ht="15">
      <c r="A1030" s="111" t="s">
        <v>810</v>
      </c>
      <c r="B1030" s="111" t="s">
        <v>698</v>
      </c>
      <c r="C1030" s="111">
        <v>2</v>
      </c>
      <c r="D1030" s="116">
        <v>0.0002875358218307463</v>
      </c>
      <c r="E1030" s="116">
        <v>1.5609204653036348</v>
      </c>
      <c r="F1030" s="111" t="s">
        <v>2444</v>
      </c>
      <c r="G1030" s="111" t="b">
        <v>0</v>
      </c>
      <c r="H1030" s="111" t="b">
        <v>0</v>
      </c>
      <c r="I1030" s="111" t="b">
        <v>0</v>
      </c>
      <c r="J1030" s="111" t="b">
        <v>0</v>
      </c>
      <c r="K1030" s="111" t="b">
        <v>0</v>
      </c>
      <c r="L1030" s="111" t="b">
        <v>0</v>
      </c>
    </row>
    <row r="1031" spans="1:12" ht="15">
      <c r="A1031" s="111" t="s">
        <v>698</v>
      </c>
      <c r="B1031" s="111" t="s">
        <v>2179</v>
      </c>
      <c r="C1031" s="111">
        <v>2</v>
      </c>
      <c r="D1031" s="116">
        <v>0.0002875358218307463</v>
      </c>
      <c r="E1031" s="116">
        <v>2.4060185053178915</v>
      </c>
      <c r="F1031" s="111" t="s">
        <v>2444</v>
      </c>
      <c r="G1031" s="111" t="b">
        <v>0</v>
      </c>
      <c r="H1031" s="111" t="b">
        <v>0</v>
      </c>
      <c r="I1031" s="111" t="b">
        <v>0</v>
      </c>
      <c r="J1031" s="111" t="b">
        <v>0</v>
      </c>
      <c r="K1031" s="111" t="b">
        <v>0</v>
      </c>
      <c r="L1031" s="111" t="b">
        <v>0</v>
      </c>
    </row>
    <row r="1032" spans="1:12" ht="15">
      <c r="A1032" s="111" t="s">
        <v>2179</v>
      </c>
      <c r="B1032" s="111" t="s">
        <v>733</v>
      </c>
      <c r="C1032" s="111">
        <v>2</v>
      </c>
      <c r="D1032" s="116">
        <v>0.0002875358218307463</v>
      </c>
      <c r="E1032" s="116">
        <v>2.664850821187418</v>
      </c>
      <c r="F1032" s="111" t="s">
        <v>2444</v>
      </c>
      <c r="G1032" s="111" t="b">
        <v>0</v>
      </c>
      <c r="H1032" s="111" t="b">
        <v>0</v>
      </c>
      <c r="I1032" s="111" t="b">
        <v>0</v>
      </c>
      <c r="J1032" s="111" t="b">
        <v>0</v>
      </c>
      <c r="K1032" s="111" t="b">
        <v>0</v>
      </c>
      <c r="L1032" s="111" t="b">
        <v>0</v>
      </c>
    </row>
    <row r="1033" spans="1:12" ht="15">
      <c r="A1033" s="111" t="s">
        <v>733</v>
      </c>
      <c r="B1033" s="111" t="s">
        <v>844</v>
      </c>
      <c r="C1033" s="111">
        <v>2</v>
      </c>
      <c r="D1033" s="116">
        <v>0.0002875358218307463</v>
      </c>
      <c r="E1033" s="116">
        <v>1.9030899869919435</v>
      </c>
      <c r="F1033" s="111" t="s">
        <v>2444</v>
      </c>
      <c r="G1033" s="111" t="b">
        <v>0</v>
      </c>
      <c r="H1033" s="111" t="b">
        <v>0</v>
      </c>
      <c r="I1033" s="111" t="b">
        <v>0</v>
      </c>
      <c r="J1033" s="111" t="b">
        <v>0</v>
      </c>
      <c r="K1033" s="111" t="b">
        <v>0</v>
      </c>
      <c r="L1033" s="111" t="b">
        <v>0</v>
      </c>
    </row>
    <row r="1034" spans="1:12" ht="15">
      <c r="A1034" s="111" t="s">
        <v>844</v>
      </c>
      <c r="B1034" s="111" t="s">
        <v>2180</v>
      </c>
      <c r="C1034" s="111">
        <v>2</v>
      </c>
      <c r="D1034" s="116">
        <v>0.0002875358218307463</v>
      </c>
      <c r="E1034" s="116">
        <v>3.0170333392987803</v>
      </c>
      <c r="F1034" s="111" t="s">
        <v>2444</v>
      </c>
      <c r="G1034" s="111" t="b">
        <v>0</v>
      </c>
      <c r="H1034" s="111" t="b">
        <v>0</v>
      </c>
      <c r="I1034" s="111" t="b">
        <v>0</v>
      </c>
      <c r="J1034" s="111" t="b">
        <v>1</v>
      </c>
      <c r="K1034" s="111" t="b">
        <v>0</v>
      </c>
      <c r="L1034" s="111" t="b">
        <v>0</v>
      </c>
    </row>
    <row r="1035" spans="1:12" ht="15">
      <c r="A1035" s="111" t="s">
        <v>2180</v>
      </c>
      <c r="B1035" s="111" t="s">
        <v>767</v>
      </c>
      <c r="C1035" s="111">
        <v>2</v>
      </c>
      <c r="D1035" s="116">
        <v>0.0002875358218307463</v>
      </c>
      <c r="E1035" s="116">
        <v>2.8657656639681313</v>
      </c>
      <c r="F1035" s="111" t="s">
        <v>2444</v>
      </c>
      <c r="G1035" s="111" t="b">
        <v>1</v>
      </c>
      <c r="H1035" s="111" t="b">
        <v>0</v>
      </c>
      <c r="I1035" s="111" t="b">
        <v>0</v>
      </c>
      <c r="J1035" s="111" t="b">
        <v>0</v>
      </c>
      <c r="K1035" s="111" t="b">
        <v>0</v>
      </c>
      <c r="L1035" s="111" t="b">
        <v>0</v>
      </c>
    </row>
    <row r="1036" spans="1:12" ht="15">
      <c r="A1036" s="111" t="s">
        <v>767</v>
      </c>
      <c r="B1036" s="111" t="s">
        <v>2181</v>
      </c>
      <c r="C1036" s="111">
        <v>2</v>
      </c>
      <c r="D1036" s="116">
        <v>0.0002875358218307463</v>
      </c>
      <c r="E1036" s="116">
        <v>2.840942080243099</v>
      </c>
      <c r="F1036" s="111" t="s">
        <v>2444</v>
      </c>
      <c r="G1036" s="111" t="b">
        <v>0</v>
      </c>
      <c r="H1036" s="111" t="b">
        <v>0</v>
      </c>
      <c r="I1036" s="111" t="b">
        <v>0</v>
      </c>
      <c r="J1036" s="111" t="b">
        <v>0</v>
      </c>
      <c r="K1036" s="111" t="b">
        <v>0</v>
      </c>
      <c r="L1036" s="111" t="b">
        <v>0</v>
      </c>
    </row>
    <row r="1037" spans="1:12" ht="15">
      <c r="A1037" s="111" t="s">
        <v>2181</v>
      </c>
      <c r="B1037" s="111" t="s">
        <v>698</v>
      </c>
      <c r="C1037" s="111">
        <v>2</v>
      </c>
      <c r="D1037" s="116">
        <v>0.0002875358218307463</v>
      </c>
      <c r="E1037" s="116">
        <v>2.4060185053178915</v>
      </c>
      <c r="F1037" s="111" t="s">
        <v>2444</v>
      </c>
      <c r="G1037" s="111" t="b">
        <v>0</v>
      </c>
      <c r="H1037" s="111" t="b">
        <v>0</v>
      </c>
      <c r="I1037" s="111" t="b">
        <v>0</v>
      </c>
      <c r="J1037" s="111" t="b">
        <v>0</v>
      </c>
      <c r="K1037" s="111" t="b">
        <v>0</v>
      </c>
      <c r="L1037" s="111" t="b">
        <v>0</v>
      </c>
    </row>
    <row r="1038" spans="1:12" ht="15">
      <c r="A1038" s="111" t="s">
        <v>738</v>
      </c>
      <c r="B1038" s="111" t="s">
        <v>837</v>
      </c>
      <c r="C1038" s="111">
        <v>2</v>
      </c>
      <c r="D1038" s="116">
        <v>0.0002875358218307463</v>
      </c>
      <c r="E1038" s="116">
        <v>1.885361220031512</v>
      </c>
      <c r="F1038" s="111" t="s">
        <v>2444</v>
      </c>
      <c r="G1038" s="111" t="b">
        <v>0</v>
      </c>
      <c r="H1038" s="111" t="b">
        <v>0</v>
      </c>
      <c r="I1038" s="111" t="b">
        <v>0</v>
      </c>
      <c r="J1038" s="111" t="b">
        <v>0</v>
      </c>
      <c r="K1038" s="111" t="b">
        <v>0</v>
      </c>
      <c r="L1038" s="111" t="b">
        <v>0</v>
      </c>
    </row>
    <row r="1039" spans="1:12" ht="15">
      <c r="A1039" s="111" t="s">
        <v>837</v>
      </c>
      <c r="B1039" s="111" t="s">
        <v>862</v>
      </c>
      <c r="C1039" s="111">
        <v>2</v>
      </c>
      <c r="D1039" s="116">
        <v>0.0002875358218307463</v>
      </c>
      <c r="E1039" s="116">
        <v>2.2419085435453243</v>
      </c>
      <c r="F1039" s="111" t="s">
        <v>2444</v>
      </c>
      <c r="G1039" s="111" t="b">
        <v>0</v>
      </c>
      <c r="H1039" s="111" t="b">
        <v>0</v>
      </c>
      <c r="I1039" s="111" t="b">
        <v>0</v>
      </c>
      <c r="J1039" s="111" t="b">
        <v>0</v>
      </c>
      <c r="K1039" s="111" t="b">
        <v>0</v>
      </c>
      <c r="L1039" s="111" t="b">
        <v>0</v>
      </c>
    </row>
    <row r="1040" spans="1:12" ht="15">
      <c r="A1040" s="111" t="s">
        <v>862</v>
      </c>
      <c r="B1040" s="111" t="s">
        <v>1691</v>
      </c>
      <c r="C1040" s="111">
        <v>2</v>
      </c>
      <c r="D1040" s="116">
        <v>0.0002875358218307463</v>
      </c>
      <c r="E1040" s="116">
        <v>2.8787306411324987</v>
      </c>
      <c r="F1040" s="111" t="s">
        <v>2444</v>
      </c>
      <c r="G1040" s="111" t="b">
        <v>0</v>
      </c>
      <c r="H1040" s="111" t="b">
        <v>0</v>
      </c>
      <c r="I1040" s="111" t="b">
        <v>0</v>
      </c>
      <c r="J1040" s="111" t="b">
        <v>0</v>
      </c>
      <c r="K1040" s="111" t="b">
        <v>0</v>
      </c>
      <c r="L1040" s="111" t="b">
        <v>0</v>
      </c>
    </row>
    <row r="1041" spans="1:12" ht="15">
      <c r="A1041" s="111" t="s">
        <v>1691</v>
      </c>
      <c r="B1041" s="111" t="s">
        <v>698</v>
      </c>
      <c r="C1041" s="111">
        <v>2</v>
      </c>
      <c r="D1041" s="116">
        <v>0.0002875358218307463</v>
      </c>
      <c r="E1041" s="116">
        <v>2.22992724626221</v>
      </c>
      <c r="F1041" s="111" t="s">
        <v>2444</v>
      </c>
      <c r="G1041" s="111" t="b">
        <v>0</v>
      </c>
      <c r="H1041" s="111" t="b">
        <v>0</v>
      </c>
      <c r="I1041" s="111" t="b">
        <v>0</v>
      </c>
      <c r="J1041" s="111" t="b">
        <v>0</v>
      </c>
      <c r="K1041" s="111" t="b">
        <v>0</v>
      </c>
      <c r="L1041" s="111" t="b">
        <v>0</v>
      </c>
    </row>
    <row r="1042" spans="1:12" ht="15">
      <c r="A1042" s="111" t="s">
        <v>766</v>
      </c>
      <c r="B1042" s="111" t="s">
        <v>890</v>
      </c>
      <c r="C1042" s="111">
        <v>2</v>
      </c>
      <c r="D1042" s="116">
        <v>0.0002875358218307463</v>
      </c>
      <c r="E1042" s="116">
        <v>2.14197207590708</v>
      </c>
      <c r="F1042" s="111" t="s">
        <v>2444</v>
      </c>
      <c r="G1042" s="111" t="b">
        <v>0</v>
      </c>
      <c r="H1042" s="111" t="b">
        <v>0</v>
      </c>
      <c r="I1042" s="111" t="b">
        <v>0</v>
      </c>
      <c r="J1042" s="111" t="b">
        <v>0</v>
      </c>
      <c r="K1042" s="111" t="b">
        <v>0</v>
      </c>
      <c r="L1042" s="111" t="b">
        <v>0</v>
      </c>
    </row>
    <row r="1043" spans="1:12" ht="15">
      <c r="A1043" s="111" t="s">
        <v>695</v>
      </c>
      <c r="B1043" s="111" t="s">
        <v>2182</v>
      </c>
      <c r="C1043" s="111">
        <v>2</v>
      </c>
      <c r="D1043" s="116">
        <v>0.0002875358218307463</v>
      </c>
      <c r="E1043" s="116">
        <v>2.340339729673914</v>
      </c>
      <c r="F1043" s="111" t="s">
        <v>2444</v>
      </c>
      <c r="G1043" s="111" t="b">
        <v>0</v>
      </c>
      <c r="H1043" s="111" t="b">
        <v>0</v>
      </c>
      <c r="I1043" s="111" t="b">
        <v>0</v>
      </c>
      <c r="J1043" s="111" t="b">
        <v>1</v>
      </c>
      <c r="K1043" s="111" t="b">
        <v>0</v>
      </c>
      <c r="L1043" s="111" t="b">
        <v>0</v>
      </c>
    </row>
    <row r="1044" spans="1:12" ht="15">
      <c r="A1044" s="111" t="s">
        <v>2182</v>
      </c>
      <c r="B1044" s="111" t="s">
        <v>740</v>
      </c>
      <c r="C1044" s="111">
        <v>2</v>
      </c>
      <c r="D1044" s="116">
        <v>0.0002875358218307463</v>
      </c>
      <c r="E1044" s="116">
        <v>2.7344867493288123</v>
      </c>
      <c r="F1044" s="111" t="s">
        <v>2444</v>
      </c>
      <c r="G1044" s="111" t="b">
        <v>1</v>
      </c>
      <c r="H1044" s="111" t="b">
        <v>0</v>
      </c>
      <c r="I1044" s="111" t="b">
        <v>0</v>
      </c>
      <c r="J1044" s="111" t="b">
        <v>0</v>
      </c>
      <c r="K1044" s="111" t="b">
        <v>0</v>
      </c>
      <c r="L1044" s="111" t="b">
        <v>0</v>
      </c>
    </row>
    <row r="1045" spans="1:12" ht="15">
      <c r="A1045" s="111" t="s">
        <v>740</v>
      </c>
      <c r="B1045" s="111" t="s">
        <v>1100</v>
      </c>
      <c r="C1045" s="111">
        <v>2</v>
      </c>
      <c r="D1045" s="116">
        <v>0.0002875358218307463</v>
      </c>
      <c r="E1045" s="116">
        <v>2.238882088915137</v>
      </c>
      <c r="F1045" s="111" t="s">
        <v>2444</v>
      </c>
      <c r="G1045" s="111" t="b">
        <v>0</v>
      </c>
      <c r="H1045" s="111" t="b">
        <v>0</v>
      </c>
      <c r="I1045" s="111" t="b">
        <v>0</v>
      </c>
      <c r="J1045" s="111" t="b">
        <v>0</v>
      </c>
      <c r="K1045" s="111" t="b">
        <v>0</v>
      </c>
      <c r="L1045" s="111" t="b">
        <v>0</v>
      </c>
    </row>
    <row r="1046" spans="1:12" ht="15">
      <c r="A1046" s="111" t="s">
        <v>1100</v>
      </c>
      <c r="B1046" s="111" t="s">
        <v>881</v>
      </c>
      <c r="C1046" s="111">
        <v>2</v>
      </c>
      <c r="D1046" s="116">
        <v>0.0002875358218307463</v>
      </c>
      <c r="E1046" s="116">
        <v>2.577700645468518</v>
      </c>
      <c r="F1046" s="111" t="s">
        <v>2444</v>
      </c>
      <c r="G1046" s="111" t="b">
        <v>0</v>
      </c>
      <c r="H1046" s="111" t="b">
        <v>0</v>
      </c>
      <c r="I1046" s="111" t="b">
        <v>0</v>
      </c>
      <c r="J1046" s="111" t="b">
        <v>0</v>
      </c>
      <c r="K1046" s="111" t="b">
        <v>0</v>
      </c>
      <c r="L1046" s="111" t="b">
        <v>0</v>
      </c>
    </row>
    <row r="1047" spans="1:12" ht="15">
      <c r="A1047" s="111" t="s">
        <v>744</v>
      </c>
      <c r="B1047" s="111" t="s">
        <v>966</v>
      </c>
      <c r="C1047" s="111">
        <v>2</v>
      </c>
      <c r="D1047" s="116">
        <v>0.0002875358218307463</v>
      </c>
      <c r="E1047" s="116">
        <v>2.13242675800085</v>
      </c>
      <c r="F1047" s="111" t="s">
        <v>2444</v>
      </c>
      <c r="G1047" s="111" t="b">
        <v>0</v>
      </c>
      <c r="H1047" s="111" t="b">
        <v>0</v>
      </c>
      <c r="I1047" s="111" t="b">
        <v>0</v>
      </c>
      <c r="J1047" s="111" t="b">
        <v>0</v>
      </c>
      <c r="K1047" s="111" t="b">
        <v>0</v>
      </c>
      <c r="L1047" s="111" t="b">
        <v>0</v>
      </c>
    </row>
    <row r="1048" spans="1:12" ht="15">
      <c r="A1048" s="111" t="s">
        <v>966</v>
      </c>
      <c r="B1048" s="111" t="s">
        <v>2183</v>
      </c>
      <c r="C1048" s="111">
        <v>2</v>
      </c>
      <c r="D1048" s="116">
        <v>0.0002875358218307463</v>
      </c>
      <c r="E1048" s="116">
        <v>3.3180633349627615</v>
      </c>
      <c r="F1048" s="111" t="s">
        <v>2444</v>
      </c>
      <c r="G1048" s="111" t="b">
        <v>0</v>
      </c>
      <c r="H1048" s="111" t="b">
        <v>0</v>
      </c>
      <c r="I1048" s="111" t="b">
        <v>0</v>
      </c>
      <c r="J1048" s="111" t="b">
        <v>0</v>
      </c>
      <c r="K1048" s="111" t="b">
        <v>0</v>
      </c>
      <c r="L1048" s="111" t="b">
        <v>0</v>
      </c>
    </row>
    <row r="1049" spans="1:12" ht="15">
      <c r="A1049" s="111" t="s">
        <v>2183</v>
      </c>
      <c r="B1049" s="111" t="s">
        <v>2184</v>
      </c>
      <c r="C1049" s="111">
        <v>2</v>
      </c>
      <c r="D1049" s="116">
        <v>0.0002875358218307463</v>
      </c>
      <c r="E1049" s="116">
        <v>3.795184589682424</v>
      </c>
      <c r="F1049" s="111" t="s">
        <v>2444</v>
      </c>
      <c r="G1049" s="111" t="b">
        <v>0</v>
      </c>
      <c r="H1049" s="111" t="b">
        <v>0</v>
      </c>
      <c r="I1049" s="111" t="b">
        <v>0</v>
      </c>
      <c r="J1049" s="111" t="b">
        <v>0</v>
      </c>
      <c r="K1049" s="111" t="b">
        <v>0</v>
      </c>
      <c r="L1049" s="111" t="b">
        <v>0</v>
      </c>
    </row>
    <row r="1050" spans="1:12" ht="15">
      <c r="A1050" s="111" t="s">
        <v>2184</v>
      </c>
      <c r="B1050" s="111" t="s">
        <v>1475</v>
      </c>
      <c r="C1050" s="111">
        <v>2</v>
      </c>
      <c r="D1050" s="116">
        <v>0.0002875358218307463</v>
      </c>
      <c r="E1050" s="116">
        <v>3.6190933306267428</v>
      </c>
      <c r="F1050" s="111" t="s">
        <v>2444</v>
      </c>
      <c r="G1050" s="111" t="b">
        <v>0</v>
      </c>
      <c r="H1050" s="111" t="b">
        <v>0</v>
      </c>
      <c r="I1050" s="111" t="b">
        <v>0</v>
      </c>
      <c r="J1050" s="111" t="b">
        <v>0</v>
      </c>
      <c r="K1050" s="111" t="b">
        <v>0</v>
      </c>
      <c r="L1050" s="111" t="b">
        <v>0</v>
      </c>
    </row>
    <row r="1051" spans="1:12" ht="15">
      <c r="A1051" s="111" t="s">
        <v>1475</v>
      </c>
      <c r="B1051" s="111" t="s">
        <v>1135</v>
      </c>
      <c r="C1051" s="111">
        <v>2</v>
      </c>
      <c r="D1051" s="116">
        <v>0.0002875358218307463</v>
      </c>
      <c r="E1051" s="116">
        <v>3.14197207590708</v>
      </c>
      <c r="F1051" s="111" t="s">
        <v>2444</v>
      </c>
      <c r="G1051" s="111" t="b">
        <v>0</v>
      </c>
      <c r="H1051" s="111" t="b">
        <v>0</v>
      </c>
      <c r="I1051" s="111" t="b">
        <v>0</v>
      </c>
      <c r="J1051" s="111" t="b">
        <v>0</v>
      </c>
      <c r="K1051" s="111" t="b">
        <v>0</v>
      </c>
      <c r="L1051" s="111" t="b">
        <v>0</v>
      </c>
    </row>
    <row r="1052" spans="1:12" ht="15">
      <c r="A1052" s="111" t="s">
        <v>1135</v>
      </c>
      <c r="B1052" s="111" t="s">
        <v>856</v>
      </c>
      <c r="C1052" s="111">
        <v>2</v>
      </c>
      <c r="D1052" s="116">
        <v>0.0002875358218307463</v>
      </c>
      <c r="E1052" s="116">
        <v>2.5399120845791177</v>
      </c>
      <c r="F1052" s="111" t="s">
        <v>2444</v>
      </c>
      <c r="G1052" s="111" t="b">
        <v>0</v>
      </c>
      <c r="H1052" s="111" t="b">
        <v>0</v>
      </c>
      <c r="I1052" s="111" t="b">
        <v>0</v>
      </c>
      <c r="J1052" s="111" t="b">
        <v>0</v>
      </c>
      <c r="K1052" s="111" t="b">
        <v>0</v>
      </c>
      <c r="L1052" s="111" t="b">
        <v>0</v>
      </c>
    </row>
    <row r="1053" spans="1:12" ht="15">
      <c r="A1053" s="111" t="s">
        <v>856</v>
      </c>
      <c r="B1053" s="111" t="s">
        <v>2185</v>
      </c>
      <c r="C1053" s="111">
        <v>2</v>
      </c>
      <c r="D1053" s="116">
        <v>0.0002875358218307463</v>
      </c>
      <c r="E1053" s="116">
        <v>3.0170333392987803</v>
      </c>
      <c r="F1053" s="111" t="s">
        <v>2444</v>
      </c>
      <c r="G1053" s="111" t="b">
        <v>0</v>
      </c>
      <c r="H1053" s="111" t="b">
        <v>0</v>
      </c>
      <c r="I1053" s="111" t="b">
        <v>0</v>
      </c>
      <c r="J1053" s="111" t="b">
        <v>0</v>
      </c>
      <c r="K1053" s="111" t="b">
        <v>0</v>
      </c>
      <c r="L1053" s="111" t="b">
        <v>0</v>
      </c>
    </row>
    <row r="1054" spans="1:12" ht="15">
      <c r="A1054" s="111" t="s">
        <v>2185</v>
      </c>
      <c r="B1054" s="111" t="s">
        <v>856</v>
      </c>
      <c r="C1054" s="111">
        <v>2</v>
      </c>
      <c r="D1054" s="116">
        <v>0.0002875358218307463</v>
      </c>
      <c r="E1054" s="116">
        <v>3.0170333392987803</v>
      </c>
      <c r="F1054" s="111" t="s">
        <v>2444</v>
      </c>
      <c r="G1054" s="111" t="b">
        <v>0</v>
      </c>
      <c r="H1054" s="111" t="b">
        <v>0</v>
      </c>
      <c r="I1054" s="111" t="b">
        <v>0</v>
      </c>
      <c r="J1054" s="111" t="b">
        <v>0</v>
      </c>
      <c r="K1054" s="111" t="b">
        <v>0</v>
      </c>
      <c r="L1054" s="111" t="b">
        <v>0</v>
      </c>
    </row>
    <row r="1055" spans="1:12" ht="15">
      <c r="A1055" s="111" t="s">
        <v>856</v>
      </c>
      <c r="B1055" s="111" t="s">
        <v>2186</v>
      </c>
      <c r="C1055" s="111">
        <v>2</v>
      </c>
      <c r="D1055" s="116">
        <v>0.0002875358218307463</v>
      </c>
      <c r="E1055" s="116">
        <v>3.0170333392987803</v>
      </c>
      <c r="F1055" s="111" t="s">
        <v>2444</v>
      </c>
      <c r="G1055" s="111" t="b">
        <v>0</v>
      </c>
      <c r="H1055" s="111" t="b">
        <v>0</v>
      </c>
      <c r="I1055" s="111" t="b">
        <v>0</v>
      </c>
      <c r="J1055" s="111" t="b">
        <v>0</v>
      </c>
      <c r="K1055" s="111" t="b">
        <v>0</v>
      </c>
      <c r="L1055" s="111" t="b">
        <v>0</v>
      </c>
    </row>
    <row r="1056" spans="1:12" ht="15">
      <c r="A1056" s="111" t="s">
        <v>2186</v>
      </c>
      <c r="B1056" s="111" t="s">
        <v>1412</v>
      </c>
      <c r="C1056" s="111">
        <v>2</v>
      </c>
      <c r="D1056" s="116">
        <v>0.0002875358218307463</v>
      </c>
      <c r="E1056" s="116">
        <v>3.494154594018443</v>
      </c>
      <c r="F1056" s="111" t="s">
        <v>2444</v>
      </c>
      <c r="G1056" s="111" t="b">
        <v>0</v>
      </c>
      <c r="H1056" s="111" t="b">
        <v>0</v>
      </c>
      <c r="I1056" s="111" t="b">
        <v>0</v>
      </c>
      <c r="J1056" s="111" t="b">
        <v>0</v>
      </c>
      <c r="K1056" s="111" t="b">
        <v>0</v>
      </c>
      <c r="L1056" s="111" t="b">
        <v>0</v>
      </c>
    </row>
    <row r="1057" spans="1:12" ht="15">
      <c r="A1057" s="111" t="s">
        <v>1412</v>
      </c>
      <c r="B1057" s="111" t="s">
        <v>854</v>
      </c>
      <c r="C1057" s="111">
        <v>2</v>
      </c>
      <c r="D1057" s="116">
        <v>0.0002875358218307463</v>
      </c>
      <c r="E1057" s="116">
        <v>2.716003343634799</v>
      </c>
      <c r="F1057" s="111" t="s">
        <v>2444</v>
      </c>
      <c r="G1057" s="111" t="b">
        <v>0</v>
      </c>
      <c r="H1057" s="111" t="b">
        <v>0</v>
      </c>
      <c r="I1057" s="111" t="b">
        <v>0</v>
      </c>
      <c r="J1057" s="111" t="b">
        <v>0</v>
      </c>
      <c r="K1057" s="111" t="b">
        <v>0</v>
      </c>
      <c r="L1057" s="111" t="b">
        <v>0</v>
      </c>
    </row>
    <row r="1058" spans="1:12" ht="15">
      <c r="A1058" s="111" t="s">
        <v>854</v>
      </c>
      <c r="B1058" s="111" t="s">
        <v>1258</v>
      </c>
      <c r="C1058" s="111">
        <v>2</v>
      </c>
      <c r="D1058" s="116">
        <v>0.0002875358218307463</v>
      </c>
      <c r="E1058" s="116">
        <v>2.716003343634799</v>
      </c>
      <c r="F1058" s="111" t="s">
        <v>2444</v>
      </c>
      <c r="G1058" s="111" t="b">
        <v>0</v>
      </c>
      <c r="H1058" s="111" t="b">
        <v>0</v>
      </c>
      <c r="I1058" s="111" t="b">
        <v>0</v>
      </c>
      <c r="J1058" s="111" t="b">
        <v>0</v>
      </c>
      <c r="K1058" s="111" t="b">
        <v>0</v>
      </c>
      <c r="L1058" s="111" t="b">
        <v>0</v>
      </c>
    </row>
    <row r="1059" spans="1:12" ht="15">
      <c r="A1059" s="111" t="s">
        <v>885</v>
      </c>
      <c r="B1059" s="111" t="s">
        <v>775</v>
      </c>
      <c r="C1059" s="111">
        <v>2</v>
      </c>
      <c r="D1059" s="116">
        <v>0.0002875358218307463</v>
      </c>
      <c r="E1059" s="116">
        <v>2.1667956596321125</v>
      </c>
      <c r="F1059" s="111" t="s">
        <v>2444</v>
      </c>
      <c r="G1059" s="111" t="b">
        <v>0</v>
      </c>
      <c r="H1059" s="111" t="b">
        <v>0</v>
      </c>
      <c r="I1059" s="111" t="b">
        <v>0</v>
      </c>
      <c r="J1059" s="111" t="b">
        <v>1</v>
      </c>
      <c r="K1059" s="111" t="b">
        <v>0</v>
      </c>
      <c r="L1059" s="111" t="b">
        <v>0</v>
      </c>
    </row>
    <row r="1060" spans="1:12" ht="15">
      <c r="A1060" s="111" t="s">
        <v>775</v>
      </c>
      <c r="B1060" s="111" t="s">
        <v>854</v>
      </c>
      <c r="C1060" s="111">
        <v>2</v>
      </c>
      <c r="D1060" s="116">
        <v>0.0002875358218307463</v>
      </c>
      <c r="E1060" s="116">
        <v>2.0876144135844874</v>
      </c>
      <c r="F1060" s="111" t="s">
        <v>2444</v>
      </c>
      <c r="G1060" s="111" t="b">
        <v>1</v>
      </c>
      <c r="H1060" s="111" t="b">
        <v>0</v>
      </c>
      <c r="I1060" s="111" t="b">
        <v>0</v>
      </c>
      <c r="J1060" s="111" t="b">
        <v>0</v>
      </c>
      <c r="K1060" s="111" t="b">
        <v>0</v>
      </c>
      <c r="L1060" s="111" t="b">
        <v>0</v>
      </c>
    </row>
    <row r="1061" spans="1:12" ht="15">
      <c r="A1061" s="111" t="s">
        <v>854</v>
      </c>
      <c r="B1061" s="111" t="s">
        <v>771</v>
      </c>
      <c r="C1061" s="111">
        <v>2</v>
      </c>
      <c r="D1061" s="116">
        <v>0.0002875358218307463</v>
      </c>
      <c r="E1061" s="116">
        <v>2.0876144135844874</v>
      </c>
      <c r="F1061" s="111" t="s">
        <v>2444</v>
      </c>
      <c r="G1061" s="111" t="b">
        <v>0</v>
      </c>
      <c r="H1061" s="111" t="b">
        <v>0</v>
      </c>
      <c r="I1061" s="111" t="b">
        <v>0</v>
      </c>
      <c r="J1061" s="111" t="b">
        <v>1</v>
      </c>
      <c r="K1061" s="111" t="b">
        <v>0</v>
      </c>
      <c r="L1061" s="111" t="b">
        <v>0</v>
      </c>
    </row>
    <row r="1062" spans="1:12" ht="15">
      <c r="A1062" s="111" t="s">
        <v>771</v>
      </c>
      <c r="B1062" s="111" t="s">
        <v>767</v>
      </c>
      <c r="C1062" s="111">
        <v>2</v>
      </c>
      <c r="D1062" s="116">
        <v>0.0002875358218307463</v>
      </c>
      <c r="E1062" s="116">
        <v>1.9363467382538386</v>
      </c>
      <c r="F1062" s="111" t="s">
        <v>2444</v>
      </c>
      <c r="G1062" s="111" t="b">
        <v>1</v>
      </c>
      <c r="H1062" s="111" t="b">
        <v>0</v>
      </c>
      <c r="I1062" s="111" t="b">
        <v>0</v>
      </c>
      <c r="J1062" s="111" t="b">
        <v>0</v>
      </c>
      <c r="K1062" s="111" t="b">
        <v>0</v>
      </c>
      <c r="L1062" s="111" t="b">
        <v>0</v>
      </c>
    </row>
    <row r="1063" spans="1:12" ht="15">
      <c r="A1063" s="111" t="s">
        <v>767</v>
      </c>
      <c r="B1063" s="111" t="s">
        <v>2187</v>
      </c>
      <c r="C1063" s="111">
        <v>2</v>
      </c>
      <c r="D1063" s="116">
        <v>0.0002875358218307463</v>
      </c>
      <c r="E1063" s="116">
        <v>2.840942080243099</v>
      </c>
      <c r="F1063" s="111" t="s">
        <v>2444</v>
      </c>
      <c r="G1063" s="111" t="b">
        <v>0</v>
      </c>
      <c r="H1063" s="111" t="b">
        <v>0</v>
      </c>
      <c r="I1063" s="111" t="b">
        <v>0</v>
      </c>
      <c r="J1063" s="111" t="b">
        <v>0</v>
      </c>
      <c r="K1063" s="111" t="b">
        <v>0</v>
      </c>
      <c r="L1063" s="111" t="b">
        <v>0</v>
      </c>
    </row>
    <row r="1064" spans="1:12" ht="15">
      <c r="A1064" s="111" t="s">
        <v>2187</v>
      </c>
      <c r="B1064" s="111" t="s">
        <v>2188</v>
      </c>
      <c r="C1064" s="111">
        <v>2</v>
      </c>
      <c r="D1064" s="116">
        <v>0.0002875358218307463</v>
      </c>
      <c r="E1064" s="116">
        <v>3.795184589682424</v>
      </c>
      <c r="F1064" s="111" t="s">
        <v>2444</v>
      </c>
      <c r="G1064" s="111" t="b">
        <v>0</v>
      </c>
      <c r="H1064" s="111" t="b">
        <v>0</v>
      </c>
      <c r="I1064" s="111" t="b">
        <v>0</v>
      </c>
      <c r="J1064" s="111" t="b">
        <v>0</v>
      </c>
      <c r="K1064" s="111" t="b">
        <v>0</v>
      </c>
      <c r="L1064" s="111" t="b">
        <v>0</v>
      </c>
    </row>
    <row r="1065" spans="1:12" ht="15">
      <c r="A1065" s="111" t="s">
        <v>2188</v>
      </c>
      <c r="B1065" s="111" t="s">
        <v>2189</v>
      </c>
      <c r="C1065" s="111">
        <v>2</v>
      </c>
      <c r="D1065" s="116">
        <v>0.0002875358218307463</v>
      </c>
      <c r="E1065" s="116">
        <v>3.795184589682424</v>
      </c>
      <c r="F1065" s="111" t="s">
        <v>2444</v>
      </c>
      <c r="G1065" s="111" t="b">
        <v>0</v>
      </c>
      <c r="H1065" s="111" t="b">
        <v>0</v>
      </c>
      <c r="I1065" s="111" t="b">
        <v>0</v>
      </c>
      <c r="J1065" s="111" t="b">
        <v>0</v>
      </c>
      <c r="K1065" s="111" t="b">
        <v>0</v>
      </c>
      <c r="L1065" s="111" t="b">
        <v>0</v>
      </c>
    </row>
    <row r="1066" spans="1:12" ht="15">
      <c r="A1066" s="111" t="s">
        <v>2189</v>
      </c>
      <c r="B1066" s="111" t="s">
        <v>766</v>
      </c>
      <c r="C1066" s="111">
        <v>2</v>
      </c>
      <c r="D1066" s="116">
        <v>0.0002875358218307463</v>
      </c>
      <c r="E1066" s="116">
        <v>2.840942080243099</v>
      </c>
      <c r="F1066" s="111" t="s">
        <v>2444</v>
      </c>
      <c r="G1066" s="111" t="b">
        <v>0</v>
      </c>
      <c r="H1066" s="111" t="b">
        <v>0</v>
      </c>
      <c r="I1066" s="111" t="b">
        <v>0</v>
      </c>
      <c r="J1066" s="111" t="b">
        <v>0</v>
      </c>
      <c r="K1066" s="111" t="b">
        <v>0</v>
      </c>
      <c r="L1066" s="111" t="b">
        <v>0</v>
      </c>
    </row>
    <row r="1067" spans="1:12" ht="15">
      <c r="A1067" s="111" t="s">
        <v>766</v>
      </c>
      <c r="B1067" s="111" t="s">
        <v>829</v>
      </c>
      <c r="C1067" s="111">
        <v>2</v>
      </c>
      <c r="D1067" s="116">
        <v>0.0002875358218307463</v>
      </c>
      <c r="E1067" s="116">
        <v>2.0280287236002437</v>
      </c>
      <c r="F1067" s="111" t="s">
        <v>2444</v>
      </c>
      <c r="G1067" s="111" t="b">
        <v>0</v>
      </c>
      <c r="H1067" s="111" t="b">
        <v>0</v>
      </c>
      <c r="I1067" s="111" t="b">
        <v>0</v>
      </c>
      <c r="J1067" s="111" t="b">
        <v>0</v>
      </c>
      <c r="K1067" s="111" t="b">
        <v>0</v>
      </c>
      <c r="L1067" s="111" t="b">
        <v>0</v>
      </c>
    </row>
    <row r="1068" spans="1:12" ht="15">
      <c r="A1068" s="111" t="s">
        <v>829</v>
      </c>
      <c r="B1068" s="111" t="s">
        <v>1371</v>
      </c>
      <c r="C1068" s="111">
        <v>2</v>
      </c>
      <c r="D1068" s="116">
        <v>0.0002875358218307463</v>
      </c>
      <c r="E1068" s="116">
        <v>2.681241237375587</v>
      </c>
      <c r="F1068" s="111" t="s">
        <v>2444</v>
      </c>
      <c r="G1068" s="111" t="b">
        <v>0</v>
      </c>
      <c r="H1068" s="111" t="b">
        <v>0</v>
      </c>
      <c r="I1068" s="111" t="b">
        <v>0</v>
      </c>
      <c r="J1068" s="111" t="b">
        <v>0</v>
      </c>
      <c r="K1068" s="111" t="b">
        <v>0</v>
      </c>
      <c r="L1068" s="111" t="b">
        <v>0</v>
      </c>
    </row>
    <row r="1069" spans="1:12" ht="15">
      <c r="A1069" s="111" t="s">
        <v>1371</v>
      </c>
      <c r="B1069" s="111" t="s">
        <v>743</v>
      </c>
      <c r="C1069" s="111">
        <v>2</v>
      </c>
      <c r="D1069" s="116">
        <v>0.0002875358218307463</v>
      </c>
      <c r="E1069" s="116">
        <v>2.5399120845791177</v>
      </c>
      <c r="F1069" s="111" t="s">
        <v>2444</v>
      </c>
      <c r="G1069" s="111" t="b">
        <v>0</v>
      </c>
      <c r="H1069" s="111" t="b">
        <v>0</v>
      </c>
      <c r="I1069" s="111" t="b">
        <v>0</v>
      </c>
      <c r="J1069" s="111" t="b">
        <v>0</v>
      </c>
      <c r="K1069" s="111" t="b">
        <v>0</v>
      </c>
      <c r="L1069" s="111" t="b">
        <v>0</v>
      </c>
    </row>
    <row r="1070" spans="1:12" ht="15">
      <c r="A1070" s="111" t="s">
        <v>743</v>
      </c>
      <c r="B1070" s="111" t="s">
        <v>2190</v>
      </c>
      <c r="C1070" s="111">
        <v>2</v>
      </c>
      <c r="D1070" s="116">
        <v>0.0002875358218307463</v>
      </c>
      <c r="E1070" s="116">
        <v>2.716003343634799</v>
      </c>
      <c r="F1070" s="111" t="s">
        <v>2444</v>
      </c>
      <c r="G1070" s="111" t="b">
        <v>0</v>
      </c>
      <c r="H1070" s="111" t="b">
        <v>0</v>
      </c>
      <c r="I1070" s="111" t="b">
        <v>0</v>
      </c>
      <c r="J1070" s="111" t="b">
        <v>0</v>
      </c>
      <c r="K1070" s="111" t="b">
        <v>0</v>
      </c>
      <c r="L1070" s="111" t="b">
        <v>0</v>
      </c>
    </row>
    <row r="1071" spans="1:12" ht="15">
      <c r="A1071" s="111" t="s">
        <v>2190</v>
      </c>
      <c r="B1071" s="111" t="s">
        <v>2191</v>
      </c>
      <c r="C1071" s="111">
        <v>2</v>
      </c>
      <c r="D1071" s="116">
        <v>0.0002875358218307463</v>
      </c>
      <c r="E1071" s="116">
        <v>3.795184589682424</v>
      </c>
      <c r="F1071" s="111" t="s">
        <v>2444</v>
      </c>
      <c r="G1071" s="111" t="b">
        <v>0</v>
      </c>
      <c r="H1071" s="111" t="b">
        <v>0</v>
      </c>
      <c r="I1071" s="111" t="b">
        <v>0</v>
      </c>
      <c r="J1071" s="111" t="b">
        <v>0</v>
      </c>
      <c r="K1071" s="111" t="b">
        <v>0</v>
      </c>
      <c r="L1071" s="111" t="b">
        <v>0</v>
      </c>
    </row>
    <row r="1072" spans="1:12" ht="15">
      <c r="A1072" s="111" t="s">
        <v>2191</v>
      </c>
      <c r="B1072" s="111" t="s">
        <v>2192</v>
      </c>
      <c r="C1072" s="111">
        <v>2</v>
      </c>
      <c r="D1072" s="116">
        <v>0.0002875358218307463</v>
      </c>
      <c r="E1072" s="116">
        <v>3.795184589682424</v>
      </c>
      <c r="F1072" s="111" t="s">
        <v>2444</v>
      </c>
      <c r="G1072" s="111" t="b">
        <v>0</v>
      </c>
      <c r="H1072" s="111" t="b">
        <v>0</v>
      </c>
      <c r="I1072" s="111" t="b">
        <v>0</v>
      </c>
      <c r="J1072" s="111" t="b">
        <v>0</v>
      </c>
      <c r="K1072" s="111" t="b">
        <v>0</v>
      </c>
      <c r="L1072" s="111" t="b">
        <v>0</v>
      </c>
    </row>
    <row r="1073" spans="1:12" ht="15">
      <c r="A1073" s="111" t="s">
        <v>2192</v>
      </c>
      <c r="B1073" s="111" t="s">
        <v>2193</v>
      </c>
      <c r="C1073" s="111">
        <v>2</v>
      </c>
      <c r="D1073" s="116">
        <v>0.0002875358218307463</v>
      </c>
      <c r="E1073" s="116">
        <v>3.795184589682424</v>
      </c>
      <c r="F1073" s="111" t="s">
        <v>2444</v>
      </c>
      <c r="G1073" s="111" t="b">
        <v>0</v>
      </c>
      <c r="H1073" s="111" t="b">
        <v>0</v>
      </c>
      <c r="I1073" s="111" t="b">
        <v>0</v>
      </c>
      <c r="J1073" s="111" t="b">
        <v>0</v>
      </c>
      <c r="K1073" s="111" t="b">
        <v>0</v>
      </c>
      <c r="L1073" s="111" t="b">
        <v>0</v>
      </c>
    </row>
    <row r="1074" spans="1:12" ht="15">
      <c r="A1074" s="111" t="s">
        <v>2193</v>
      </c>
      <c r="B1074" s="111" t="s">
        <v>1692</v>
      </c>
      <c r="C1074" s="111">
        <v>2</v>
      </c>
      <c r="D1074" s="116">
        <v>0.0002875358218307463</v>
      </c>
      <c r="E1074" s="116">
        <v>3.6190933306267428</v>
      </c>
      <c r="F1074" s="111" t="s">
        <v>2444</v>
      </c>
      <c r="G1074" s="111" t="b">
        <v>0</v>
      </c>
      <c r="H1074" s="111" t="b">
        <v>0</v>
      </c>
      <c r="I1074" s="111" t="b">
        <v>0</v>
      </c>
      <c r="J1074" s="111" t="b">
        <v>0</v>
      </c>
      <c r="K1074" s="111" t="b">
        <v>0</v>
      </c>
      <c r="L1074" s="111" t="b">
        <v>0</v>
      </c>
    </row>
    <row r="1075" spans="1:12" ht="15">
      <c r="A1075" s="111" t="s">
        <v>1692</v>
      </c>
      <c r="B1075" s="111" t="s">
        <v>1571</v>
      </c>
      <c r="C1075" s="111">
        <v>2</v>
      </c>
      <c r="D1075" s="116">
        <v>0.0002875358218307463</v>
      </c>
      <c r="E1075" s="116">
        <v>3.4430020715710614</v>
      </c>
      <c r="F1075" s="111" t="s">
        <v>2444</v>
      </c>
      <c r="G1075" s="111" t="b">
        <v>0</v>
      </c>
      <c r="H1075" s="111" t="b">
        <v>0</v>
      </c>
      <c r="I1075" s="111" t="b">
        <v>0</v>
      </c>
      <c r="J1075" s="111" t="b">
        <v>0</v>
      </c>
      <c r="K1075" s="111" t="b">
        <v>0</v>
      </c>
      <c r="L1075" s="111" t="b">
        <v>0</v>
      </c>
    </row>
    <row r="1076" spans="1:12" ht="15">
      <c r="A1076" s="111" t="s">
        <v>1571</v>
      </c>
      <c r="B1076" s="111" t="s">
        <v>1420</v>
      </c>
      <c r="C1076" s="111">
        <v>2</v>
      </c>
      <c r="D1076" s="116">
        <v>0.0002875358218307463</v>
      </c>
      <c r="E1076" s="116">
        <v>3.3180633349627615</v>
      </c>
      <c r="F1076" s="111" t="s">
        <v>2444</v>
      </c>
      <c r="G1076" s="111" t="b">
        <v>0</v>
      </c>
      <c r="H1076" s="111" t="b">
        <v>0</v>
      </c>
      <c r="I1076" s="111" t="b">
        <v>0</v>
      </c>
      <c r="J1076" s="111" t="b">
        <v>0</v>
      </c>
      <c r="K1076" s="111" t="b">
        <v>0</v>
      </c>
      <c r="L1076" s="111" t="b">
        <v>0</v>
      </c>
    </row>
    <row r="1077" spans="1:12" ht="15">
      <c r="A1077" s="111" t="s">
        <v>1420</v>
      </c>
      <c r="B1077" s="111" t="s">
        <v>699</v>
      </c>
      <c r="C1077" s="111">
        <v>2</v>
      </c>
      <c r="D1077" s="116">
        <v>0.0002875358218307463</v>
      </c>
      <c r="E1077" s="116">
        <v>2.113943352306837</v>
      </c>
      <c r="F1077" s="111" t="s">
        <v>2444</v>
      </c>
      <c r="G1077" s="111" t="b">
        <v>0</v>
      </c>
      <c r="H1077" s="111" t="b">
        <v>0</v>
      </c>
      <c r="I1077" s="111" t="b">
        <v>0</v>
      </c>
      <c r="J1077" s="111" t="b">
        <v>0</v>
      </c>
      <c r="K1077" s="111" t="b">
        <v>0</v>
      </c>
      <c r="L1077" s="111" t="b">
        <v>0</v>
      </c>
    </row>
    <row r="1078" spans="1:12" ht="15">
      <c r="A1078" s="111" t="s">
        <v>699</v>
      </c>
      <c r="B1078" s="111" t="s">
        <v>2194</v>
      </c>
      <c r="C1078" s="111">
        <v>2</v>
      </c>
      <c r="D1078" s="116">
        <v>0.0002875358218307463</v>
      </c>
      <c r="E1078" s="116">
        <v>2.4149733479708178</v>
      </c>
      <c r="F1078" s="111" t="s">
        <v>2444</v>
      </c>
      <c r="G1078" s="111" t="b">
        <v>0</v>
      </c>
      <c r="H1078" s="111" t="b">
        <v>0</v>
      </c>
      <c r="I1078" s="111" t="b">
        <v>0</v>
      </c>
      <c r="J1078" s="111" t="b">
        <v>1</v>
      </c>
      <c r="K1078" s="111" t="b">
        <v>0</v>
      </c>
      <c r="L1078" s="111" t="b">
        <v>0</v>
      </c>
    </row>
    <row r="1079" spans="1:12" ht="15">
      <c r="A1079" s="111" t="s">
        <v>2194</v>
      </c>
      <c r="B1079" s="111" t="s">
        <v>699</v>
      </c>
      <c r="C1079" s="111">
        <v>2</v>
      </c>
      <c r="D1079" s="116">
        <v>0.0002875358218307463</v>
      </c>
      <c r="E1079" s="116">
        <v>2.4149733479708178</v>
      </c>
      <c r="F1079" s="111" t="s">
        <v>2444</v>
      </c>
      <c r="G1079" s="111" t="b">
        <v>1</v>
      </c>
      <c r="H1079" s="111" t="b">
        <v>0</v>
      </c>
      <c r="I1079" s="111" t="b">
        <v>0</v>
      </c>
      <c r="J1079" s="111" t="b">
        <v>0</v>
      </c>
      <c r="K1079" s="111" t="b">
        <v>0</v>
      </c>
      <c r="L1079" s="111" t="b">
        <v>0</v>
      </c>
    </row>
    <row r="1080" spans="1:12" ht="15">
      <c r="A1080" s="111" t="s">
        <v>699</v>
      </c>
      <c r="B1080" s="111" t="s">
        <v>2195</v>
      </c>
      <c r="C1080" s="111">
        <v>2</v>
      </c>
      <c r="D1080" s="116">
        <v>0.0002875358218307463</v>
      </c>
      <c r="E1080" s="116">
        <v>2.4149733479708178</v>
      </c>
      <c r="F1080" s="111" t="s">
        <v>2444</v>
      </c>
      <c r="G1080" s="111" t="b">
        <v>0</v>
      </c>
      <c r="H1080" s="111" t="b">
        <v>0</v>
      </c>
      <c r="I1080" s="111" t="b">
        <v>0</v>
      </c>
      <c r="J1080" s="111" t="b">
        <v>0</v>
      </c>
      <c r="K1080" s="111" t="b">
        <v>1</v>
      </c>
      <c r="L1080" s="111" t="b">
        <v>0</v>
      </c>
    </row>
    <row r="1081" spans="1:12" ht="15">
      <c r="A1081" s="111" t="s">
        <v>2195</v>
      </c>
      <c r="B1081" s="111" t="s">
        <v>1617</v>
      </c>
      <c r="C1081" s="111">
        <v>2</v>
      </c>
      <c r="D1081" s="116">
        <v>0.0002875358218307463</v>
      </c>
      <c r="E1081" s="116">
        <v>3.6190933306267428</v>
      </c>
      <c r="F1081" s="111" t="s">
        <v>2444</v>
      </c>
      <c r="G1081" s="111" t="b">
        <v>0</v>
      </c>
      <c r="H1081" s="111" t="b">
        <v>1</v>
      </c>
      <c r="I1081" s="111" t="b">
        <v>0</v>
      </c>
      <c r="J1081" s="111" t="b">
        <v>0</v>
      </c>
      <c r="K1081" s="111" t="b">
        <v>0</v>
      </c>
      <c r="L1081" s="111" t="b">
        <v>0</v>
      </c>
    </row>
    <row r="1082" spans="1:12" ht="15">
      <c r="A1082" s="111" t="s">
        <v>1617</v>
      </c>
      <c r="B1082" s="111" t="s">
        <v>1419</v>
      </c>
      <c r="C1082" s="111">
        <v>2</v>
      </c>
      <c r="D1082" s="116">
        <v>0.0002875358218307463</v>
      </c>
      <c r="E1082" s="116">
        <v>3.6190933306267428</v>
      </c>
      <c r="F1082" s="111" t="s">
        <v>2444</v>
      </c>
      <c r="G1082" s="111" t="b">
        <v>0</v>
      </c>
      <c r="H1082" s="111" t="b">
        <v>0</v>
      </c>
      <c r="I1082" s="111" t="b">
        <v>0</v>
      </c>
      <c r="J1082" s="111" t="b">
        <v>0</v>
      </c>
      <c r="K1082" s="111" t="b">
        <v>0</v>
      </c>
      <c r="L1082" s="111" t="b">
        <v>0</v>
      </c>
    </row>
    <row r="1083" spans="1:12" ht="15">
      <c r="A1083" s="111" t="s">
        <v>695</v>
      </c>
      <c r="B1083" s="111" t="s">
        <v>1306</v>
      </c>
      <c r="C1083" s="111">
        <v>2</v>
      </c>
      <c r="D1083" s="116">
        <v>0.0002875358218307463</v>
      </c>
      <c r="E1083" s="116">
        <v>2.0393097340099327</v>
      </c>
      <c r="F1083" s="111" t="s">
        <v>2444</v>
      </c>
      <c r="G1083" s="111" t="b">
        <v>0</v>
      </c>
      <c r="H1083" s="111" t="b">
        <v>0</v>
      </c>
      <c r="I1083" s="111" t="b">
        <v>0</v>
      </c>
      <c r="J1083" s="111" t="b">
        <v>0</v>
      </c>
      <c r="K1083" s="111" t="b">
        <v>0</v>
      </c>
      <c r="L1083" s="111" t="b">
        <v>0</v>
      </c>
    </row>
    <row r="1084" spans="1:12" ht="15">
      <c r="A1084" s="111" t="s">
        <v>1306</v>
      </c>
      <c r="B1084" s="111" t="s">
        <v>801</v>
      </c>
      <c r="C1084" s="111">
        <v>2</v>
      </c>
      <c r="D1084" s="116">
        <v>0.0002875358218307463</v>
      </c>
      <c r="E1084" s="116">
        <v>2.6190933306267428</v>
      </c>
      <c r="F1084" s="111" t="s">
        <v>2444</v>
      </c>
      <c r="G1084" s="111" t="b">
        <v>0</v>
      </c>
      <c r="H1084" s="111" t="b">
        <v>0</v>
      </c>
      <c r="I1084" s="111" t="b">
        <v>0</v>
      </c>
      <c r="J1084" s="111" t="b">
        <v>0</v>
      </c>
      <c r="K1084" s="111" t="b">
        <v>0</v>
      </c>
      <c r="L1084" s="111" t="b">
        <v>0</v>
      </c>
    </row>
    <row r="1085" spans="1:12" ht="15">
      <c r="A1085" s="111" t="s">
        <v>801</v>
      </c>
      <c r="B1085" s="111" t="s">
        <v>744</v>
      </c>
      <c r="C1085" s="111">
        <v>2</v>
      </c>
      <c r="D1085" s="116">
        <v>0.0002875358218307463</v>
      </c>
      <c r="E1085" s="116">
        <v>1.840942080243099</v>
      </c>
      <c r="F1085" s="111" t="s">
        <v>2444</v>
      </c>
      <c r="G1085" s="111" t="b">
        <v>0</v>
      </c>
      <c r="H1085" s="111" t="b">
        <v>0</v>
      </c>
      <c r="I1085" s="111" t="b">
        <v>0</v>
      </c>
      <c r="J1085" s="111" t="b">
        <v>0</v>
      </c>
      <c r="K1085" s="111" t="b">
        <v>0</v>
      </c>
      <c r="L1085" s="111" t="b">
        <v>0</v>
      </c>
    </row>
    <row r="1086" spans="1:12" ht="15">
      <c r="A1086" s="111" t="s">
        <v>744</v>
      </c>
      <c r="B1086" s="111" t="s">
        <v>2196</v>
      </c>
      <c r="C1086" s="111">
        <v>2</v>
      </c>
      <c r="D1086" s="116">
        <v>0.0002875358218307463</v>
      </c>
      <c r="E1086" s="116">
        <v>2.7344867493288123</v>
      </c>
      <c r="F1086" s="111" t="s">
        <v>2444</v>
      </c>
      <c r="G1086" s="111" t="b">
        <v>0</v>
      </c>
      <c r="H1086" s="111" t="b">
        <v>0</v>
      </c>
      <c r="I1086" s="111" t="b">
        <v>0</v>
      </c>
      <c r="J1086" s="111" t="b">
        <v>0</v>
      </c>
      <c r="K1086" s="111" t="b">
        <v>0</v>
      </c>
      <c r="L1086" s="111" t="b">
        <v>0</v>
      </c>
    </row>
    <row r="1087" spans="1:12" ht="15">
      <c r="A1087" s="111" t="s">
        <v>2196</v>
      </c>
      <c r="B1087" s="111" t="s">
        <v>831</v>
      </c>
      <c r="C1087" s="111">
        <v>2</v>
      </c>
      <c r="D1087" s="116">
        <v>0.0002875358218307463</v>
      </c>
      <c r="E1087" s="116">
        <v>2.9822712330395684</v>
      </c>
      <c r="F1087" s="111" t="s">
        <v>2444</v>
      </c>
      <c r="G1087" s="111" t="b">
        <v>0</v>
      </c>
      <c r="H1087" s="111" t="b">
        <v>0</v>
      </c>
      <c r="I1087" s="111" t="b">
        <v>0</v>
      </c>
      <c r="J1087" s="111" t="b">
        <v>0</v>
      </c>
      <c r="K1087" s="111" t="b">
        <v>0</v>
      </c>
      <c r="L1087" s="111" t="b">
        <v>0</v>
      </c>
    </row>
    <row r="1088" spans="1:12" ht="15">
      <c r="A1088" s="111" t="s">
        <v>831</v>
      </c>
      <c r="B1088" s="111" t="s">
        <v>2197</v>
      </c>
      <c r="C1088" s="111">
        <v>2</v>
      </c>
      <c r="D1088" s="116">
        <v>0.0002875358218307463</v>
      </c>
      <c r="E1088" s="116">
        <v>2.9822712330395684</v>
      </c>
      <c r="F1088" s="111" t="s">
        <v>2444</v>
      </c>
      <c r="G1088" s="111" t="b">
        <v>0</v>
      </c>
      <c r="H1088" s="111" t="b">
        <v>0</v>
      </c>
      <c r="I1088" s="111" t="b">
        <v>0</v>
      </c>
      <c r="J1088" s="111" t="b">
        <v>0</v>
      </c>
      <c r="K1088" s="111" t="b">
        <v>0</v>
      </c>
      <c r="L1088" s="111" t="b">
        <v>0</v>
      </c>
    </row>
    <row r="1089" spans="1:12" ht="15">
      <c r="A1089" s="111" t="s">
        <v>2197</v>
      </c>
      <c r="B1089" s="111" t="s">
        <v>1046</v>
      </c>
      <c r="C1089" s="111">
        <v>2</v>
      </c>
      <c r="D1089" s="116">
        <v>0.0002875358218307463</v>
      </c>
      <c r="E1089" s="116">
        <v>3.2511165453321484</v>
      </c>
      <c r="F1089" s="111" t="s">
        <v>2444</v>
      </c>
      <c r="G1089" s="111" t="b">
        <v>0</v>
      </c>
      <c r="H1089" s="111" t="b">
        <v>0</v>
      </c>
      <c r="I1089" s="111" t="b">
        <v>0</v>
      </c>
      <c r="J1089" s="111" t="b">
        <v>0</v>
      </c>
      <c r="K1089" s="111" t="b">
        <v>0</v>
      </c>
      <c r="L1089" s="111" t="b">
        <v>0</v>
      </c>
    </row>
    <row r="1090" spans="1:12" ht="15">
      <c r="A1090" s="111" t="s">
        <v>702</v>
      </c>
      <c r="B1090" s="111" t="s">
        <v>1421</v>
      </c>
      <c r="C1090" s="111">
        <v>2</v>
      </c>
      <c r="D1090" s="116">
        <v>0.0002875358218307463</v>
      </c>
      <c r="E1090" s="116">
        <v>2.14197207590708</v>
      </c>
      <c r="F1090" s="111" t="s">
        <v>2444</v>
      </c>
      <c r="G1090" s="111" t="b">
        <v>0</v>
      </c>
      <c r="H1090" s="111" t="b">
        <v>0</v>
      </c>
      <c r="I1090" s="111" t="b">
        <v>0</v>
      </c>
      <c r="J1090" s="111" t="b">
        <v>0</v>
      </c>
      <c r="K1090" s="111" t="b">
        <v>1</v>
      </c>
      <c r="L1090" s="111" t="b">
        <v>0</v>
      </c>
    </row>
    <row r="1091" spans="1:12" ht="15">
      <c r="A1091" s="111" t="s">
        <v>1421</v>
      </c>
      <c r="B1091" s="111" t="s">
        <v>1229</v>
      </c>
      <c r="C1091" s="111">
        <v>2</v>
      </c>
      <c r="D1091" s="116">
        <v>0.0002875358218307463</v>
      </c>
      <c r="E1091" s="116">
        <v>3.0962145853464054</v>
      </c>
      <c r="F1091" s="111" t="s">
        <v>2444</v>
      </c>
      <c r="G1091" s="111" t="b">
        <v>0</v>
      </c>
      <c r="H1091" s="111" t="b">
        <v>1</v>
      </c>
      <c r="I1091" s="111" t="b">
        <v>0</v>
      </c>
      <c r="J1091" s="111" t="b">
        <v>0</v>
      </c>
      <c r="K1091" s="111" t="b">
        <v>0</v>
      </c>
      <c r="L1091" s="111" t="b">
        <v>0</v>
      </c>
    </row>
    <row r="1092" spans="1:12" ht="15">
      <c r="A1092" s="111" t="s">
        <v>1229</v>
      </c>
      <c r="B1092" s="111" t="s">
        <v>1422</v>
      </c>
      <c r="C1092" s="111">
        <v>2</v>
      </c>
      <c r="D1092" s="116">
        <v>0.0002875358218307463</v>
      </c>
      <c r="E1092" s="116">
        <v>3.0962145853464054</v>
      </c>
      <c r="F1092" s="111" t="s">
        <v>2444</v>
      </c>
      <c r="G1092" s="111" t="b">
        <v>0</v>
      </c>
      <c r="H1092" s="111" t="b">
        <v>0</v>
      </c>
      <c r="I1092" s="111" t="b">
        <v>0</v>
      </c>
      <c r="J1092" s="111" t="b">
        <v>0</v>
      </c>
      <c r="K1092" s="111" t="b">
        <v>1</v>
      </c>
      <c r="L1092" s="111" t="b">
        <v>0</v>
      </c>
    </row>
    <row r="1093" spans="1:12" ht="15">
      <c r="A1093" s="111" t="s">
        <v>1422</v>
      </c>
      <c r="B1093" s="111" t="s">
        <v>696</v>
      </c>
      <c r="C1093" s="111">
        <v>2</v>
      </c>
      <c r="D1093" s="116">
        <v>0.0002875358218307463</v>
      </c>
      <c r="E1093" s="116">
        <v>2.05482190018818</v>
      </c>
      <c r="F1093" s="111" t="s">
        <v>2444</v>
      </c>
      <c r="G1093" s="111" t="b">
        <v>0</v>
      </c>
      <c r="H1093" s="111" t="b">
        <v>1</v>
      </c>
      <c r="I1093" s="111" t="b">
        <v>0</v>
      </c>
      <c r="J1093" s="111" t="b">
        <v>0</v>
      </c>
      <c r="K1093" s="111" t="b">
        <v>0</v>
      </c>
      <c r="L1093" s="111" t="b">
        <v>0</v>
      </c>
    </row>
    <row r="1094" spans="1:12" ht="15">
      <c r="A1094" s="111" t="s">
        <v>696</v>
      </c>
      <c r="B1094" s="111" t="s">
        <v>1423</v>
      </c>
      <c r="C1094" s="111">
        <v>2</v>
      </c>
      <c r="D1094" s="116">
        <v>0.0002875358218307463</v>
      </c>
      <c r="E1094" s="116">
        <v>2.0627908298594555</v>
      </c>
      <c r="F1094" s="111" t="s">
        <v>2444</v>
      </c>
      <c r="G1094" s="111" t="b">
        <v>0</v>
      </c>
      <c r="H1094" s="111" t="b">
        <v>0</v>
      </c>
      <c r="I1094" s="111" t="b">
        <v>0</v>
      </c>
      <c r="J1094" s="111" t="b">
        <v>0</v>
      </c>
      <c r="K1094" s="111" t="b">
        <v>0</v>
      </c>
      <c r="L1094" s="111" t="b">
        <v>0</v>
      </c>
    </row>
    <row r="1095" spans="1:12" ht="15">
      <c r="A1095" s="111" t="s">
        <v>1423</v>
      </c>
      <c r="B1095" s="111" t="s">
        <v>1030</v>
      </c>
      <c r="C1095" s="111">
        <v>2</v>
      </c>
      <c r="D1095" s="116">
        <v>0.0002875358218307463</v>
      </c>
      <c r="E1095" s="116">
        <v>2.950086549668167</v>
      </c>
      <c r="F1095" s="111" t="s">
        <v>2444</v>
      </c>
      <c r="G1095" s="111" t="b">
        <v>0</v>
      </c>
      <c r="H1095" s="111" t="b">
        <v>0</v>
      </c>
      <c r="I1095" s="111" t="b">
        <v>0</v>
      </c>
      <c r="J1095" s="111" t="b">
        <v>0</v>
      </c>
      <c r="K1095" s="111" t="b">
        <v>0</v>
      </c>
      <c r="L1095" s="111" t="b">
        <v>0</v>
      </c>
    </row>
    <row r="1096" spans="1:12" ht="15">
      <c r="A1096" s="111" t="s">
        <v>1030</v>
      </c>
      <c r="B1096" s="111" t="s">
        <v>739</v>
      </c>
      <c r="C1096" s="111">
        <v>2</v>
      </c>
      <c r="D1096" s="116">
        <v>0.0002875358218307463</v>
      </c>
      <c r="E1096" s="116">
        <v>2.154206532324092</v>
      </c>
      <c r="F1096" s="111" t="s">
        <v>2444</v>
      </c>
      <c r="G1096" s="111" t="b">
        <v>0</v>
      </c>
      <c r="H1096" s="111" t="b">
        <v>0</v>
      </c>
      <c r="I1096" s="111" t="b">
        <v>0</v>
      </c>
      <c r="J1096" s="111" t="b">
        <v>0</v>
      </c>
      <c r="K1096" s="111" t="b">
        <v>0</v>
      </c>
      <c r="L1096" s="111" t="b">
        <v>0</v>
      </c>
    </row>
    <row r="1097" spans="1:12" ht="15">
      <c r="A1097" s="111" t="s">
        <v>739</v>
      </c>
      <c r="B1097" s="111" t="s">
        <v>1379</v>
      </c>
      <c r="C1097" s="111">
        <v>2</v>
      </c>
      <c r="D1097" s="116">
        <v>0.0002875358218307463</v>
      </c>
      <c r="E1097" s="116">
        <v>2.3972445810103866</v>
      </c>
      <c r="F1097" s="111" t="s">
        <v>2444</v>
      </c>
      <c r="G1097" s="111" t="b">
        <v>0</v>
      </c>
      <c r="H1097" s="111" t="b">
        <v>0</v>
      </c>
      <c r="I1097" s="111" t="b">
        <v>0</v>
      </c>
      <c r="J1097" s="111" t="b">
        <v>0</v>
      </c>
      <c r="K1097" s="111" t="b">
        <v>0</v>
      </c>
      <c r="L1097" s="111" t="b">
        <v>0</v>
      </c>
    </row>
    <row r="1098" spans="1:12" ht="15">
      <c r="A1098" s="111" t="s">
        <v>1379</v>
      </c>
      <c r="B1098" s="111" t="s">
        <v>1372</v>
      </c>
      <c r="C1098" s="111">
        <v>2</v>
      </c>
      <c r="D1098" s="116">
        <v>0.0002875358218307463</v>
      </c>
      <c r="E1098" s="116">
        <v>3.1931245983544616</v>
      </c>
      <c r="F1098" s="111" t="s">
        <v>2444</v>
      </c>
      <c r="G1098" s="111" t="b">
        <v>0</v>
      </c>
      <c r="H1098" s="111" t="b">
        <v>0</v>
      </c>
      <c r="I1098" s="111" t="b">
        <v>0</v>
      </c>
      <c r="J1098" s="111" t="b">
        <v>0</v>
      </c>
      <c r="K1098" s="111" t="b">
        <v>0</v>
      </c>
      <c r="L1098" s="111" t="b">
        <v>0</v>
      </c>
    </row>
    <row r="1099" spans="1:12" ht="15">
      <c r="A1099" s="111" t="s">
        <v>1372</v>
      </c>
      <c r="B1099" s="111" t="s">
        <v>2198</v>
      </c>
      <c r="C1099" s="111">
        <v>2</v>
      </c>
      <c r="D1099" s="116">
        <v>0.0002875358218307463</v>
      </c>
      <c r="E1099" s="116">
        <v>3.494154594018443</v>
      </c>
      <c r="F1099" s="111" t="s">
        <v>2444</v>
      </c>
      <c r="G1099" s="111" t="b">
        <v>0</v>
      </c>
      <c r="H1099" s="111" t="b">
        <v>0</v>
      </c>
      <c r="I1099" s="111" t="b">
        <v>0</v>
      </c>
      <c r="J1099" s="111" t="b">
        <v>0</v>
      </c>
      <c r="K1099" s="111" t="b">
        <v>0</v>
      </c>
      <c r="L1099" s="111" t="b">
        <v>0</v>
      </c>
    </row>
    <row r="1100" spans="1:12" ht="15">
      <c r="A1100" s="111" t="s">
        <v>2198</v>
      </c>
      <c r="B1100" s="111" t="s">
        <v>1422</v>
      </c>
      <c r="C1100" s="111">
        <v>2</v>
      </c>
      <c r="D1100" s="116">
        <v>0.0002875358218307463</v>
      </c>
      <c r="E1100" s="116">
        <v>3.494154594018443</v>
      </c>
      <c r="F1100" s="111" t="s">
        <v>2444</v>
      </c>
      <c r="G1100" s="111" t="b">
        <v>0</v>
      </c>
      <c r="H1100" s="111" t="b">
        <v>0</v>
      </c>
      <c r="I1100" s="111" t="b">
        <v>0</v>
      </c>
      <c r="J1100" s="111" t="b">
        <v>0</v>
      </c>
      <c r="K1100" s="111" t="b">
        <v>1</v>
      </c>
      <c r="L1100" s="111" t="b">
        <v>0</v>
      </c>
    </row>
    <row r="1101" spans="1:12" ht="15">
      <c r="A1101" s="111" t="s">
        <v>1422</v>
      </c>
      <c r="B1101" s="111" t="s">
        <v>787</v>
      </c>
      <c r="C1101" s="111">
        <v>2</v>
      </c>
      <c r="D1101" s="116">
        <v>0.0002875358218307463</v>
      </c>
      <c r="E1101" s="116">
        <v>2.591064607026499</v>
      </c>
      <c r="F1101" s="111" t="s">
        <v>2444</v>
      </c>
      <c r="G1101" s="111" t="b">
        <v>0</v>
      </c>
      <c r="H1101" s="111" t="b">
        <v>1</v>
      </c>
      <c r="I1101" s="111" t="b">
        <v>0</v>
      </c>
      <c r="J1101" s="111" t="b">
        <v>0</v>
      </c>
      <c r="K1101" s="111" t="b">
        <v>0</v>
      </c>
      <c r="L1101" s="111" t="b">
        <v>0</v>
      </c>
    </row>
    <row r="1102" spans="1:12" ht="15">
      <c r="A1102" s="111" t="s">
        <v>798</v>
      </c>
      <c r="B1102" s="111" t="s">
        <v>1387</v>
      </c>
      <c r="C1102" s="111">
        <v>2</v>
      </c>
      <c r="D1102" s="116">
        <v>0.0002875358218307463</v>
      </c>
      <c r="E1102" s="116">
        <v>2.6190933306267428</v>
      </c>
      <c r="F1102" s="111" t="s">
        <v>2444</v>
      </c>
      <c r="G1102" s="111" t="b">
        <v>0</v>
      </c>
      <c r="H1102" s="111" t="b">
        <v>0</v>
      </c>
      <c r="I1102" s="111" t="b">
        <v>0</v>
      </c>
      <c r="J1102" s="111" t="b">
        <v>1</v>
      </c>
      <c r="K1102" s="111" t="b">
        <v>0</v>
      </c>
      <c r="L1102" s="111" t="b">
        <v>0</v>
      </c>
    </row>
    <row r="1103" spans="1:12" ht="15">
      <c r="A1103" s="111" t="s">
        <v>1387</v>
      </c>
      <c r="B1103" s="111" t="s">
        <v>890</v>
      </c>
      <c r="C1103" s="111">
        <v>2</v>
      </c>
      <c r="D1103" s="116">
        <v>0.0002875358218307463</v>
      </c>
      <c r="E1103" s="116">
        <v>2.795184589682424</v>
      </c>
      <c r="F1103" s="111" t="s">
        <v>2444</v>
      </c>
      <c r="G1103" s="111" t="b">
        <v>1</v>
      </c>
      <c r="H1103" s="111" t="b">
        <v>0</v>
      </c>
      <c r="I1103" s="111" t="b">
        <v>0</v>
      </c>
      <c r="J1103" s="111" t="b">
        <v>0</v>
      </c>
      <c r="K1103" s="111" t="b">
        <v>0</v>
      </c>
      <c r="L1103" s="111" t="b">
        <v>0</v>
      </c>
    </row>
    <row r="1104" spans="1:12" ht="15">
      <c r="A1104" s="111" t="s">
        <v>890</v>
      </c>
      <c r="B1104" s="111" t="s">
        <v>2199</v>
      </c>
      <c r="C1104" s="111">
        <v>2</v>
      </c>
      <c r="D1104" s="116">
        <v>0.0002875358218307463</v>
      </c>
      <c r="E1104" s="116">
        <v>3.0962145853464054</v>
      </c>
      <c r="F1104" s="111" t="s">
        <v>2444</v>
      </c>
      <c r="G1104" s="111" t="b">
        <v>0</v>
      </c>
      <c r="H1104" s="111" t="b">
        <v>0</v>
      </c>
      <c r="I1104" s="111" t="b">
        <v>0</v>
      </c>
      <c r="J1104" s="111" t="b">
        <v>0</v>
      </c>
      <c r="K1104" s="111" t="b">
        <v>0</v>
      </c>
      <c r="L1104" s="111" t="b">
        <v>0</v>
      </c>
    </row>
    <row r="1105" spans="1:12" ht="15">
      <c r="A1105" s="111" t="s">
        <v>2199</v>
      </c>
      <c r="B1105" s="111" t="s">
        <v>2200</v>
      </c>
      <c r="C1105" s="111">
        <v>2</v>
      </c>
      <c r="D1105" s="116">
        <v>0.0002875358218307463</v>
      </c>
      <c r="E1105" s="116">
        <v>3.795184589682424</v>
      </c>
      <c r="F1105" s="111" t="s">
        <v>2444</v>
      </c>
      <c r="G1105" s="111" t="b">
        <v>0</v>
      </c>
      <c r="H1105" s="111" t="b">
        <v>0</v>
      </c>
      <c r="I1105" s="111" t="b">
        <v>0</v>
      </c>
      <c r="J1105" s="111" t="b">
        <v>0</v>
      </c>
      <c r="K1105" s="111" t="b">
        <v>1</v>
      </c>
      <c r="L1105" s="111" t="b">
        <v>0</v>
      </c>
    </row>
    <row r="1106" spans="1:12" ht="15">
      <c r="A1106" s="111" t="s">
        <v>2200</v>
      </c>
      <c r="B1106" s="111" t="s">
        <v>702</v>
      </c>
      <c r="C1106" s="111">
        <v>2</v>
      </c>
      <c r="D1106" s="116">
        <v>0.0002875358218307463</v>
      </c>
      <c r="E1106" s="116">
        <v>2.4430020715710614</v>
      </c>
      <c r="F1106" s="111" t="s">
        <v>2444</v>
      </c>
      <c r="G1106" s="111" t="b">
        <v>0</v>
      </c>
      <c r="H1106" s="111" t="b">
        <v>1</v>
      </c>
      <c r="I1106" s="111" t="b">
        <v>0</v>
      </c>
      <c r="J1106" s="111" t="b">
        <v>0</v>
      </c>
      <c r="K1106" s="111" t="b">
        <v>0</v>
      </c>
      <c r="L1106" s="111" t="b">
        <v>0</v>
      </c>
    </row>
    <row r="1107" spans="1:12" ht="15">
      <c r="A1107" s="111" t="s">
        <v>702</v>
      </c>
      <c r="B1107" s="111" t="s">
        <v>2201</v>
      </c>
      <c r="C1107" s="111">
        <v>2</v>
      </c>
      <c r="D1107" s="116">
        <v>0.0002875358218307463</v>
      </c>
      <c r="E1107" s="116">
        <v>2.4430020715710614</v>
      </c>
      <c r="F1107" s="111" t="s">
        <v>2444</v>
      </c>
      <c r="G1107" s="111" t="b">
        <v>0</v>
      </c>
      <c r="H1107" s="111" t="b">
        <v>0</v>
      </c>
      <c r="I1107" s="111" t="b">
        <v>0</v>
      </c>
      <c r="J1107" s="111" t="b">
        <v>0</v>
      </c>
      <c r="K1107" s="111" t="b">
        <v>0</v>
      </c>
      <c r="L1107" s="111" t="b">
        <v>0</v>
      </c>
    </row>
    <row r="1108" spans="1:12" ht="15">
      <c r="A1108" s="111" t="s">
        <v>2201</v>
      </c>
      <c r="B1108" s="111" t="s">
        <v>793</v>
      </c>
      <c r="C1108" s="111">
        <v>2</v>
      </c>
      <c r="D1108" s="116">
        <v>0.0002875358218307463</v>
      </c>
      <c r="E1108" s="116">
        <v>2.920123326290724</v>
      </c>
      <c r="F1108" s="111" t="s">
        <v>2444</v>
      </c>
      <c r="G1108" s="111" t="b">
        <v>0</v>
      </c>
      <c r="H1108" s="111" t="b">
        <v>0</v>
      </c>
      <c r="I1108" s="111" t="b">
        <v>0</v>
      </c>
      <c r="J1108" s="111" t="b">
        <v>0</v>
      </c>
      <c r="K1108" s="111" t="b">
        <v>0</v>
      </c>
      <c r="L1108" s="111" t="b">
        <v>0</v>
      </c>
    </row>
    <row r="1109" spans="1:12" ht="15">
      <c r="A1109" s="111" t="s">
        <v>793</v>
      </c>
      <c r="B1109" s="111" t="s">
        <v>966</v>
      </c>
      <c r="C1109" s="111">
        <v>2</v>
      </c>
      <c r="D1109" s="116">
        <v>0.0002875358218307463</v>
      </c>
      <c r="E1109" s="116">
        <v>2.3480265583402047</v>
      </c>
      <c r="F1109" s="111" t="s">
        <v>2444</v>
      </c>
      <c r="G1109" s="111" t="b">
        <v>0</v>
      </c>
      <c r="H1109" s="111" t="b">
        <v>0</v>
      </c>
      <c r="I1109" s="111" t="b">
        <v>0</v>
      </c>
      <c r="J1109" s="111" t="b">
        <v>0</v>
      </c>
      <c r="K1109" s="111" t="b">
        <v>0</v>
      </c>
      <c r="L1109" s="111" t="b">
        <v>0</v>
      </c>
    </row>
    <row r="1110" spans="1:12" ht="15">
      <c r="A1110" s="111" t="s">
        <v>1052</v>
      </c>
      <c r="B1110" s="111" t="s">
        <v>918</v>
      </c>
      <c r="C1110" s="111">
        <v>2</v>
      </c>
      <c r="D1110" s="116">
        <v>0.00033528046824850705</v>
      </c>
      <c r="E1110" s="116">
        <v>2.5521465409961297</v>
      </c>
      <c r="F1110" s="111" t="s">
        <v>2444</v>
      </c>
      <c r="G1110" s="111" t="b">
        <v>0</v>
      </c>
      <c r="H1110" s="111" t="b">
        <v>0</v>
      </c>
      <c r="I1110" s="111" t="b">
        <v>0</v>
      </c>
      <c r="J1110" s="111" t="b">
        <v>0</v>
      </c>
      <c r="K1110" s="111" t="b">
        <v>0</v>
      </c>
      <c r="L1110" s="111" t="b">
        <v>0</v>
      </c>
    </row>
    <row r="1111" spans="1:12" ht="15">
      <c r="A1111" s="111" t="s">
        <v>695</v>
      </c>
      <c r="B1111" s="111" t="s">
        <v>1021</v>
      </c>
      <c r="C1111" s="111">
        <v>2</v>
      </c>
      <c r="D1111" s="116">
        <v>0.0002875358218307463</v>
      </c>
      <c r="E1111" s="116">
        <v>1.7962716853236382</v>
      </c>
      <c r="F1111" s="111" t="s">
        <v>2444</v>
      </c>
      <c r="G1111" s="111" t="b">
        <v>0</v>
      </c>
      <c r="H1111" s="111" t="b">
        <v>0</v>
      </c>
      <c r="I1111" s="111" t="b">
        <v>0</v>
      </c>
      <c r="J1111" s="111" t="b">
        <v>0</v>
      </c>
      <c r="K1111" s="111" t="b">
        <v>0</v>
      </c>
      <c r="L1111" s="111" t="b">
        <v>0</v>
      </c>
    </row>
    <row r="1112" spans="1:12" ht="15">
      <c r="A1112" s="111" t="s">
        <v>773</v>
      </c>
      <c r="B1112" s="111" t="s">
        <v>1693</v>
      </c>
      <c r="C1112" s="111">
        <v>2</v>
      </c>
      <c r="D1112" s="116">
        <v>0.00033528046824850705</v>
      </c>
      <c r="E1112" s="116">
        <v>2.68967440491245</v>
      </c>
      <c r="F1112" s="111" t="s">
        <v>2444</v>
      </c>
      <c r="G1112" s="111" t="b">
        <v>0</v>
      </c>
      <c r="H1112" s="111" t="b">
        <v>0</v>
      </c>
      <c r="I1112" s="111" t="b">
        <v>0</v>
      </c>
      <c r="J1112" s="111" t="b">
        <v>0</v>
      </c>
      <c r="K1112" s="111" t="b">
        <v>0</v>
      </c>
      <c r="L1112" s="111" t="b">
        <v>0</v>
      </c>
    </row>
    <row r="1113" spans="1:12" ht="15">
      <c r="A1113" s="111" t="s">
        <v>1120</v>
      </c>
      <c r="B1113" s="111" t="s">
        <v>1068</v>
      </c>
      <c r="C1113" s="111">
        <v>2</v>
      </c>
      <c r="D1113" s="116">
        <v>0.00033528046824850705</v>
      </c>
      <c r="E1113" s="116">
        <v>2.840942080243099</v>
      </c>
      <c r="F1113" s="111" t="s">
        <v>2444</v>
      </c>
      <c r="G1113" s="111" t="b">
        <v>0</v>
      </c>
      <c r="H1113" s="111" t="b">
        <v>0</v>
      </c>
      <c r="I1113" s="111" t="b">
        <v>0</v>
      </c>
      <c r="J1113" s="111" t="b">
        <v>0</v>
      </c>
      <c r="K1113" s="111" t="b">
        <v>0</v>
      </c>
      <c r="L1113" s="111" t="b">
        <v>0</v>
      </c>
    </row>
    <row r="1114" spans="1:12" ht="15">
      <c r="A1114" s="111" t="s">
        <v>689</v>
      </c>
      <c r="B1114" s="111" t="s">
        <v>2203</v>
      </c>
      <c r="C1114" s="111">
        <v>2</v>
      </c>
      <c r="D1114" s="116">
        <v>0.0002875358218307463</v>
      </c>
      <c r="E1114" s="116">
        <v>2.215400993065614</v>
      </c>
      <c r="F1114" s="111" t="s">
        <v>2444</v>
      </c>
      <c r="G1114" s="111" t="b">
        <v>0</v>
      </c>
      <c r="H1114" s="111" t="b">
        <v>0</v>
      </c>
      <c r="I1114" s="111" t="b">
        <v>0</v>
      </c>
      <c r="J1114" s="111" t="b">
        <v>0</v>
      </c>
      <c r="K1114" s="111" t="b">
        <v>0</v>
      </c>
      <c r="L1114" s="111" t="b">
        <v>0</v>
      </c>
    </row>
    <row r="1115" spans="1:12" ht="15">
      <c r="A1115" s="111" t="s">
        <v>2203</v>
      </c>
      <c r="B1115" s="111" t="s">
        <v>2204</v>
      </c>
      <c r="C1115" s="111">
        <v>2</v>
      </c>
      <c r="D1115" s="116">
        <v>0.0002875358218307463</v>
      </c>
      <c r="E1115" s="116">
        <v>3.795184589682424</v>
      </c>
      <c r="F1115" s="111" t="s">
        <v>2444</v>
      </c>
      <c r="G1115" s="111" t="b">
        <v>0</v>
      </c>
      <c r="H1115" s="111" t="b">
        <v>0</v>
      </c>
      <c r="I1115" s="111" t="b">
        <v>0</v>
      </c>
      <c r="J1115" s="111" t="b">
        <v>0</v>
      </c>
      <c r="K1115" s="111" t="b">
        <v>0</v>
      </c>
      <c r="L1115" s="111" t="b">
        <v>0</v>
      </c>
    </row>
    <row r="1116" spans="1:12" ht="15">
      <c r="A1116" s="111" t="s">
        <v>764</v>
      </c>
      <c r="B1116" s="111" t="s">
        <v>711</v>
      </c>
      <c r="C1116" s="111">
        <v>2</v>
      </c>
      <c r="D1116" s="116">
        <v>0.0002875358218307463</v>
      </c>
      <c r="E1116" s="116">
        <v>1.56218847929027</v>
      </c>
      <c r="F1116" s="111" t="s">
        <v>2444</v>
      </c>
      <c r="G1116" s="111" t="b">
        <v>0</v>
      </c>
      <c r="H1116" s="111" t="b">
        <v>0</v>
      </c>
      <c r="I1116" s="111" t="b">
        <v>0</v>
      </c>
      <c r="J1116" s="111" t="b">
        <v>0</v>
      </c>
      <c r="K1116" s="111" t="b">
        <v>0</v>
      </c>
      <c r="L1116" s="111" t="b">
        <v>0</v>
      </c>
    </row>
    <row r="1117" spans="1:12" ht="15">
      <c r="A1117" s="111" t="s">
        <v>1240</v>
      </c>
      <c r="B1117" s="111" t="s">
        <v>2214</v>
      </c>
      <c r="C1117" s="111">
        <v>2</v>
      </c>
      <c r="D1117" s="116">
        <v>0.00033528046824850705</v>
      </c>
      <c r="E1117" s="116">
        <v>3.397244581010386</v>
      </c>
      <c r="F1117" s="111" t="s">
        <v>2444</v>
      </c>
      <c r="G1117" s="111" t="b">
        <v>0</v>
      </c>
      <c r="H1117" s="111" t="b">
        <v>0</v>
      </c>
      <c r="I1117" s="111" t="b">
        <v>0</v>
      </c>
      <c r="J1117" s="111" t="b">
        <v>0</v>
      </c>
      <c r="K1117" s="111" t="b">
        <v>0</v>
      </c>
      <c r="L1117" s="111" t="b">
        <v>0</v>
      </c>
    </row>
    <row r="1118" spans="1:12" ht="15">
      <c r="A1118" s="111" t="s">
        <v>2214</v>
      </c>
      <c r="B1118" s="111" t="s">
        <v>1052</v>
      </c>
      <c r="C1118" s="111">
        <v>2</v>
      </c>
      <c r="D1118" s="116">
        <v>0.00033528046824850705</v>
      </c>
      <c r="E1118" s="116">
        <v>3.2511165453321484</v>
      </c>
      <c r="F1118" s="111" t="s">
        <v>2444</v>
      </c>
      <c r="G1118" s="111" t="b">
        <v>0</v>
      </c>
      <c r="H1118" s="111" t="b">
        <v>0</v>
      </c>
      <c r="I1118" s="111" t="b">
        <v>0</v>
      </c>
      <c r="J1118" s="111" t="b">
        <v>0</v>
      </c>
      <c r="K1118" s="111" t="b">
        <v>0</v>
      </c>
      <c r="L1118" s="111" t="b">
        <v>0</v>
      </c>
    </row>
    <row r="1119" spans="1:12" ht="15">
      <c r="A1119" s="111" t="s">
        <v>1424</v>
      </c>
      <c r="B1119" s="111" t="s">
        <v>2215</v>
      </c>
      <c r="C1119" s="111">
        <v>2</v>
      </c>
      <c r="D1119" s="116">
        <v>0.0002875358218307463</v>
      </c>
      <c r="E1119" s="116">
        <v>3.494154594018443</v>
      </c>
      <c r="F1119" s="111" t="s">
        <v>2444</v>
      </c>
      <c r="G1119" s="111" t="b">
        <v>0</v>
      </c>
      <c r="H1119" s="111" t="b">
        <v>0</v>
      </c>
      <c r="I1119" s="111" t="b">
        <v>0</v>
      </c>
      <c r="J1119" s="111" t="b">
        <v>0</v>
      </c>
      <c r="K1119" s="111" t="b">
        <v>0</v>
      </c>
      <c r="L1119" s="111" t="b">
        <v>0</v>
      </c>
    </row>
    <row r="1120" spans="1:12" ht="15">
      <c r="A1120" s="111" t="s">
        <v>1136</v>
      </c>
      <c r="B1120" s="111" t="s">
        <v>2216</v>
      </c>
      <c r="C1120" s="111">
        <v>2</v>
      </c>
      <c r="D1120" s="116">
        <v>0.00033528046824850705</v>
      </c>
      <c r="E1120" s="116">
        <v>3.3180633349627615</v>
      </c>
      <c r="F1120" s="111" t="s">
        <v>2444</v>
      </c>
      <c r="G1120" s="111" t="b">
        <v>0</v>
      </c>
      <c r="H1120" s="111" t="b">
        <v>0</v>
      </c>
      <c r="I1120" s="111" t="b">
        <v>0</v>
      </c>
      <c r="J1120" s="111" t="b">
        <v>0</v>
      </c>
      <c r="K1120" s="111" t="b">
        <v>0</v>
      </c>
      <c r="L1120" s="111" t="b">
        <v>0</v>
      </c>
    </row>
    <row r="1121" spans="1:12" ht="15">
      <c r="A1121" s="111" t="s">
        <v>811</v>
      </c>
      <c r="B1121" s="111" t="s">
        <v>698</v>
      </c>
      <c r="C1121" s="111">
        <v>2</v>
      </c>
      <c r="D1121" s="116">
        <v>0.0002875358218307463</v>
      </c>
      <c r="E1121" s="116">
        <v>1.5609204653036348</v>
      </c>
      <c r="F1121" s="111" t="s">
        <v>2444</v>
      </c>
      <c r="G1121" s="111" t="b">
        <v>0</v>
      </c>
      <c r="H1121" s="111" t="b">
        <v>0</v>
      </c>
      <c r="I1121" s="111" t="b">
        <v>0</v>
      </c>
      <c r="J1121" s="111" t="b">
        <v>0</v>
      </c>
      <c r="K1121" s="111" t="b">
        <v>0</v>
      </c>
      <c r="L1121" s="111" t="b">
        <v>0</v>
      </c>
    </row>
    <row r="1122" spans="1:12" ht="15">
      <c r="A1122" s="111" t="s">
        <v>687</v>
      </c>
      <c r="B1122" s="111" t="s">
        <v>2218</v>
      </c>
      <c r="C1122" s="111">
        <v>2</v>
      </c>
      <c r="D1122" s="116">
        <v>0.00033528046824850705</v>
      </c>
      <c r="E1122" s="116">
        <v>2.1877295664677554</v>
      </c>
      <c r="F1122" s="111" t="s">
        <v>2444</v>
      </c>
      <c r="G1122" s="111" t="b">
        <v>0</v>
      </c>
      <c r="H1122" s="111" t="b">
        <v>0</v>
      </c>
      <c r="I1122" s="111" t="b">
        <v>0</v>
      </c>
      <c r="J1122" s="111" t="b">
        <v>0</v>
      </c>
      <c r="K1122" s="111" t="b">
        <v>0</v>
      </c>
      <c r="L1122" s="111" t="b">
        <v>0</v>
      </c>
    </row>
    <row r="1123" spans="1:12" ht="15">
      <c r="A1123" s="111" t="s">
        <v>946</v>
      </c>
      <c r="B1123" s="111" t="s">
        <v>687</v>
      </c>
      <c r="C1123" s="111">
        <v>2</v>
      </c>
      <c r="D1123" s="116">
        <v>0.00033528046824850705</v>
      </c>
      <c r="E1123" s="116">
        <v>1.5399120845791179</v>
      </c>
      <c r="F1123" s="111" t="s">
        <v>2444</v>
      </c>
      <c r="G1123" s="111" t="b">
        <v>0</v>
      </c>
      <c r="H1123" s="111" t="b">
        <v>0</v>
      </c>
      <c r="I1123" s="111" t="b">
        <v>0</v>
      </c>
      <c r="J1123" s="111" t="b">
        <v>0</v>
      </c>
      <c r="K1123" s="111" t="b">
        <v>0</v>
      </c>
      <c r="L1123" s="111" t="b">
        <v>0</v>
      </c>
    </row>
    <row r="1124" spans="1:12" ht="15">
      <c r="A1124" s="111" t="s">
        <v>792</v>
      </c>
      <c r="B1124" s="111" t="s">
        <v>1043</v>
      </c>
      <c r="C1124" s="111">
        <v>2</v>
      </c>
      <c r="D1124" s="116">
        <v>0.0002875358218307463</v>
      </c>
      <c r="E1124" s="116">
        <v>2.4430020715710614</v>
      </c>
      <c r="F1124" s="111" t="s">
        <v>2444</v>
      </c>
      <c r="G1124" s="111" t="b">
        <v>0</v>
      </c>
      <c r="H1124" s="111" t="b">
        <v>0</v>
      </c>
      <c r="I1124" s="111" t="b">
        <v>0</v>
      </c>
      <c r="J1124" s="111" t="b">
        <v>0</v>
      </c>
      <c r="K1124" s="111" t="b">
        <v>0</v>
      </c>
      <c r="L1124" s="111" t="b">
        <v>0</v>
      </c>
    </row>
    <row r="1125" spans="1:12" ht="15">
      <c r="A1125" s="111" t="s">
        <v>733</v>
      </c>
      <c r="B1125" s="111" t="s">
        <v>1085</v>
      </c>
      <c r="C1125" s="111">
        <v>2</v>
      </c>
      <c r="D1125" s="116">
        <v>0.00033528046824850705</v>
      </c>
      <c r="E1125" s="116">
        <v>2.2041199826559246</v>
      </c>
      <c r="F1125" s="111" t="s">
        <v>2444</v>
      </c>
      <c r="G1125" s="111" t="b">
        <v>0</v>
      </c>
      <c r="H1125" s="111" t="b">
        <v>0</v>
      </c>
      <c r="I1125" s="111" t="b">
        <v>0</v>
      </c>
      <c r="J1125" s="111" t="b">
        <v>0</v>
      </c>
      <c r="K1125" s="111" t="b">
        <v>0</v>
      </c>
      <c r="L1125" s="111" t="b">
        <v>0</v>
      </c>
    </row>
    <row r="1126" spans="1:12" ht="15">
      <c r="A1126" s="111" t="s">
        <v>1485</v>
      </c>
      <c r="B1126" s="111" t="s">
        <v>687</v>
      </c>
      <c r="C1126" s="111">
        <v>2</v>
      </c>
      <c r="D1126" s="116">
        <v>0.00033528046824850705</v>
      </c>
      <c r="E1126" s="116">
        <v>2.0170333392987803</v>
      </c>
      <c r="F1126" s="111" t="s">
        <v>2444</v>
      </c>
      <c r="G1126" s="111" t="b">
        <v>0</v>
      </c>
      <c r="H1126" s="111" t="b">
        <v>0</v>
      </c>
      <c r="I1126" s="111" t="b">
        <v>0</v>
      </c>
      <c r="J1126" s="111" t="b">
        <v>0</v>
      </c>
      <c r="K1126" s="111" t="b">
        <v>0</v>
      </c>
      <c r="L1126" s="111" t="b">
        <v>0</v>
      </c>
    </row>
    <row r="1127" spans="1:12" ht="15">
      <c r="A1127" s="111" t="s">
        <v>2231</v>
      </c>
      <c r="B1127" s="111" t="s">
        <v>878</v>
      </c>
      <c r="C1127" s="111">
        <v>2</v>
      </c>
      <c r="D1127" s="116">
        <v>0.0002875358218307463</v>
      </c>
      <c r="E1127" s="116">
        <v>3.05482190018818</v>
      </c>
      <c r="F1127" s="111" t="s">
        <v>2444</v>
      </c>
      <c r="G1127" s="111" t="b">
        <v>0</v>
      </c>
      <c r="H1127" s="111" t="b">
        <v>0</v>
      </c>
      <c r="I1127" s="111" t="b">
        <v>0</v>
      </c>
      <c r="J1127" s="111" t="b">
        <v>0</v>
      </c>
      <c r="K1127" s="111" t="b">
        <v>0</v>
      </c>
      <c r="L1127" s="111" t="b">
        <v>0</v>
      </c>
    </row>
    <row r="1128" spans="1:12" ht="15">
      <c r="A1128" s="111" t="s">
        <v>2237</v>
      </c>
      <c r="B1128" s="111" t="s">
        <v>785</v>
      </c>
      <c r="C1128" s="111">
        <v>2</v>
      </c>
      <c r="D1128" s="116">
        <v>0.00033528046824850705</v>
      </c>
      <c r="E1128" s="116">
        <v>2.8920946026904804</v>
      </c>
      <c r="F1128" s="111" t="s">
        <v>2444</v>
      </c>
      <c r="G1128" s="111" t="b">
        <v>0</v>
      </c>
      <c r="H1128" s="111" t="b">
        <v>0</v>
      </c>
      <c r="I1128" s="111" t="b">
        <v>0</v>
      </c>
      <c r="J1128" s="111" t="b">
        <v>0</v>
      </c>
      <c r="K1128" s="111" t="b">
        <v>0</v>
      </c>
      <c r="L1128" s="111" t="b">
        <v>0</v>
      </c>
    </row>
    <row r="1129" spans="1:12" ht="15">
      <c r="A1129" s="111" t="s">
        <v>1137</v>
      </c>
      <c r="B1129" s="111" t="s">
        <v>2238</v>
      </c>
      <c r="C1129" s="111">
        <v>2</v>
      </c>
      <c r="D1129" s="116">
        <v>0.00033528046824850705</v>
      </c>
      <c r="E1129" s="116">
        <v>3.3180633349627615</v>
      </c>
      <c r="F1129" s="111" t="s">
        <v>2444</v>
      </c>
      <c r="G1129" s="111" t="b">
        <v>0</v>
      </c>
      <c r="H1129" s="111" t="b">
        <v>0</v>
      </c>
      <c r="I1129" s="111" t="b">
        <v>0</v>
      </c>
      <c r="J1129" s="111" t="b">
        <v>0</v>
      </c>
      <c r="K1129" s="111" t="b">
        <v>0</v>
      </c>
      <c r="L1129" s="111" t="b">
        <v>0</v>
      </c>
    </row>
    <row r="1130" spans="1:12" ht="15">
      <c r="A1130" s="111" t="s">
        <v>924</v>
      </c>
      <c r="B1130" s="111" t="s">
        <v>731</v>
      </c>
      <c r="C1130" s="111">
        <v>2</v>
      </c>
      <c r="D1130" s="116">
        <v>0.00033528046824850705</v>
      </c>
      <c r="E1130" s="116">
        <v>2.0280287236002437</v>
      </c>
      <c r="F1130" s="111" t="s">
        <v>2444</v>
      </c>
      <c r="G1130" s="111" t="b">
        <v>0</v>
      </c>
      <c r="H1130" s="111" t="b">
        <v>0</v>
      </c>
      <c r="I1130" s="111" t="b">
        <v>0</v>
      </c>
      <c r="J1130" s="111" t="b">
        <v>0</v>
      </c>
      <c r="K1130" s="111" t="b">
        <v>0</v>
      </c>
      <c r="L1130" s="111" t="b">
        <v>0</v>
      </c>
    </row>
    <row r="1131" spans="1:12" ht="15">
      <c r="A1131" s="111" t="s">
        <v>726</v>
      </c>
      <c r="B1131" s="111" t="s">
        <v>945</v>
      </c>
      <c r="C1131" s="111">
        <v>2</v>
      </c>
      <c r="D1131" s="116">
        <v>0.0002875358218307463</v>
      </c>
      <c r="E1131" s="116">
        <v>1.9806040736721053</v>
      </c>
      <c r="F1131" s="111" t="s">
        <v>2444</v>
      </c>
      <c r="G1131" s="111" t="b">
        <v>0</v>
      </c>
      <c r="H1131" s="111" t="b">
        <v>0</v>
      </c>
      <c r="I1131" s="111" t="b">
        <v>0</v>
      </c>
      <c r="J1131" s="111" t="b">
        <v>0</v>
      </c>
      <c r="K1131" s="111" t="b">
        <v>0</v>
      </c>
      <c r="L1131" s="111" t="b">
        <v>0</v>
      </c>
    </row>
    <row r="1132" spans="1:12" ht="15">
      <c r="A1132" s="111" t="s">
        <v>1006</v>
      </c>
      <c r="B1132" s="111" t="s">
        <v>1243</v>
      </c>
      <c r="C1132" s="111">
        <v>2</v>
      </c>
      <c r="D1132" s="116">
        <v>0.00033528046824850705</v>
      </c>
      <c r="E1132" s="116">
        <v>2.853176536660111</v>
      </c>
      <c r="F1132" s="111" t="s">
        <v>2444</v>
      </c>
      <c r="G1132" s="111" t="b">
        <v>0</v>
      </c>
      <c r="H1132" s="111" t="b">
        <v>0</v>
      </c>
      <c r="I1132" s="111" t="b">
        <v>0</v>
      </c>
      <c r="J1132" s="111" t="b">
        <v>0</v>
      </c>
      <c r="K1132" s="111" t="b">
        <v>0</v>
      </c>
      <c r="L1132" s="111" t="b">
        <v>0</v>
      </c>
    </row>
    <row r="1133" spans="1:12" ht="15">
      <c r="A1133" s="111" t="s">
        <v>2250</v>
      </c>
      <c r="B1133" s="111" t="s">
        <v>1116</v>
      </c>
      <c r="C1133" s="111">
        <v>2</v>
      </c>
      <c r="D1133" s="116">
        <v>0.00033528046824850705</v>
      </c>
      <c r="E1133" s="116">
        <v>3.3180633349627615</v>
      </c>
      <c r="F1133" s="111" t="s">
        <v>2444</v>
      </c>
      <c r="G1133" s="111" t="b">
        <v>1</v>
      </c>
      <c r="H1133" s="111" t="b">
        <v>0</v>
      </c>
      <c r="I1133" s="111" t="b">
        <v>0</v>
      </c>
      <c r="J1133" s="111" t="b">
        <v>0</v>
      </c>
      <c r="K1133" s="111" t="b">
        <v>0</v>
      </c>
      <c r="L1133" s="111" t="b">
        <v>0</v>
      </c>
    </row>
    <row r="1134" spans="1:12" ht="15">
      <c r="A1134" s="111" t="s">
        <v>1500</v>
      </c>
      <c r="B1134" s="111" t="s">
        <v>2252</v>
      </c>
      <c r="C1134" s="111">
        <v>2</v>
      </c>
      <c r="D1134" s="116">
        <v>0.00033528046824850705</v>
      </c>
      <c r="E1134" s="116">
        <v>3.6190933306267428</v>
      </c>
      <c r="F1134" s="111" t="s">
        <v>2444</v>
      </c>
      <c r="G1134" s="111" t="b">
        <v>0</v>
      </c>
      <c r="H1134" s="111" t="b">
        <v>0</v>
      </c>
      <c r="I1134" s="111" t="b">
        <v>0</v>
      </c>
      <c r="J1134" s="111" t="b">
        <v>0</v>
      </c>
      <c r="K1134" s="111" t="b">
        <v>1</v>
      </c>
      <c r="L1134" s="111" t="b">
        <v>0</v>
      </c>
    </row>
    <row r="1135" spans="1:12" ht="15">
      <c r="A1135" s="111" t="s">
        <v>2254</v>
      </c>
      <c r="B1135" s="111" t="s">
        <v>2255</v>
      </c>
      <c r="C1135" s="111">
        <v>2</v>
      </c>
      <c r="D1135" s="116">
        <v>0.00033528046824850705</v>
      </c>
      <c r="E1135" s="116">
        <v>3.795184589682424</v>
      </c>
      <c r="F1135" s="111" t="s">
        <v>2444</v>
      </c>
      <c r="G1135" s="111" t="b">
        <v>0</v>
      </c>
      <c r="H1135" s="111" t="b">
        <v>0</v>
      </c>
      <c r="I1135" s="111" t="b">
        <v>0</v>
      </c>
      <c r="J1135" s="111" t="b">
        <v>1</v>
      </c>
      <c r="K1135" s="111" t="b">
        <v>0</v>
      </c>
      <c r="L1135" s="111" t="b">
        <v>0</v>
      </c>
    </row>
    <row r="1136" spans="1:12" ht="15">
      <c r="A1136" s="111" t="s">
        <v>1706</v>
      </c>
      <c r="B1136" s="111" t="s">
        <v>787</v>
      </c>
      <c r="C1136" s="111">
        <v>2</v>
      </c>
      <c r="D1136" s="116">
        <v>0.00033528046824850705</v>
      </c>
      <c r="E1136" s="116">
        <v>2.716003343634799</v>
      </c>
      <c r="F1136" s="111" t="s">
        <v>2444</v>
      </c>
      <c r="G1136" s="111" t="b">
        <v>0</v>
      </c>
      <c r="H1136" s="111" t="b">
        <v>1</v>
      </c>
      <c r="I1136" s="111" t="b">
        <v>0</v>
      </c>
      <c r="J1136" s="111" t="b">
        <v>0</v>
      </c>
      <c r="K1136" s="111" t="b">
        <v>0</v>
      </c>
      <c r="L1136" s="111" t="b">
        <v>0</v>
      </c>
    </row>
    <row r="1137" spans="1:12" ht="15">
      <c r="A1137" s="111" t="s">
        <v>787</v>
      </c>
      <c r="B1137" s="111" t="s">
        <v>323</v>
      </c>
      <c r="C1137" s="111">
        <v>2</v>
      </c>
      <c r="D1137" s="116">
        <v>0.00033528046824850705</v>
      </c>
      <c r="E1137" s="116">
        <v>2.3480265583402047</v>
      </c>
      <c r="F1137" s="111" t="s">
        <v>2444</v>
      </c>
      <c r="G1137" s="111" t="b">
        <v>0</v>
      </c>
      <c r="H1137" s="111" t="b">
        <v>0</v>
      </c>
      <c r="I1137" s="111" t="b">
        <v>0</v>
      </c>
      <c r="J1137" s="111" t="b">
        <v>0</v>
      </c>
      <c r="K1137" s="111" t="b">
        <v>1</v>
      </c>
      <c r="L1137" s="111" t="b">
        <v>0</v>
      </c>
    </row>
    <row r="1138" spans="1:12" ht="15">
      <c r="A1138" s="111" t="s">
        <v>323</v>
      </c>
      <c r="B1138" s="111" t="s">
        <v>2257</v>
      </c>
      <c r="C1138" s="111">
        <v>2</v>
      </c>
      <c r="D1138" s="116">
        <v>0.00033528046824850705</v>
      </c>
      <c r="E1138" s="116">
        <v>3.2511165453321484</v>
      </c>
      <c r="F1138" s="111" t="s">
        <v>2444</v>
      </c>
      <c r="G1138" s="111" t="b">
        <v>0</v>
      </c>
      <c r="H1138" s="111" t="b">
        <v>1</v>
      </c>
      <c r="I1138" s="111" t="b">
        <v>0</v>
      </c>
      <c r="J1138" s="111" t="b">
        <v>0</v>
      </c>
      <c r="K1138" s="111" t="b">
        <v>0</v>
      </c>
      <c r="L1138" s="111" t="b">
        <v>0</v>
      </c>
    </row>
    <row r="1139" spans="1:12" ht="15">
      <c r="A1139" s="111" t="s">
        <v>2259</v>
      </c>
      <c r="B1139" s="111" t="s">
        <v>1706</v>
      </c>
      <c r="C1139" s="111">
        <v>2</v>
      </c>
      <c r="D1139" s="116">
        <v>0.00033528046824850705</v>
      </c>
      <c r="E1139" s="116">
        <v>3.6190933306267428</v>
      </c>
      <c r="F1139" s="111" t="s">
        <v>2444</v>
      </c>
      <c r="G1139" s="111" t="b">
        <v>0</v>
      </c>
      <c r="H1139" s="111" t="b">
        <v>1</v>
      </c>
      <c r="I1139" s="111" t="b">
        <v>0</v>
      </c>
      <c r="J1139" s="111" t="b">
        <v>0</v>
      </c>
      <c r="K1139" s="111" t="b">
        <v>1</v>
      </c>
      <c r="L1139" s="111" t="b">
        <v>0</v>
      </c>
    </row>
    <row r="1140" spans="1:12" ht="15">
      <c r="A1140" s="111" t="s">
        <v>1055</v>
      </c>
      <c r="B1140" s="111" t="s">
        <v>964</v>
      </c>
      <c r="C1140" s="111">
        <v>2</v>
      </c>
      <c r="D1140" s="116">
        <v>0.00033528046824850705</v>
      </c>
      <c r="E1140" s="116">
        <v>2.649056554004186</v>
      </c>
      <c r="F1140" s="111" t="s">
        <v>2444</v>
      </c>
      <c r="G1140" s="111" t="b">
        <v>0</v>
      </c>
      <c r="H1140" s="111" t="b">
        <v>1</v>
      </c>
      <c r="I1140" s="111" t="b">
        <v>0</v>
      </c>
      <c r="J1140" s="111" t="b">
        <v>0</v>
      </c>
      <c r="K1140" s="111" t="b">
        <v>0</v>
      </c>
      <c r="L1140" s="111" t="b">
        <v>0</v>
      </c>
    </row>
    <row r="1141" spans="1:12" ht="15">
      <c r="A1141" s="111" t="s">
        <v>1427</v>
      </c>
      <c r="B1141" s="111" t="s">
        <v>695</v>
      </c>
      <c r="C1141" s="111">
        <v>2</v>
      </c>
      <c r="D1141" s="116">
        <v>0.0002875358218307463</v>
      </c>
      <c r="E1141" s="116">
        <v>2.0393097340099327</v>
      </c>
      <c r="F1141" s="111" t="s">
        <v>2444</v>
      </c>
      <c r="G1141" s="111" t="b">
        <v>0</v>
      </c>
      <c r="H1141" s="111" t="b">
        <v>0</v>
      </c>
      <c r="I1141" s="111" t="b">
        <v>0</v>
      </c>
      <c r="J1141" s="111" t="b">
        <v>0</v>
      </c>
      <c r="K1141" s="111" t="b">
        <v>0</v>
      </c>
      <c r="L1141" s="111" t="b">
        <v>0</v>
      </c>
    </row>
    <row r="1142" spans="1:12" ht="15">
      <c r="A1142" s="111" t="s">
        <v>324</v>
      </c>
      <c r="B1142" s="111" t="s">
        <v>721</v>
      </c>
      <c r="C1142" s="111">
        <v>2</v>
      </c>
      <c r="D1142" s="116">
        <v>0.00033528046824850705</v>
      </c>
      <c r="E1142" s="116">
        <v>1.9058828871761138</v>
      </c>
      <c r="F1142" s="111" t="s">
        <v>2444</v>
      </c>
      <c r="G1142" s="111" t="b">
        <v>0</v>
      </c>
      <c r="H1142" s="111" t="b">
        <v>0</v>
      </c>
      <c r="I1142" s="111" t="b">
        <v>0</v>
      </c>
      <c r="J1142" s="111" t="b">
        <v>0</v>
      </c>
      <c r="K1142" s="111" t="b">
        <v>0</v>
      </c>
      <c r="L1142" s="111" t="b">
        <v>0</v>
      </c>
    </row>
    <row r="1143" spans="1:12" ht="15">
      <c r="A1143" s="111" t="s">
        <v>324</v>
      </c>
      <c r="B1143" s="111" t="s">
        <v>927</v>
      </c>
      <c r="C1143" s="111">
        <v>2</v>
      </c>
      <c r="D1143" s="116">
        <v>0.00033528046824850705</v>
      </c>
      <c r="E1143" s="116">
        <v>2.4430020715710614</v>
      </c>
      <c r="F1143" s="111" t="s">
        <v>2444</v>
      </c>
      <c r="G1143" s="111" t="b">
        <v>0</v>
      </c>
      <c r="H1143" s="111" t="b">
        <v>0</v>
      </c>
      <c r="I1143" s="111" t="b">
        <v>0</v>
      </c>
      <c r="J1143" s="111" t="b">
        <v>0</v>
      </c>
      <c r="K1143" s="111" t="b">
        <v>0</v>
      </c>
      <c r="L1143" s="111" t="b">
        <v>0</v>
      </c>
    </row>
    <row r="1144" spans="1:12" ht="15">
      <c r="A1144" s="111" t="s">
        <v>2262</v>
      </c>
      <c r="B1144" s="111" t="s">
        <v>948</v>
      </c>
      <c r="C1144" s="111">
        <v>2</v>
      </c>
      <c r="D1144" s="116">
        <v>0.00033528046824850705</v>
      </c>
      <c r="E1144" s="116">
        <v>3.14197207590708</v>
      </c>
      <c r="F1144" s="111" t="s">
        <v>2444</v>
      </c>
      <c r="G1144" s="111" t="b">
        <v>0</v>
      </c>
      <c r="H1144" s="111" t="b">
        <v>0</v>
      </c>
      <c r="I1144" s="111" t="b">
        <v>0</v>
      </c>
      <c r="J1144" s="111" t="b">
        <v>0</v>
      </c>
      <c r="K1144" s="111" t="b">
        <v>0</v>
      </c>
      <c r="L1144" s="111" t="b">
        <v>0</v>
      </c>
    </row>
    <row r="1145" spans="1:12" ht="15">
      <c r="A1145" s="111" t="s">
        <v>2266</v>
      </c>
      <c r="B1145" s="111" t="s">
        <v>2267</v>
      </c>
      <c r="C1145" s="111">
        <v>2</v>
      </c>
      <c r="D1145" s="116">
        <v>0.00033528046824850705</v>
      </c>
      <c r="E1145" s="116">
        <v>3.795184589682424</v>
      </c>
      <c r="F1145" s="111" t="s">
        <v>2444</v>
      </c>
      <c r="G1145" s="111" t="b">
        <v>0</v>
      </c>
      <c r="H1145" s="111" t="b">
        <v>0</v>
      </c>
      <c r="I1145" s="111" t="b">
        <v>0</v>
      </c>
      <c r="J1145" s="111" t="b">
        <v>0</v>
      </c>
      <c r="K1145" s="111" t="b">
        <v>0</v>
      </c>
      <c r="L1145" s="111" t="b">
        <v>0</v>
      </c>
    </row>
    <row r="1146" spans="1:12" ht="15">
      <c r="A1146" s="111" t="s">
        <v>2271</v>
      </c>
      <c r="B1146" s="111" t="s">
        <v>1114</v>
      </c>
      <c r="C1146" s="111">
        <v>2</v>
      </c>
      <c r="D1146" s="116">
        <v>0.00033528046824850705</v>
      </c>
      <c r="E1146" s="116">
        <v>3.3180633349627615</v>
      </c>
      <c r="F1146" s="111" t="s">
        <v>2444</v>
      </c>
      <c r="G1146" s="111" t="b">
        <v>0</v>
      </c>
      <c r="H1146" s="111" t="b">
        <v>0</v>
      </c>
      <c r="I1146" s="111" t="b">
        <v>0</v>
      </c>
      <c r="J1146" s="111" t="b">
        <v>0</v>
      </c>
      <c r="K1146" s="111" t="b">
        <v>0</v>
      </c>
      <c r="L1146" s="111" t="b">
        <v>0</v>
      </c>
    </row>
    <row r="1147" spans="1:12" ht="15">
      <c r="A1147" s="111" t="s">
        <v>994</v>
      </c>
      <c r="B1147" s="111" t="s">
        <v>1033</v>
      </c>
      <c r="C1147" s="111">
        <v>2</v>
      </c>
      <c r="D1147" s="116">
        <v>0.00033528046824850705</v>
      </c>
      <c r="E1147" s="116">
        <v>2.7070485009818728</v>
      </c>
      <c r="F1147" s="111" t="s">
        <v>2444</v>
      </c>
      <c r="G1147" s="111" t="b">
        <v>0</v>
      </c>
      <c r="H1147" s="111" t="b">
        <v>0</v>
      </c>
      <c r="I1147" s="111" t="b">
        <v>0</v>
      </c>
      <c r="J1147" s="111" t="b">
        <v>0</v>
      </c>
      <c r="K1147" s="111" t="b">
        <v>0</v>
      </c>
      <c r="L1147" s="111" t="b">
        <v>0</v>
      </c>
    </row>
    <row r="1148" spans="1:12" ht="15">
      <c r="A1148" s="111" t="s">
        <v>828</v>
      </c>
      <c r="B1148" s="111" t="s">
        <v>682</v>
      </c>
      <c r="C1148" s="111">
        <v>2</v>
      </c>
      <c r="D1148" s="116">
        <v>0.00033528046824850705</v>
      </c>
      <c r="E1148" s="116">
        <v>0.9291927895561486</v>
      </c>
      <c r="F1148" s="111" t="s">
        <v>2444</v>
      </c>
      <c r="G1148" s="111" t="b">
        <v>0</v>
      </c>
      <c r="H1148" s="111" t="b">
        <v>0</v>
      </c>
      <c r="I1148" s="111" t="b">
        <v>0</v>
      </c>
      <c r="J1148" s="111" t="b">
        <v>0</v>
      </c>
      <c r="K1148" s="111" t="b">
        <v>0</v>
      </c>
      <c r="L1148" s="111" t="b">
        <v>0</v>
      </c>
    </row>
    <row r="1149" spans="1:12" ht="15">
      <c r="A1149" s="111" t="s">
        <v>1247</v>
      </c>
      <c r="B1149" s="111" t="s">
        <v>1247</v>
      </c>
      <c r="C1149" s="111">
        <v>2</v>
      </c>
      <c r="D1149" s="116">
        <v>0.0002875358218307463</v>
      </c>
      <c r="E1149" s="116">
        <v>2.9993045723383487</v>
      </c>
      <c r="F1149" s="111" t="s">
        <v>2444</v>
      </c>
      <c r="G1149" s="111" t="b">
        <v>0</v>
      </c>
      <c r="H1149" s="111" t="b">
        <v>0</v>
      </c>
      <c r="I1149" s="111" t="b">
        <v>0</v>
      </c>
      <c r="J1149" s="111" t="b">
        <v>0</v>
      </c>
      <c r="K1149" s="111" t="b">
        <v>0</v>
      </c>
      <c r="L1149" s="111" t="b">
        <v>0</v>
      </c>
    </row>
    <row r="1150" spans="1:12" ht="15">
      <c r="A1150" s="111" t="s">
        <v>1247</v>
      </c>
      <c r="B1150" s="111" t="s">
        <v>759</v>
      </c>
      <c r="C1150" s="111">
        <v>2</v>
      </c>
      <c r="D1150" s="116">
        <v>0.0002875358218307463</v>
      </c>
      <c r="E1150" s="116">
        <v>2.3972445810103866</v>
      </c>
      <c r="F1150" s="111" t="s">
        <v>2444</v>
      </c>
      <c r="G1150" s="111" t="b">
        <v>0</v>
      </c>
      <c r="H1150" s="111" t="b">
        <v>0</v>
      </c>
      <c r="I1150" s="111" t="b">
        <v>0</v>
      </c>
      <c r="J1150" s="111" t="b">
        <v>0</v>
      </c>
      <c r="K1150" s="111" t="b">
        <v>0</v>
      </c>
      <c r="L1150" s="111" t="b">
        <v>0</v>
      </c>
    </row>
    <row r="1151" spans="1:12" ht="15">
      <c r="A1151" s="111" t="s">
        <v>976</v>
      </c>
      <c r="B1151" s="111" t="s">
        <v>715</v>
      </c>
      <c r="C1151" s="111">
        <v>2</v>
      </c>
      <c r="D1151" s="116">
        <v>0.0002875358218307463</v>
      </c>
      <c r="E1151" s="116">
        <v>1.9756406541405553</v>
      </c>
      <c r="F1151" s="111" t="s">
        <v>2444</v>
      </c>
      <c r="G1151" s="111" t="b">
        <v>0</v>
      </c>
      <c r="H1151" s="111" t="b">
        <v>0</v>
      </c>
      <c r="I1151" s="111" t="b">
        <v>0</v>
      </c>
      <c r="J1151" s="111" t="b">
        <v>0</v>
      </c>
      <c r="K1151" s="111" t="b">
        <v>0</v>
      </c>
      <c r="L1151" s="111" t="b">
        <v>0</v>
      </c>
    </row>
    <row r="1152" spans="1:12" ht="15">
      <c r="A1152" s="111" t="s">
        <v>683</v>
      </c>
      <c r="B1152" s="111" t="s">
        <v>695</v>
      </c>
      <c r="C1152" s="111">
        <v>2</v>
      </c>
      <c r="D1152" s="116">
        <v>0.0002875358218307463</v>
      </c>
      <c r="E1152" s="116">
        <v>0.4265258772901971</v>
      </c>
      <c r="F1152" s="111" t="s">
        <v>2444</v>
      </c>
      <c r="G1152" s="111" t="b">
        <v>0</v>
      </c>
      <c r="H1152" s="111" t="b">
        <v>0</v>
      </c>
      <c r="I1152" s="111" t="b">
        <v>0</v>
      </c>
      <c r="J1152" s="111" t="b">
        <v>0</v>
      </c>
      <c r="K1152" s="111" t="b">
        <v>0</v>
      </c>
      <c r="L1152" s="111" t="b">
        <v>0</v>
      </c>
    </row>
    <row r="1153" spans="1:12" ht="15">
      <c r="A1153" s="111" t="s">
        <v>791</v>
      </c>
      <c r="B1153" s="111" t="s">
        <v>1127</v>
      </c>
      <c r="C1153" s="111">
        <v>2</v>
      </c>
      <c r="D1153" s="116">
        <v>0.00033528046824850705</v>
      </c>
      <c r="E1153" s="116">
        <v>2.4430020715710614</v>
      </c>
      <c r="F1153" s="111" t="s">
        <v>2444</v>
      </c>
      <c r="G1153" s="111" t="b">
        <v>0</v>
      </c>
      <c r="H1153" s="111" t="b">
        <v>0</v>
      </c>
      <c r="I1153" s="111" t="b">
        <v>0</v>
      </c>
      <c r="J1153" s="111" t="b">
        <v>0</v>
      </c>
      <c r="K1153" s="111" t="b">
        <v>0</v>
      </c>
      <c r="L1153" s="111" t="b">
        <v>0</v>
      </c>
    </row>
    <row r="1154" spans="1:12" ht="15">
      <c r="A1154" s="111" t="s">
        <v>1249</v>
      </c>
      <c r="B1154" s="111" t="s">
        <v>756</v>
      </c>
      <c r="C1154" s="111">
        <v>2</v>
      </c>
      <c r="D1154" s="116">
        <v>0.00033528046824850705</v>
      </c>
      <c r="E1154" s="116">
        <v>2.4195209757215386</v>
      </c>
      <c r="F1154" s="111" t="s">
        <v>2444</v>
      </c>
      <c r="G1154" s="111" t="b">
        <v>0</v>
      </c>
      <c r="H1154" s="111" t="b">
        <v>0</v>
      </c>
      <c r="I1154" s="111" t="b">
        <v>0</v>
      </c>
      <c r="J1154" s="111" t="b">
        <v>0</v>
      </c>
      <c r="K1154" s="111" t="b">
        <v>0</v>
      </c>
      <c r="L1154" s="111" t="b">
        <v>0</v>
      </c>
    </row>
    <row r="1155" spans="1:12" ht="15">
      <c r="A1155" s="111" t="s">
        <v>1726</v>
      </c>
      <c r="B1155" s="111" t="s">
        <v>700</v>
      </c>
      <c r="C1155" s="111">
        <v>2</v>
      </c>
      <c r="D1155" s="116">
        <v>0.00033528046824850705</v>
      </c>
      <c r="E1155" s="116">
        <v>2.2480254683550065</v>
      </c>
      <c r="F1155" s="111" t="s">
        <v>2444</v>
      </c>
      <c r="G1155" s="111" t="b">
        <v>0</v>
      </c>
      <c r="H1155" s="111" t="b">
        <v>0</v>
      </c>
      <c r="I1155" s="111" t="b">
        <v>0</v>
      </c>
      <c r="J1155" s="111" t="b">
        <v>0</v>
      </c>
      <c r="K1155" s="111" t="b">
        <v>0</v>
      </c>
      <c r="L1155" s="111" t="b">
        <v>0</v>
      </c>
    </row>
    <row r="1156" spans="1:12" ht="15">
      <c r="A1156" s="111" t="s">
        <v>691</v>
      </c>
      <c r="B1156" s="111" t="s">
        <v>715</v>
      </c>
      <c r="C1156" s="111">
        <v>2</v>
      </c>
      <c r="D1156" s="116">
        <v>0.0002875358218307463</v>
      </c>
      <c r="E1156" s="116">
        <v>1.0526558384316724</v>
      </c>
      <c r="F1156" s="111" t="s">
        <v>2444</v>
      </c>
      <c r="G1156" s="111" t="b">
        <v>0</v>
      </c>
      <c r="H1156" s="111" t="b">
        <v>0</v>
      </c>
      <c r="I1156" s="111" t="b">
        <v>0</v>
      </c>
      <c r="J1156" s="111" t="b">
        <v>0</v>
      </c>
      <c r="K1156" s="111" t="b">
        <v>0</v>
      </c>
      <c r="L1156" s="111" t="b">
        <v>0</v>
      </c>
    </row>
    <row r="1157" spans="1:12" ht="15">
      <c r="A1157" s="111" t="s">
        <v>1035</v>
      </c>
      <c r="B1157" s="111" t="s">
        <v>325</v>
      </c>
      <c r="C1157" s="111">
        <v>2</v>
      </c>
      <c r="D1157" s="116">
        <v>0.00033528046824850705</v>
      </c>
      <c r="E1157" s="116">
        <v>2.5521465409961297</v>
      </c>
      <c r="F1157" s="111" t="s">
        <v>2444</v>
      </c>
      <c r="G1157" s="111" t="b">
        <v>0</v>
      </c>
      <c r="H1157" s="111" t="b">
        <v>0</v>
      </c>
      <c r="I1157" s="111" t="b">
        <v>0</v>
      </c>
      <c r="J1157" s="111" t="b">
        <v>0</v>
      </c>
      <c r="K1157" s="111" t="b">
        <v>0</v>
      </c>
      <c r="L1157" s="111" t="b">
        <v>0</v>
      </c>
    </row>
    <row r="1158" spans="1:12" ht="15">
      <c r="A1158" s="111" t="s">
        <v>1058</v>
      </c>
      <c r="B1158" s="111" t="s">
        <v>846</v>
      </c>
      <c r="C1158" s="111">
        <v>2</v>
      </c>
      <c r="D1158" s="116">
        <v>0.0002875358218307463</v>
      </c>
      <c r="E1158" s="116">
        <v>2.4729652949485046</v>
      </c>
      <c r="F1158" s="111" t="s">
        <v>2444</v>
      </c>
      <c r="G1158" s="111" t="b">
        <v>0</v>
      </c>
      <c r="H1158" s="111" t="b">
        <v>0</v>
      </c>
      <c r="I1158" s="111" t="b">
        <v>0</v>
      </c>
      <c r="J1158" s="111" t="b">
        <v>0</v>
      </c>
      <c r="K1158" s="111" t="b">
        <v>0</v>
      </c>
      <c r="L1158" s="111" t="b">
        <v>0</v>
      </c>
    </row>
    <row r="1159" spans="1:12" ht="15">
      <c r="A1159" s="111" t="s">
        <v>1238</v>
      </c>
      <c r="B1159" s="111" t="s">
        <v>684</v>
      </c>
      <c r="C1159" s="111">
        <v>2</v>
      </c>
      <c r="D1159" s="116">
        <v>0.00033528046824850705</v>
      </c>
      <c r="E1159" s="116">
        <v>1.5107538558379046</v>
      </c>
      <c r="F1159" s="111" t="s">
        <v>2444</v>
      </c>
      <c r="G1159" s="111" t="b">
        <v>0</v>
      </c>
      <c r="H1159" s="111" t="b">
        <v>0</v>
      </c>
      <c r="I1159" s="111" t="b">
        <v>0</v>
      </c>
      <c r="J1159" s="111" t="b">
        <v>0</v>
      </c>
      <c r="K1159" s="111" t="b">
        <v>0</v>
      </c>
      <c r="L1159" s="111" t="b">
        <v>0</v>
      </c>
    </row>
    <row r="1160" spans="1:12" ht="15">
      <c r="A1160" s="111" t="s">
        <v>684</v>
      </c>
      <c r="B1160" s="111" t="s">
        <v>855</v>
      </c>
      <c r="C1160" s="111">
        <v>2</v>
      </c>
      <c r="D1160" s="116">
        <v>0.00033528046824850705</v>
      </c>
      <c r="E1160" s="116">
        <v>1.1139433523068367</v>
      </c>
      <c r="F1160" s="111" t="s">
        <v>2444</v>
      </c>
      <c r="G1160" s="111" t="b">
        <v>0</v>
      </c>
      <c r="H1160" s="111" t="b">
        <v>0</v>
      </c>
      <c r="I1160" s="111" t="b">
        <v>0</v>
      </c>
      <c r="J1160" s="111" t="b">
        <v>0</v>
      </c>
      <c r="K1160" s="111" t="b">
        <v>0</v>
      </c>
      <c r="L1160" s="111" t="b">
        <v>0</v>
      </c>
    </row>
    <row r="1161" spans="1:12" ht="15">
      <c r="A1161" s="111" t="s">
        <v>1733</v>
      </c>
      <c r="B1161" s="111" t="s">
        <v>685</v>
      </c>
      <c r="C1161" s="111">
        <v>2</v>
      </c>
      <c r="D1161" s="116">
        <v>0.00033528046824850705</v>
      </c>
      <c r="E1161" s="116">
        <v>1.9806040736721053</v>
      </c>
      <c r="F1161" s="111" t="s">
        <v>2444</v>
      </c>
      <c r="G1161" s="111" t="b">
        <v>0</v>
      </c>
      <c r="H1161" s="111" t="b">
        <v>0</v>
      </c>
      <c r="I1161" s="111" t="b">
        <v>0</v>
      </c>
      <c r="J1161" s="111" t="b">
        <v>0</v>
      </c>
      <c r="K1161" s="111" t="b">
        <v>0</v>
      </c>
      <c r="L1161" s="111" t="b">
        <v>0</v>
      </c>
    </row>
    <row r="1162" spans="1:12" ht="15">
      <c r="A1162" s="111" t="s">
        <v>820</v>
      </c>
      <c r="B1162" s="111" t="s">
        <v>791</v>
      </c>
      <c r="C1162" s="111">
        <v>2</v>
      </c>
      <c r="D1162" s="116">
        <v>0.0002875358218307463</v>
      </c>
      <c r="E1162" s="116">
        <v>2.075025286276467</v>
      </c>
      <c r="F1162" s="111" t="s">
        <v>2444</v>
      </c>
      <c r="G1162" s="111" t="b">
        <v>0</v>
      </c>
      <c r="H1162" s="111" t="b">
        <v>0</v>
      </c>
      <c r="I1162" s="111" t="b">
        <v>0</v>
      </c>
      <c r="J1162" s="111" t="b">
        <v>0</v>
      </c>
      <c r="K1162" s="111" t="b">
        <v>0</v>
      </c>
      <c r="L1162" s="111" t="b">
        <v>0</v>
      </c>
    </row>
    <row r="1163" spans="1:12" ht="15">
      <c r="A1163" s="111" t="s">
        <v>731</v>
      </c>
      <c r="B1163" s="111" t="s">
        <v>1415</v>
      </c>
      <c r="C1163" s="111">
        <v>2</v>
      </c>
      <c r="D1163" s="116">
        <v>0.00033528046824850705</v>
      </c>
      <c r="E1163" s="116">
        <v>2.3638208255234368</v>
      </c>
      <c r="F1163" s="111" t="s">
        <v>2444</v>
      </c>
      <c r="G1163" s="111" t="b">
        <v>0</v>
      </c>
      <c r="H1163" s="111" t="b">
        <v>0</v>
      </c>
      <c r="I1163" s="111" t="b">
        <v>0</v>
      </c>
      <c r="J1163" s="111" t="b">
        <v>0</v>
      </c>
      <c r="K1163" s="111" t="b">
        <v>0</v>
      </c>
      <c r="L1163" s="111" t="b">
        <v>0</v>
      </c>
    </row>
    <row r="1164" spans="1:12" ht="15">
      <c r="A1164" s="111" t="s">
        <v>682</v>
      </c>
      <c r="B1164" s="111" t="s">
        <v>1025</v>
      </c>
      <c r="C1164" s="111">
        <v>2</v>
      </c>
      <c r="D1164" s="116">
        <v>0.0002875358218307463</v>
      </c>
      <c r="E1164" s="116">
        <v>1.1829306835859867</v>
      </c>
      <c r="F1164" s="111" t="s">
        <v>2444</v>
      </c>
      <c r="G1164" s="111" t="b">
        <v>0</v>
      </c>
      <c r="H1164" s="111" t="b">
        <v>0</v>
      </c>
      <c r="I1164" s="111" t="b">
        <v>0</v>
      </c>
      <c r="J1164" s="111" t="b">
        <v>0</v>
      </c>
      <c r="K1164" s="111" t="b">
        <v>0</v>
      </c>
      <c r="L1164" s="111" t="b">
        <v>0</v>
      </c>
    </row>
    <row r="1165" spans="1:12" ht="15">
      <c r="A1165" s="111" t="s">
        <v>2296</v>
      </c>
      <c r="B1165" s="111" t="s">
        <v>743</v>
      </c>
      <c r="C1165" s="111">
        <v>2</v>
      </c>
      <c r="D1165" s="116">
        <v>0.00033528046824850705</v>
      </c>
      <c r="E1165" s="116">
        <v>2.716003343634799</v>
      </c>
      <c r="F1165" s="111" t="s">
        <v>2444</v>
      </c>
      <c r="G1165" s="111" t="b">
        <v>0</v>
      </c>
      <c r="H1165" s="111" t="b">
        <v>0</v>
      </c>
      <c r="I1165" s="111" t="b">
        <v>0</v>
      </c>
      <c r="J1165" s="111" t="b">
        <v>0</v>
      </c>
      <c r="K1165" s="111" t="b">
        <v>0</v>
      </c>
      <c r="L1165" s="111" t="b">
        <v>0</v>
      </c>
    </row>
    <row r="1166" spans="1:12" ht="15">
      <c r="A1166" s="111" t="s">
        <v>752</v>
      </c>
      <c r="B1166" s="111" t="s">
        <v>684</v>
      </c>
      <c r="C1166" s="111">
        <v>2</v>
      </c>
      <c r="D1166" s="116">
        <v>0.0002875358218307463</v>
      </c>
      <c r="E1166" s="116">
        <v>0.8875045654400041</v>
      </c>
      <c r="F1166" s="111" t="s">
        <v>2444</v>
      </c>
      <c r="G1166" s="111" t="b">
        <v>0</v>
      </c>
      <c r="H1166" s="111" t="b">
        <v>0</v>
      </c>
      <c r="I1166" s="111" t="b">
        <v>0</v>
      </c>
      <c r="J1166" s="111" t="b">
        <v>0</v>
      </c>
      <c r="K1166" s="111" t="b">
        <v>0</v>
      </c>
      <c r="L1166" s="111" t="b">
        <v>0</v>
      </c>
    </row>
    <row r="1167" spans="1:12" ht="15">
      <c r="A1167" s="111" t="s">
        <v>946</v>
      </c>
      <c r="B1167" s="111" t="s">
        <v>967</v>
      </c>
      <c r="C1167" s="111">
        <v>2</v>
      </c>
      <c r="D1167" s="116">
        <v>0.0002875358218307463</v>
      </c>
      <c r="E1167" s="116">
        <v>2.5399120845791177</v>
      </c>
      <c r="F1167" s="111" t="s">
        <v>2444</v>
      </c>
      <c r="G1167" s="111" t="b">
        <v>0</v>
      </c>
      <c r="H1167" s="111" t="b">
        <v>0</v>
      </c>
      <c r="I1167" s="111" t="b">
        <v>0</v>
      </c>
      <c r="J1167" s="111" t="b">
        <v>0</v>
      </c>
      <c r="K1167" s="111" t="b">
        <v>0</v>
      </c>
      <c r="L1167" s="111" t="b">
        <v>0</v>
      </c>
    </row>
    <row r="1168" spans="1:12" ht="15">
      <c r="A1168" s="111" t="s">
        <v>729</v>
      </c>
      <c r="B1168" s="111" t="s">
        <v>804</v>
      </c>
      <c r="C1168" s="111">
        <v>2</v>
      </c>
      <c r="D1168" s="116">
        <v>0.00033528046824850705</v>
      </c>
      <c r="E1168" s="116">
        <v>1.8039585139899292</v>
      </c>
      <c r="F1168" s="111" t="s">
        <v>2444</v>
      </c>
      <c r="G1168" s="111" t="b">
        <v>0</v>
      </c>
      <c r="H1168" s="111" t="b">
        <v>0</v>
      </c>
      <c r="I1168" s="111" t="b">
        <v>0</v>
      </c>
      <c r="J1168" s="111" t="b">
        <v>0</v>
      </c>
      <c r="K1168" s="111" t="b">
        <v>0</v>
      </c>
      <c r="L1168" s="111" t="b">
        <v>0</v>
      </c>
    </row>
    <row r="1169" spans="1:12" ht="15">
      <c r="A1169" s="111" t="s">
        <v>1348</v>
      </c>
      <c r="B1169" s="111" t="s">
        <v>804</v>
      </c>
      <c r="C1169" s="111">
        <v>2</v>
      </c>
      <c r="D1169" s="116">
        <v>0.00033528046824850705</v>
      </c>
      <c r="E1169" s="116">
        <v>2.649056554004186</v>
      </c>
      <c r="F1169" s="111" t="s">
        <v>2444</v>
      </c>
      <c r="G1169" s="111" t="b">
        <v>0</v>
      </c>
      <c r="H1169" s="111" t="b">
        <v>0</v>
      </c>
      <c r="I1169" s="111" t="b">
        <v>0</v>
      </c>
      <c r="J1169" s="111" t="b">
        <v>0</v>
      </c>
      <c r="K1169" s="111" t="b">
        <v>0</v>
      </c>
      <c r="L1169" s="111" t="b">
        <v>0</v>
      </c>
    </row>
    <row r="1170" spans="1:12" ht="15">
      <c r="A1170" s="111" t="s">
        <v>1740</v>
      </c>
      <c r="B1170" s="111" t="s">
        <v>855</v>
      </c>
      <c r="C1170" s="111">
        <v>2</v>
      </c>
      <c r="D1170" s="116">
        <v>0.00033528046824850705</v>
      </c>
      <c r="E1170" s="116">
        <v>2.840942080243099</v>
      </c>
      <c r="F1170" s="111" t="s">
        <v>2444</v>
      </c>
      <c r="G1170" s="111" t="b">
        <v>0</v>
      </c>
      <c r="H1170" s="111" t="b">
        <v>0</v>
      </c>
      <c r="I1170" s="111" t="b">
        <v>0</v>
      </c>
      <c r="J1170" s="111" t="b">
        <v>0</v>
      </c>
      <c r="K1170" s="111" t="b">
        <v>0</v>
      </c>
      <c r="L1170" s="111" t="b">
        <v>0</v>
      </c>
    </row>
    <row r="1171" spans="1:12" ht="15">
      <c r="A1171" s="111" t="s">
        <v>1057</v>
      </c>
      <c r="B1171" s="111" t="s">
        <v>812</v>
      </c>
      <c r="C1171" s="111">
        <v>2</v>
      </c>
      <c r="D1171" s="116">
        <v>0.00033528046824850705</v>
      </c>
      <c r="E1171" s="116">
        <v>2.4060185053178915</v>
      </c>
      <c r="F1171" s="111" t="s">
        <v>2444</v>
      </c>
      <c r="G1171" s="111" t="b">
        <v>0</v>
      </c>
      <c r="H1171" s="111" t="b">
        <v>0</v>
      </c>
      <c r="I1171" s="111" t="b">
        <v>0</v>
      </c>
      <c r="J1171" s="111" t="b">
        <v>0</v>
      </c>
      <c r="K1171" s="111" t="b">
        <v>0</v>
      </c>
      <c r="L1171" s="111" t="b">
        <v>0</v>
      </c>
    </row>
    <row r="1172" spans="1:12" ht="15">
      <c r="A1172" s="111" t="s">
        <v>812</v>
      </c>
      <c r="B1172" s="111" t="s">
        <v>1434</v>
      </c>
      <c r="C1172" s="111">
        <v>2</v>
      </c>
      <c r="D1172" s="116">
        <v>0.00033528046824850705</v>
      </c>
      <c r="E1172" s="116">
        <v>2.649056554004186</v>
      </c>
      <c r="F1172" s="111" t="s">
        <v>2444</v>
      </c>
      <c r="G1172" s="111" t="b">
        <v>0</v>
      </c>
      <c r="H1172" s="111" t="b">
        <v>0</v>
      </c>
      <c r="I1172" s="111" t="b">
        <v>0</v>
      </c>
      <c r="J1172" s="111" t="b">
        <v>0</v>
      </c>
      <c r="K1172" s="111" t="b">
        <v>0</v>
      </c>
      <c r="L1172" s="111" t="b">
        <v>0</v>
      </c>
    </row>
    <row r="1173" spans="1:12" ht="15">
      <c r="A1173" s="111" t="s">
        <v>1138</v>
      </c>
      <c r="B1173" s="111" t="s">
        <v>2314</v>
      </c>
      <c r="C1173" s="111">
        <v>2</v>
      </c>
      <c r="D1173" s="116">
        <v>0.00033528046824850705</v>
      </c>
      <c r="E1173" s="116">
        <v>3.3180633349627615</v>
      </c>
      <c r="F1173" s="111" t="s">
        <v>2444</v>
      </c>
      <c r="G1173" s="111" t="b">
        <v>0</v>
      </c>
      <c r="H1173" s="111" t="b">
        <v>0</v>
      </c>
      <c r="I1173" s="111" t="b">
        <v>0</v>
      </c>
      <c r="J1173" s="111" t="b">
        <v>1</v>
      </c>
      <c r="K1173" s="111" t="b">
        <v>0</v>
      </c>
      <c r="L1173" s="111" t="b">
        <v>0</v>
      </c>
    </row>
    <row r="1174" spans="1:12" ht="15">
      <c r="A1174" s="111" t="s">
        <v>1144</v>
      </c>
      <c r="B1174" s="111" t="s">
        <v>773</v>
      </c>
      <c r="C1174" s="111">
        <v>2</v>
      </c>
      <c r="D1174" s="116">
        <v>0.00033528046824850705</v>
      </c>
      <c r="E1174" s="116">
        <v>2.3886444092484687</v>
      </c>
      <c r="F1174" s="111" t="s">
        <v>2444</v>
      </c>
      <c r="G1174" s="111" t="b">
        <v>0</v>
      </c>
      <c r="H1174" s="111" t="b">
        <v>0</v>
      </c>
      <c r="I1174" s="111" t="b">
        <v>0</v>
      </c>
      <c r="J1174" s="111" t="b">
        <v>0</v>
      </c>
      <c r="K1174" s="111" t="b">
        <v>0</v>
      </c>
      <c r="L1174" s="111" t="b">
        <v>0</v>
      </c>
    </row>
    <row r="1175" spans="1:12" ht="15">
      <c r="A1175" s="111" t="s">
        <v>699</v>
      </c>
      <c r="B1175" s="111" t="s">
        <v>848</v>
      </c>
      <c r="C1175" s="111">
        <v>2</v>
      </c>
      <c r="D1175" s="116">
        <v>0.0002875358218307463</v>
      </c>
      <c r="E1175" s="116">
        <v>1.6368220975871743</v>
      </c>
      <c r="F1175" s="111" t="s">
        <v>2444</v>
      </c>
      <c r="G1175" s="111" t="b">
        <v>0</v>
      </c>
      <c r="H1175" s="111" t="b">
        <v>0</v>
      </c>
      <c r="I1175" s="111" t="b">
        <v>0</v>
      </c>
      <c r="J1175" s="111" t="b">
        <v>0</v>
      </c>
      <c r="K1175" s="111" t="b">
        <v>0</v>
      </c>
      <c r="L1175" s="111" t="b">
        <v>0</v>
      </c>
    </row>
    <row r="1176" spans="1:12" ht="15">
      <c r="A1176" s="111" t="s">
        <v>870</v>
      </c>
      <c r="B1176" s="111" t="s">
        <v>682</v>
      </c>
      <c r="C1176" s="111">
        <v>2</v>
      </c>
      <c r="D1176" s="116">
        <v>0.0002875358218307463</v>
      </c>
      <c r="E1176" s="116">
        <v>1.0017434567047603</v>
      </c>
      <c r="F1176" s="111" t="s">
        <v>2444</v>
      </c>
      <c r="G1176" s="111" t="b">
        <v>0</v>
      </c>
      <c r="H1176" s="111" t="b">
        <v>0</v>
      </c>
      <c r="I1176" s="111" t="b">
        <v>0</v>
      </c>
      <c r="J1176" s="111" t="b">
        <v>0</v>
      </c>
      <c r="K1176" s="111" t="b">
        <v>0</v>
      </c>
      <c r="L1176" s="111" t="b">
        <v>0</v>
      </c>
    </row>
    <row r="1177" spans="1:12" ht="15">
      <c r="A1177" s="111" t="s">
        <v>691</v>
      </c>
      <c r="B1177" s="111" t="s">
        <v>807</v>
      </c>
      <c r="C1177" s="111">
        <v>2</v>
      </c>
      <c r="D1177" s="116">
        <v>0.00033528046824850705</v>
      </c>
      <c r="E1177" s="116">
        <v>1.425041742631322</v>
      </c>
      <c r="F1177" s="111" t="s">
        <v>2444</v>
      </c>
      <c r="G1177" s="111" t="b">
        <v>0</v>
      </c>
      <c r="H1177" s="111" t="b">
        <v>0</v>
      </c>
      <c r="I1177" s="111" t="b">
        <v>0</v>
      </c>
      <c r="J1177" s="111" t="b">
        <v>0</v>
      </c>
      <c r="K1177" s="111" t="b">
        <v>0</v>
      </c>
      <c r="L1177" s="111" t="b">
        <v>0</v>
      </c>
    </row>
    <row r="1178" spans="1:12" ht="15">
      <c r="A1178" s="111" t="s">
        <v>807</v>
      </c>
      <c r="B1178" s="111" t="s">
        <v>825</v>
      </c>
      <c r="C1178" s="111">
        <v>2</v>
      </c>
      <c r="D1178" s="116">
        <v>0.00033528046824850705</v>
      </c>
      <c r="E1178" s="116">
        <v>2.1693578763967127</v>
      </c>
      <c r="F1178" s="111" t="s">
        <v>2444</v>
      </c>
      <c r="G1178" s="111" t="b">
        <v>0</v>
      </c>
      <c r="H1178" s="111" t="b">
        <v>0</v>
      </c>
      <c r="I1178" s="111" t="b">
        <v>0</v>
      </c>
      <c r="J1178" s="111" t="b">
        <v>0</v>
      </c>
      <c r="K1178" s="111" t="b">
        <v>0</v>
      </c>
      <c r="L1178" s="111" t="b">
        <v>0</v>
      </c>
    </row>
    <row r="1179" spans="1:12" ht="15">
      <c r="A1179" s="111" t="s">
        <v>825</v>
      </c>
      <c r="B1179" s="111" t="s">
        <v>1042</v>
      </c>
      <c r="C1179" s="111">
        <v>2</v>
      </c>
      <c r="D1179" s="116">
        <v>0.00033528046824850705</v>
      </c>
      <c r="E1179" s="116">
        <v>2.4382031886892928</v>
      </c>
      <c r="F1179" s="111" t="s">
        <v>2444</v>
      </c>
      <c r="G1179" s="111" t="b">
        <v>0</v>
      </c>
      <c r="H1179" s="111" t="b">
        <v>0</v>
      </c>
      <c r="I1179" s="111" t="b">
        <v>0</v>
      </c>
      <c r="J1179" s="111" t="b">
        <v>0</v>
      </c>
      <c r="K1179" s="111" t="b">
        <v>0</v>
      </c>
      <c r="L1179" s="111" t="b">
        <v>0</v>
      </c>
    </row>
    <row r="1180" spans="1:12" ht="15">
      <c r="A1180" s="111" t="s">
        <v>1042</v>
      </c>
      <c r="B1180" s="111" t="s">
        <v>1230</v>
      </c>
      <c r="C1180" s="111">
        <v>2</v>
      </c>
      <c r="D1180" s="116">
        <v>0.00033528046824850705</v>
      </c>
      <c r="E1180" s="116">
        <v>2.853176536660111</v>
      </c>
      <c r="F1180" s="111" t="s">
        <v>2444</v>
      </c>
      <c r="G1180" s="111" t="b">
        <v>0</v>
      </c>
      <c r="H1180" s="111" t="b">
        <v>0</v>
      </c>
      <c r="I1180" s="111" t="b">
        <v>0</v>
      </c>
      <c r="J1180" s="111" t="b">
        <v>0</v>
      </c>
      <c r="K1180" s="111" t="b">
        <v>0</v>
      </c>
      <c r="L1180" s="111" t="b">
        <v>0</v>
      </c>
    </row>
    <row r="1181" spans="1:12" ht="15">
      <c r="A1181" s="111" t="s">
        <v>2317</v>
      </c>
      <c r="B1181" s="111" t="s">
        <v>696</v>
      </c>
      <c r="C1181" s="111">
        <v>2</v>
      </c>
      <c r="D1181" s="116">
        <v>0.00033528046824850705</v>
      </c>
      <c r="E1181" s="116">
        <v>2.3558518958521613</v>
      </c>
      <c r="F1181" s="111" t="s">
        <v>2444</v>
      </c>
      <c r="G1181" s="111" t="b">
        <v>0</v>
      </c>
      <c r="H1181" s="111" t="b">
        <v>0</v>
      </c>
      <c r="I1181" s="111" t="b">
        <v>0</v>
      </c>
      <c r="J1181" s="111" t="b">
        <v>0</v>
      </c>
      <c r="K1181" s="111" t="b">
        <v>0</v>
      </c>
      <c r="L1181" s="111" t="b">
        <v>0</v>
      </c>
    </row>
    <row r="1182" spans="1:12" ht="15">
      <c r="A1182" s="111" t="s">
        <v>741</v>
      </c>
      <c r="B1182" s="111" t="s">
        <v>716</v>
      </c>
      <c r="C1182" s="111">
        <v>2</v>
      </c>
      <c r="D1182" s="116">
        <v>0.0002875358218307463</v>
      </c>
      <c r="E1182" s="116">
        <v>1.4855544222565251</v>
      </c>
      <c r="F1182" s="111" t="s">
        <v>2444</v>
      </c>
      <c r="G1182" s="111" t="b">
        <v>0</v>
      </c>
      <c r="H1182" s="111" t="b">
        <v>0</v>
      </c>
      <c r="I1182" s="111" t="b">
        <v>0</v>
      </c>
      <c r="J1182" s="111" t="b">
        <v>0</v>
      </c>
      <c r="K1182" s="111" t="b">
        <v>0</v>
      </c>
      <c r="L1182" s="111" t="b">
        <v>0</v>
      </c>
    </row>
    <row r="1183" spans="1:12" ht="15">
      <c r="A1183" s="111" t="s">
        <v>690</v>
      </c>
      <c r="B1183" s="111" t="s">
        <v>816</v>
      </c>
      <c r="C1183" s="111">
        <v>2</v>
      </c>
      <c r="D1183" s="116">
        <v>0.0002875358218307463</v>
      </c>
      <c r="E1183" s="116">
        <v>1.39378404890088</v>
      </c>
      <c r="F1183" s="111" t="s">
        <v>2444</v>
      </c>
      <c r="G1183" s="111" t="b">
        <v>0</v>
      </c>
      <c r="H1183" s="111" t="b">
        <v>0</v>
      </c>
      <c r="I1183" s="111" t="b">
        <v>0</v>
      </c>
      <c r="J1183" s="111" t="b">
        <v>0</v>
      </c>
      <c r="K1183" s="111" t="b">
        <v>0</v>
      </c>
      <c r="L1183" s="111" t="b">
        <v>0</v>
      </c>
    </row>
    <row r="1184" spans="1:12" ht="15">
      <c r="A1184" s="111" t="s">
        <v>816</v>
      </c>
      <c r="B1184" s="111" t="s">
        <v>753</v>
      </c>
      <c r="C1184" s="111">
        <v>2</v>
      </c>
      <c r="D1184" s="116">
        <v>0.0002875358218307463</v>
      </c>
      <c r="E1184" s="116">
        <v>1.9500865496681672</v>
      </c>
      <c r="F1184" s="111" t="s">
        <v>2444</v>
      </c>
      <c r="G1184" s="111" t="b">
        <v>0</v>
      </c>
      <c r="H1184" s="111" t="b">
        <v>0</v>
      </c>
      <c r="I1184" s="111" t="b">
        <v>0</v>
      </c>
      <c r="J1184" s="111" t="b">
        <v>0</v>
      </c>
      <c r="K1184" s="111" t="b">
        <v>0</v>
      </c>
      <c r="L1184" s="111" t="b">
        <v>0</v>
      </c>
    </row>
    <row r="1185" spans="1:12" ht="15">
      <c r="A1185" s="111" t="s">
        <v>753</v>
      </c>
      <c r="B1185" s="111" t="s">
        <v>1098</v>
      </c>
      <c r="C1185" s="111">
        <v>2</v>
      </c>
      <c r="D1185" s="116">
        <v>0.0002875358218307463</v>
      </c>
      <c r="E1185" s="116">
        <v>2.2968740358928232</v>
      </c>
      <c r="F1185" s="111" t="s">
        <v>2444</v>
      </c>
      <c r="G1185" s="111" t="b">
        <v>0</v>
      </c>
      <c r="H1185" s="111" t="b">
        <v>0</v>
      </c>
      <c r="I1185" s="111" t="b">
        <v>0</v>
      </c>
      <c r="J1185" s="111" t="b">
        <v>0</v>
      </c>
      <c r="K1185" s="111" t="b">
        <v>0</v>
      </c>
      <c r="L1185" s="111" t="b">
        <v>0</v>
      </c>
    </row>
    <row r="1186" spans="1:12" ht="15">
      <c r="A1186" s="111" t="s">
        <v>1098</v>
      </c>
      <c r="B1186" s="111" t="s">
        <v>742</v>
      </c>
      <c r="C1186" s="111">
        <v>2</v>
      </c>
      <c r="D1186" s="116">
        <v>0.0002875358218307463</v>
      </c>
      <c r="E1186" s="116">
        <v>2.238882088915137</v>
      </c>
      <c r="F1186" s="111" t="s">
        <v>2444</v>
      </c>
      <c r="G1186" s="111" t="b">
        <v>0</v>
      </c>
      <c r="H1186" s="111" t="b">
        <v>0</v>
      </c>
      <c r="I1186" s="111" t="b">
        <v>0</v>
      </c>
      <c r="J1186" s="111" t="b">
        <v>0</v>
      </c>
      <c r="K1186" s="111" t="b">
        <v>0</v>
      </c>
      <c r="L1186" s="111" t="b">
        <v>0</v>
      </c>
    </row>
    <row r="1187" spans="1:12" ht="15">
      <c r="A1187" s="111" t="s">
        <v>742</v>
      </c>
      <c r="B1187" s="111" t="s">
        <v>1322</v>
      </c>
      <c r="C1187" s="111">
        <v>2</v>
      </c>
      <c r="D1187" s="116">
        <v>0.0002875358218307463</v>
      </c>
      <c r="E1187" s="116">
        <v>2.4149733479708178</v>
      </c>
      <c r="F1187" s="111" t="s">
        <v>2444</v>
      </c>
      <c r="G1187" s="111" t="b">
        <v>0</v>
      </c>
      <c r="H1187" s="111" t="b">
        <v>0</v>
      </c>
      <c r="I1187" s="111" t="b">
        <v>0</v>
      </c>
      <c r="J1187" s="111" t="b">
        <v>0</v>
      </c>
      <c r="K1187" s="111" t="b">
        <v>0</v>
      </c>
      <c r="L1187" s="111" t="b">
        <v>0</v>
      </c>
    </row>
    <row r="1188" spans="1:12" ht="15">
      <c r="A1188" s="111" t="s">
        <v>1322</v>
      </c>
      <c r="B1188" s="111" t="s">
        <v>834</v>
      </c>
      <c r="C1188" s="111">
        <v>2</v>
      </c>
      <c r="D1188" s="116">
        <v>0.0002875358218307463</v>
      </c>
      <c r="E1188" s="116">
        <v>2.681241237375587</v>
      </c>
      <c r="F1188" s="111" t="s">
        <v>2444</v>
      </c>
      <c r="G1188" s="111" t="b">
        <v>0</v>
      </c>
      <c r="H1188" s="111" t="b">
        <v>0</v>
      </c>
      <c r="I1188" s="111" t="b">
        <v>0</v>
      </c>
      <c r="J1188" s="111" t="b">
        <v>0</v>
      </c>
      <c r="K1188" s="111" t="b">
        <v>0</v>
      </c>
      <c r="L1188" s="111" t="b">
        <v>0</v>
      </c>
    </row>
    <row r="1189" spans="1:12" ht="15">
      <c r="A1189" s="111" t="s">
        <v>701</v>
      </c>
      <c r="B1189" s="111" t="s">
        <v>716</v>
      </c>
      <c r="C1189" s="111">
        <v>2</v>
      </c>
      <c r="D1189" s="116">
        <v>0.0002875358218307463</v>
      </c>
      <c r="E1189" s="116">
        <v>1.2030078322865572</v>
      </c>
      <c r="F1189" s="111" t="s">
        <v>2444</v>
      </c>
      <c r="G1189" s="111" t="b">
        <v>0</v>
      </c>
      <c r="H1189" s="111" t="b">
        <v>0</v>
      </c>
      <c r="I1189" s="111" t="b">
        <v>0</v>
      </c>
      <c r="J1189" s="111" t="b">
        <v>0</v>
      </c>
      <c r="K1189" s="111" t="b">
        <v>0</v>
      </c>
      <c r="L1189" s="111" t="b">
        <v>0</v>
      </c>
    </row>
    <row r="1190" spans="1:12" ht="15">
      <c r="A1190" s="111" t="s">
        <v>701</v>
      </c>
      <c r="B1190" s="111" t="s">
        <v>862</v>
      </c>
      <c r="C1190" s="111">
        <v>2</v>
      </c>
      <c r="D1190" s="116">
        <v>0.0002875358218307463</v>
      </c>
      <c r="E1190" s="116">
        <v>1.6930940641705872</v>
      </c>
      <c r="F1190" s="111" t="s">
        <v>2444</v>
      </c>
      <c r="G1190" s="111" t="b">
        <v>0</v>
      </c>
      <c r="H1190" s="111" t="b">
        <v>0</v>
      </c>
      <c r="I1190" s="111" t="b">
        <v>0</v>
      </c>
      <c r="J1190" s="111" t="b">
        <v>0</v>
      </c>
      <c r="K1190" s="111" t="b">
        <v>0</v>
      </c>
      <c r="L1190" s="111" t="b">
        <v>0</v>
      </c>
    </row>
    <row r="1191" spans="1:12" ht="15">
      <c r="A1191" s="111" t="s">
        <v>862</v>
      </c>
      <c r="B1191" s="111" t="s">
        <v>1435</v>
      </c>
      <c r="C1191" s="111">
        <v>2</v>
      </c>
      <c r="D1191" s="116">
        <v>0.0002875358218307463</v>
      </c>
      <c r="E1191" s="116">
        <v>2.7537919045241988</v>
      </c>
      <c r="F1191" s="111" t="s">
        <v>2444</v>
      </c>
      <c r="G1191" s="111" t="b">
        <v>0</v>
      </c>
      <c r="H1191" s="111" t="b">
        <v>0</v>
      </c>
      <c r="I1191" s="111" t="b">
        <v>0</v>
      </c>
      <c r="J1191" s="111" t="b">
        <v>0</v>
      </c>
      <c r="K1191" s="111" t="b">
        <v>0</v>
      </c>
      <c r="L1191" s="111" t="b">
        <v>0</v>
      </c>
    </row>
    <row r="1192" spans="1:12" ht="15">
      <c r="A1192" s="111" t="s">
        <v>1435</v>
      </c>
      <c r="B1192" s="111" t="s">
        <v>742</v>
      </c>
      <c r="C1192" s="111">
        <v>2</v>
      </c>
      <c r="D1192" s="116">
        <v>0.0002875358218307463</v>
      </c>
      <c r="E1192" s="116">
        <v>2.4149733479708178</v>
      </c>
      <c r="F1192" s="111" t="s">
        <v>2444</v>
      </c>
      <c r="G1192" s="111" t="b">
        <v>0</v>
      </c>
      <c r="H1192" s="111" t="b">
        <v>0</v>
      </c>
      <c r="I1192" s="111" t="b">
        <v>0</v>
      </c>
      <c r="J1192" s="111" t="b">
        <v>0</v>
      </c>
      <c r="K1192" s="111" t="b">
        <v>0</v>
      </c>
      <c r="L1192" s="111" t="b">
        <v>0</v>
      </c>
    </row>
    <row r="1193" spans="1:12" ht="15">
      <c r="A1193" s="111" t="s">
        <v>742</v>
      </c>
      <c r="B1193" s="111" t="s">
        <v>849</v>
      </c>
      <c r="C1193" s="111">
        <v>2</v>
      </c>
      <c r="D1193" s="116">
        <v>0.0002875358218307463</v>
      </c>
      <c r="E1193" s="116">
        <v>1.9378520932511554</v>
      </c>
      <c r="F1193" s="111" t="s">
        <v>2444</v>
      </c>
      <c r="G1193" s="111" t="b">
        <v>0</v>
      </c>
      <c r="H1193" s="111" t="b">
        <v>0</v>
      </c>
      <c r="I1193" s="111" t="b">
        <v>0</v>
      </c>
      <c r="J1193" s="111" t="b">
        <v>0</v>
      </c>
      <c r="K1193" s="111" t="b">
        <v>0</v>
      </c>
      <c r="L1193" s="111" t="b">
        <v>0</v>
      </c>
    </row>
    <row r="1194" spans="1:12" ht="15">
      <c r="A1194" s="111" t="s">
        <v>849</v>
      </c>
      <c r="B1194" s="111" t="s">
        <v>716</v>
      </c>
      <c r="C1194" s="111">
        <v>2</v>
      </c>
      <c r="D1194" s="116">
        <v>0.0002875358218307463</v>
      </c>
      <c r="E1194" s="116">
        <v>1.7865844179205064</v>
      </c>
      <c r="F1194" s="111" t="s">
        <v>2444</v>
      </c>
      <c r="G1194" s="111" t="b">
        <v>0</v>
      </c>
      <c r="H1194" s="111" t="b">
        <v>0</v>
      </c>
      <c r="I1194" s="111" t="b">
        <v>0</v>
      </c>
      <c r="J1194" s="111" t="b">
        <v>0</v>
      </c>
      <c r="K1194" s="111" t="b">
        <v>0</v>
      </c>
      <c r="L1194" s="111" t="b">
        <v>0</v>
      </c>
    </row>
    <row r="1195" spans="1:12" ht="15">
      <c r="A1195" s="111" t="s">
        <v>716</v>
      </c>
      <c r="B1195" s="111" t="s">
        <v>768</v>
      </c>
      <c r="C1195" s="111">
        <v>2</v>
      </c>
      <c r="D1195" s="116">
        <v>0.0002875358218307463</v>
      </c>
      <c r="E1195" s="116">
        <v>1.6104931588648252</v>
      </c>
      <c r="F1195" s="111" t="s">
        <v>2444</v>
      </c>
      <c r="G1195" s="111" t="b">
        <v>0</v>
      </c>
      <c r="H1195" s="111" t="b">
        <v>0</v>
      </c>
      <c r="I1195" s="111" t="b">
        <v>0</v>
      </c>
      <c r="J1195" s="111" t="b">
        <v>0</v>
      </c>
      <c r="K1195" s="111" t="b">
        <v>0</v>
      </c>
      <c r="L1195" s="111" t="b">
        <v>0</v>
      </c>
    </row>
    <row r="1196" spans="1:12" ht="15">
      <c r="A1196" s="111" t="s">
        <v>768</v>
      </c>
      <c r="B1196" s="111" t="s">
        <v>2322</v>
      </c>
      <c r="C1196" s="111">
        <v>2</v>
      </c>
      <c r="D1196" s="116">
        <v>0.0002875358218307463</v>
      </c>
      <c r="E1196" s="116">
        <v>2.840942080243099</v>
      </c>
      <c r="F1196" s="111" t="s">
        <v>2444</v>
      </c>
      <c r="G1196" s="111" t="b">
        <v>0</v>
      </c>
      <c r="H1196" s="111" t="b">
        <v>0</v>
      </c>
      <c r="I1196" s="111" t="b">
        <v>0</v>
      </c>
      <c r="J1196" s="111" t="b">
        <v>0</v>
      </c>
      <c r="K1196" s="111" t="b">
        <v>0</v>
      </c>
      <c r="L1196" s="111" t="b">
        <v>0</v>
      </c>
    </row>
    <row r="1197" spans="1:12" ht="15">
      <c r="A1197" s="111" t="s">
        <v>2322</v>
      </c>
      <c r="B1197" s="111" t="s">
        <v>685</v>
      </c>
      <c r="C1197" s="111">
        <v>2</v>
      </c>
      <c r="D1197" s="116">
        <v>0.0002875358218307463</v>
      </c>
      <c r="E1197" s="116">
        <v>2.1566953327277867</v>
      </c>
      <c r="F1197" s="111" t="s">
        <v>2444</v>
      </c>
      <c r="G1197" s="111" t="b">
        <v>0</v>
      </c>
      <c r="H1197" s="111" t="b">
        <v>0</v>
      </c>
      <c r="I1197" s="111" t="b">
        <v>0</v>
      </c>
      <c r="J1197" s="111" t="b">
        <v>0</v>
      </c>
      <c r="K1197" s="111" t="b">
        <v>0</v>
      </c>
      <c r="L1197" s="111" t="b">
        <v>0</v>
      </c>
    </row>
    <row r="1198" spans="1:12" ht="15">
      <c r="A1198" s="111" t="s">
        <v>685</v>
      </c>
      <c r="B1198" s="111" t="s">
        <v>716</v>
      </c>
      <c r="C1198" s="111">
        <v>2</v>
      </c>
      <c r="D1198" s="116">
        <v>0.0002875358218307463</v>
      </c>
      <c r="E1198" s="116">
        <v>0.9519518115844146</v>
      </c>
      <c r="F1198" s="111" t="s">
        <v>2444</v>
      </c>
      <c r="G1198" s="111" t="b">
        <v>0</v>
      </c>
      <c r="H1198" s="111" t="b">
        <v>0</v>
      </c>
      <c r="I1198" s="111" t="b">
        <v>0</v>
      </c>
      <c r="J1198" s="111" t="b">
        <v>0</v>
      </c>
      <c r="K1198" s="111" t="b">
        <v>0</v>
      </c>
      <c r="L1198" s="111" t="b">
        <v>0</v>
      </c>
    </row>
    <row r="1199" spans="1:12" ht="15">
      <c r="A1199" s="111" t="s">
        <v>701</v>
      </c>
      <c r="B1199" s="111" t="s">
        <v>2323</v>
      </c>
      <c r="C1199" s="111">
        <v>2</v>
      </c>
      <c r="D1199" s="116">
        <v>0.0002875358218307463</v>
      </c>
      <c r="E1199" s="116">
        <v>2.433456753664831</v>
      </c>
      <c r="F1199" s="111" t="s">
        <v>2444</v>
      </c>
      <c r="G1199" s="111" t="b">
        <v>0</v>
      </c>
      <c r="H1199" s="111" t="b">
        <v>0</v>
      </c>
      <c r="I1199" s="111" t="b">
        <v>0</v>
      </c>
      <c r="J1199" s="111" t="b">
        <v>0</v>
      </c>
      <c r="K1199" s="111" t="b">
        <v>1</v>
      </c>
      <c r="L1199" s="111" t="b">
        <v>0</v>
      </c>
    </row>
    <row r="1200" spans="1:12" ht="15">
      <c r="A1200" s="111" t="s">
        <v>2323</v>
      </c>
      <c r="B1200" s="111" t="s">
        <v>1518</v>
      </c>
      <c r="C1200" s="111">
        <v>2</v>
      </c>
      <c r="D1200" s="116">
        <v>0.0002875358218307463</v>
      </c>
      <c r="E1200" s="116">
        <v>3.6190933306267428</v>
      </c>
      <c r="F1200" s="111" t="s">
        <v>2444</v>
      </c>
      <c r="G1200" s="111" t="b">
        <v>0</v>
      </c>
      <c r="H1200" s="111" t="b">
        <v>1</v>
      </c>
      <c r="I1200" s="111" t="b">
        <v>0</v>
      </c>
      <c r="J1200" s="111" t="b">
        <v>0</v>
      </c>
      <c r="K1200" s="111" t="b">
        <v>0</v>
      </c>
      <c r="L1200" s="111" t="b">
        <v>0</v>
      </c>
    </row>
    <row r="1201" spans="1:12" ht="15">
      <c r="A1201" s="111" t="s">
        <v>1518</v>
      </c>
      <c r="B1201" s="111" t="s">
        <v>693</v>
      </c>
      <c r="C1201" s="111">
        <v>2</v>
      </c>
      <c r="D1201" s="116">
        <v>0.0002875358218307463</v>
      </c>
      <c r="E1201" s="116">
        <v>2.1566953327277867</v>
      </c>
      <c r="F1201" s="111" t="s">
        <v>2444</v>
      </c>
      <c r="G1201" s="111" t="b">
        <v>0</v>
      </c>
      <c r="H1201" s="111" t="b">
        <v>0</v>
      </c>
      <c r="I1201" s="111" t="b">
        <v>0</v>
      </c>
      <c r="J1201" s="111" t="b">
        <v>0</v>
      </c>
      <c r="K1201" s="111" t="b">
        <v>0</v>
      </c>
      <c r="L1201" s="111" t="b">
        <v>0</v>
      </c>
    </row>
    <row r="1202" spans="1:12" ht="15">
      <c r="A1202" s="111" t="s">
        <v>693</v>
      </c>
      <c r="B1202" s="111" t="s">
        <v>690</v>
      </c>
      <c r="C1202" s="111">
        <v>2</v>
      </c>
      <c r="D1202" s="116">
        <v>0.0002875358218307463</v>
      </c>
      <c r="E1202" s="116">
        <v>0.8077417847466227</v>
      </c>
      <c r="F1202" s="111" t="s">
        <v>2444</v>
      </c>
      <c r="G1202" s="111" t="b">
        <v>0</v>
      </c>
      <c r="H1202" s="111" t="b">
        <v>0</v>
      </c>
      <c r="I1202" s="111" t="b">
        <v>0</v>
      </c>
      <c r="J1202" s="111" t="b">
        <v>0</v>
      </c>
      <c r="K1202" s="111" t="b">
        <v>0</v>
      </c>
      <c r="L1202" s="111" t="b">
        <v>0</v>
      </c>
    </row>
    <row r="1203" spans="1:12" ht="15">
      <c r="A1203" s="111" t="s">
        <v>740</v>
      </c>
      <c r="B1203" s="111" t="s">
        <v>1026</v>
      </c>
      <c r="C1203" s="111">
        <v>2</v>
      </c>
      <c r="D1203" s="116">
        <v>0.0002875358218307463</v>
      </c>
      <c r="E1203" s="116">
        <v>2.171935299284524</v>
      </c>
      <c r="F1203" s="111" t="s">
        <v>2444</v>
      </c>
      <c r="G1203" s="111" t="b">
        <v>0</v>
      </c>
      <c r="H1203" s="111" t="b">
        <v>0</v>
      </c>
      <c r="I1203" s="111" t="b">
        <v>0</v>
      </c>
      <c r="J1203" s="111" t="b">
        <v>0</v>
      </c>
      <c r="K1203" s="111" t="b">
        <v>0</v>
      </c>
      <c r="L1203" s="111" t="b">
        <v>0</v>
      </c>
    </row>
    <row r="1204" spans="1:12" ht="15">
      <c r="A1204" s="111" t="s">
        <v>1026</v>
      </c>
      <c r="B1204" s="111" t="s">
        <v>716</v>
      </c>
      <c r="C1204" s="111">
        <v>2</v>
      </c>
      <c r="D1204" s="116">
        <v>0.0002875358218307463</v>
      </c>
      <c r="E1204" s="116">
        <v>2.0206676239538743</v>
      </c>
      <c r="F1204" s="111" t="s">
        <v>2444</v>
      </c>
      <c r="G1204" s="111" t="b">
        <v>0</v>
      </c>
      <c r="H1204" s="111" t="b">
        <v>0</v>
      </c>
      <c r="I1204" s="111" t="b">
        <v>0</v>
      </c>
      <c r="J1204" s="111" t="b">
        <v>0</v>
      </c>
      <c r="K1204" s="111" t="b">
        <v>0</v>
      </c>
      <c r="L1204" s="111" t="b">
        <v>0</v>
      </c>
    </row>
    <row r="1205" spans="1:12" ht="15">
      <c r="A1205" s="111" t="s">
        <v>701</v>
      </c>
      <c r="B1205" s="111" t="s">
        <v>695</v>
      </c>
      <c r="C1205" s="111">
        <v>2</v>
      </c>
      <c r="D1205" s="116">
        <v>0.0002875358218307463</v>
      </c>
      <c r="E1205" s="116">
        <v>0.9786118936563208</v>
      </c>
      <c r="F1205" s="111" t="s">
        <v>2444</v>
      </c>
      <c r="G1205" s="111" t="b">
        <v>0</v>
      </c>
      <c r="H1205" s="111" t="b">
        <v>0</v>
      </c>
      <c r="I1205" s="111" t="b">
        <v>0</v>
      </c>
      <c r="J1205" s="111" t="b">
        <v>0</v>
      </c>
      <c r="K1205" s="111" t="b">
        <v>0</v>
      </c>
      <c r="L1205" s="111" t="b">
        <v>0</v>
      </c>
    </row>
    <row r="1206" spans="1:12" ht="15">
      <c r="A1206" s="111" t="s">
        <v>695</v>
      </c>
      <c r="B1206" s="111" t="s">
        <v>2324</v>
      </c>
      <c r="C1206" s="111">
        <v>2</v>
      </c>
      <c r="D1206" s="116">
        <v>0.0002875358218307463</v>
      </c>
      <c r="E1206" s="116">
        <v>2.340339729673914</v>
      </c>
      <c r="F1206" s="111" t="s">
        <v>2444</v>
      </c>
      <c r="G1206" s="111" t="b">
        <v>0</v>
      </c>
      <c r="H1206" s="111" t="b">
        <v>0</v>
      </c>
      <c r="I1206" s="111" t="b">
        <v>0</v>
      </c>
      <c r="J1206" s="111" t="b">
        <v>0</v>
      </c>
      <c r="K1206" s="111" t="b">
        <v>0</v>
      </c>
      <c r="L1206" s="111" t="b">
        <v>0</v>
      </c>
    </row>
    <row r="1207" spans="1:12" ht="15">
      <c r="A1207" s="111" t="s">
        <v>2324</v>
      </c>
      <c r="B1207" s="111" t="s">
        <v>2325</v>
      </c>
      <c r="C1207" s="111">
        <v>2</v>
      </c>
      <c r="D1207" s="116">
        <v>0.0002875358218307463</v>
      </c>
      <c r="E1207" s="116">
        <v>3.795184589682424</v>
      </c>
      <c r="F1207" s="111" t="s">
        <v>2444</v>
      </c>
      <c r="G1207" s="111" t="b">
        <v>0</v>
      </c>
      <c r="H1207" s="111" t="b">
        <v>0</v>
      </c>
      <c r="I1207" s="111" t="b">
        <v>0</v>
      </c>
      <c r="J1207" s="111" t="b">
        <v>0</v>
      </c>
      <c r="K1207" s="111" t="b">
        <v>0</v>
      </c>
      <c r="L1207" s="111" t="b">
        <v>0</v>
      </c>
    </row>
    <row r="1208" spans="1:12" ht="15">
      <c r="A1208" s="111" t="s">
        <v>2325</v>
      </c>
      <c r="B1208" s="111" t="s">
        <v>801</v>
      </c>
      <c r="C1208" s="111">
        <v>2</v>
      </c>
      <c r="D1208" s="116">
        <v>0.0002875358218307463</v>
      </c>
      <c r="E1208" s="116">
        <v>2.920123326290724</v>
      </c>
      <c r="F1208" s="111" t="s">
        <v>2444</v>
      </c>
      <c r="G1208" s="111" t="b">
        <v>0</v>
      </c>
      <c r="H1208" s="111" t="b">
        <v>0</v>
      </c>
      <c r="I1208" s="111" t="b">
        <v>0</v>
      </c>
      <c r="J1208" s="111" t="b">
        <v>0</v>
      </c>
      <c r="K1208" s="111" t="b">
        <v>0</v>
      </c>
      <c r="L1208" s="111" t="b">
        <v>0</v>
      </c>
    </row>
    <row r="1209" spans="1:12" ht="15">
      <c r="A1209" s="111" t="s">
        <v>801</v>
      </c>
      <c r="B1209" s="111" t="s">
        <v>1107</v>
      </c>
      <c r="C1209" s="111">
        <v>2</v>
      </c>
      <c r="D1209" s="116">
        <v>0.0002875358218307463</v>
      </c>
      <c r="E1209" s="116">
        <v>2.4430020715710614</v>
      </c>
      <c r="F1209" s="111" t="s">
        <v>2444</v>
      </c>
      <c r="G1209" s="111" t="b">
        <v>0</v>
      </c>
      <c r="H1209" s="111" t="b">
        <v>0</v>
      </c>
      <c r="I1209" s="111" t="b">
        <v>0</v>
      </c>
      <c r="J1209" s="111" t="b">
        <v>0</v>
      </c>
      <c r="K1209" s="111" t="b">
        <v>0</v>
      </c>
      <c r="L1209" s="111" t="b">
        <v>0</v>
      </c>
    </row>
    <row r="1210" spans="1:12" ht="15">
      <c r="A1210" s="111" t="s">
        <v>1107</v>
      </c>
      <c r="B1210" s="111" t="s">
        <v>701</v>
      </c>
      <c r="C1210" s="111">
        <v>2</v>
      </c>
      <c r="D1210" s="116">
        <v>0.0002875358218307463</v>
      </c>
      <c r="E1210" s="116">
        <v>1.9469954726910252</v>
      </c>
      <c r="F1210" s="111" t="s">
        <v>2444</v>
      </c>
      <c r="G1210" s="111" t="b">
        <v>0</v>
      </c>
      <c r="H1210" s="111" t="b">
        <v>0</v>
      </c>
      <c r="I1210" s="111" t="b">
        <v>0</v>
      </c>
      <c r="J1210" s="111" t="b">
        <v>0</v>
      </c>
      <c r="K1210" s="111" t="b">
        <v>0</v>
      </c>
      <c r="L1210" s="111" t="b">
        <v>0</v>
      </c>
    </row>
    <row r="1211" spans="1:12" ht="15">
      <c r="A1211" s="111" t="s">
        <v>701</v>
      </c>
      <c r="B1211" s="111" t="s">
        <v>1308</v>
      </c>
      <c r="C1211" s="111">
        <v>2</v>
      </c>
      <c r="D1211" s="116">
        <v>0.0002875358218307463</v>
      </c>
      <c r="E1211" s="116">
        <v>2.13242675800085</v>
      </c>
      <c r="F1211" s="111" t="s">
        <v>2444</v>
      </c>
      <c r="G1211" s="111" t="b">
        <v>0</v>
      </c>
      <c r="H1211" s="111" t="b">
        <v>0</v>
      </c>
      <c r="I1211" s="111" t="b">
        <v>0</v>
      </c>
      <c r="J1211" s="111" t="b">
        <v>0</v>
      </c>
      <c r="K1211" s="111" t="b">
        <v>0</v>
      </c>
      <c r="L1211" s="111" t="b">
        <v>0</v>
      </c>
    </row>
    <row r="1212" spans="1:12" ht="15">
      <c r="A1212" s="111" t="s">
        <v>1308</v>
      </c>
      <c r="B1212" s="111" t="s">
        <v>821</v>
      </c>
      <c r="C1212" s="111">
        <v>2</v>
      </c>
      <c r="D1212" s="116">
        <v>0.0002875358218307463</v>
      </c>
      <c r="E1212" s="116">
        <v>2.649056554004186</v>
      </c>
      <c r="F1212" s="111" t="s">
        <v>2444</v>
      </c>
      <c r="G1212" s="111" t="b">
        <v>0</v>
      </c>
      <c r="H1212" s="111" t="b">
        <v>0</v>
      </c>
      <c r="I1212" s="111" t="b">
        <v>0</v>
      </c>
      <c r="J1212" s="111" t="b">
        <v>0</v>
      </c>
      <c r="K1212" s="111" t="b">
        <v>0</v>
      </c>
      <c r="L1212" s="111" t="b">
        <v>0</v>
      </c>
    </row>
    <row r="1213" spans="1:12" ht="15">
      <c r="A1213" s="111" t="s">
        <v>821</v>
      </c>
      <c r="B1213" s="111" t="s">
        <v>937</v>
      </c>
      <c r="C1213" s="111">
        <v>2</v>
      </c>
      <c r="D1213" s="116">
        <v>0.0002875358218307463</v>
      </c>
      <c r="E1213" s="116">
        <v>2.2968740358928232</v>
      </c>
      <c r="F1213" s="111" t="s">
        <v>2444</v>
      </c>
      <c r="G1213" s="111" t="b">
        <v>0</v>
      </c>
      <c r="H1213" s="111" t="b">
        <v>0</v>
      </c>
      <c r="I1213" s="111" t="b">
        <v>0</v>
      </c>
      <c r="J1213" s="111" t="b">
        <v>0</v>
      </c>
      <c r="K1213" s="111" t="b">
        <v>0</v>
      </c>
      <c r="L1213" s="111" t="b">
        <v>0</v>
      </c>
    </row>
    <row r="1214" spans="1:12" ht="15">
      <c r="A1214" s="111" t="s">
        <v>937</v>
      </c>
      <c r="B1214" s="111" t="s">
        <v>886</v>
      </c>
      <c r="C1214" s="111">
        <v>2</v>
      </c>
      <c r="D1214" s="116">
        <v>0.0002875358218307463</v>
      </c>
      <c r="E1214" s="116">
        <v>2.4430020715710614</v>
      </c>
      <c r="F1214" s="111" t="s">
        <v>2444</v>
      </c>
      <c r="G1214" s="111" t="b">
        <v>0</v>
      </c>
      <c r="H1214" s="111" t="b">
        <v>0</v>
      </c>
      <c r="I1214" s="111" t="b">
        <v>0</v>
      </c>
      <c r="J1214" s="111" t="b">
        <v>0</v>
      </c>
      <c r="K1214" s="111" t="b">
        <v>0</v>
      </c>
      <c r="L1214" s="111" t="b">
        <v>0</v>
      </c>
    </row>
    <row r="1215" spans="1:12" ht="15">
      <c r="A1215" s="111" t="s">
        <v>886</v>
      </c>
      <c r="B1215" s="111" t="s">
        <v>717</v>
      </c>
      <c r="C1215" s="111">
        <v>2</v>
      </c>
      <c r="D1215" s="116">
        <v>0.0002875358218307463</v>
      </c>
      <c r="E1215" s="116">
        <v>1.8787306411324989</v>
      </c>
      <c r="F1215" s="111" t="s">
        <v>2444</v>
      </c>
      <c r="G1215" s="111" t="b">
        <v>0</v>
      </c>
      <c r="H1215" s="111" t="b">
        <v>0</v>
      </c>
      <c r="I1215" s="111" t="b">
        <v>0</v>
      </c>
      <c r="J1215" s="111" t="b">
        <v>0</v>
      </c>
      <c r="K1215" s="111" t="b">
        <v>1</v>
      </c>
      <c r="L1215" s="111" t="b">
        <v>0</v>
      </c>
    </row>
    <row r="1216" spans="1:12" ht="15">
      <c r="A1216" s="111" t="s">
        <v>683</v>
      </c>
      <c r="B1216" s="111" t="s">
        <v>1032</v>
      </c>
      <c r="C1216" s="111">
        <v>2</v>
      </c>
      <c r="D1216" s="116">
        <v>0.0002875358218307463</v>
      </c>
      <c r="E1216" s="116">
        <v>1.3373026929484317</v>
      </c>
      <c r="F1216" s="111" t="s">
        <v>2444</v>
      </c>
      <c r="G1216" s="111" t="b">
        <v>0</v>
      </c>
      <c r="H1216" s="111" t="b">
        <v>0</v>
      </c>
      <c r="I1216" s="111" t="b">
        <v>0</v>
      </c>
      <c r="J1216" s="111" t="b">
        <v>0</v>
      </c>
      <c r="K1216" s="111" t="b">
        <v>0</v>
      </c>
      <c r="L1216" s="111" t="b">
        <v>0</v>
      </c>
    </row>
    <row r="1217" spans="1:12" ht="15">
      <c r="A1217" s="111" t="s">
        <v>1032</v>
      </c>
      <c r="B1217" s="111" t="s">
        <v>1231</v>
      </c>
      <c r="C1217" s="111">
        <v>2</v>
      </c>
      <c r="D1217" s="116">
        <v>0.0002875358218307463</v>
      </c>
      <c r="E1217" s="116">
        <v>2.853176536660111</v>
      </c>
      <c r="F1217" s="111" t="s">
        <v>2444</v>
      </c>
      <c r="G1217" s="111" t="b">
        <v>0</v>
      </c>
      <c r="H1217" s="111" t="b">
        <v>0</v>
      </c>
      <c r="I1217" s="111" t="b">
        <v>0</v>
      </c>
      <c r="J1217" s="111" t="b">
        <v>0</v>
      </c>
      <c r="K1217" s="111" t="b">
        <v>0</v>
      </c>
      <c r="L1217" s="111" t="b">
        <v>0</v>
      </c>
    </row>
    <row r="1218" spans="1:12" ht="15">
      <c r="A1218" s="111" t="s">
        <v>1231</v>
      </c>
      <c r="B1218" s="111" t="s">
        <v>725</v>
      </c>
      <c r="C1218" s="111">
        <v>2</v>
      </c>
      <c r="D1218" s="116">
        <v>0.0002875358218307463</v>
      </c>
      <c r="E1218" s="116">
        <v>2.2211533219547053</v>
      </c>
      <c r="F1218" s="111" t="s">
        <v>2444</v>
      </c>
      <c r="G1218" s="111" t="b">
        <v>0</v>
      </c>
      <c r="H1218" s="111" t="b">
        <v>0</v>
      </c>
      <c r="I1218" s="111" t="b">
        <v>0</v>
      </c>
      <c r="J1218" s="111" t="b">
        <v>0</v>
      </c>
      <c r="K1218" s="111" t="b">
        <v>0</v>
      </c>
      <c r="L1218" s="111" t="b">
        <v>0</v>
      </c>
    </row>
    <row r="1219" spans="1:12" ht="15">
      <c r="A1219" s="111" t="s">
        <v>702</v>
      </c>
      <c r="B1219" s="111" t="s">
        <v>716</v>
      </c>
      <c r="C1219" s="111">
        <v>2</v>
      </c>
      <c r="D1219" s="116">
        <v>0.0002875358218307463</v>
      </c>
      <c r="E1219" s="116">
        <v>1.2125531501927875</v>
      </c>
      <c r="F1219" s="111" t="s">
        <v>2444</v>
      </c>
      <c r="G1219" s="111" t="b">
        <v>0</v>
      </c>
      <c r="H1219" s="111" t="b">
        <v>0</v>
      </c>
      <c r="I1219" s="111" t="b">
        <v>0</v>
      </c>
      <c r="J1219" s="111" t="b">
        <v>0</v>
      </c>
      <c r="K1219" s="111" t="b">
        <v>0</v>
      </c>
      <c r="L1219" s="111" t="b">
        <v>0</v>
      </c>
    </row>
    <row r="1220" spans="1:12" ht="15">
      <c r="A1220" s="111" t="s">
        <v>766</v>
      </c>
      <c r="B1220" s="111" t="s">
        <v>1218</v>
      </c>
      <c r="C1220" s="111">
        <v>2</v>
      </c>
      <c r="D1220" s="116">
        <v>0.0002875358218307463</v>
      </c>
      <c r="E1220" s="116">
        <v>2.4430020715710614</v>
      </c>
      <c r="F1220" s="111" t="s">
        <v>2444</v>
      </c>
      <c r="G1220" s="111" t="b">
        <v>0</v>
      </c>
      <c r="H1220" s="111" t="b">
        <v>0</v>
      </c>
      <c r="I1220" s="111" t="b">
        <v>0</v>
      </c>
      <c r="J1220" s="111" t="b">
        <v>0</v>
      </c>
      <c r="K1220" s="111" t="b">
        <v>0</v>
      </c>
      <c r="L1220" s="111" t="b">
        <v>0</v>
      </c>
    </row>
    <row r="1221" spans="1:12" ht="15">
      <c r="A1221" s="111" t="s">
        <v>1218</v>
      </c>
      <c r="B1221" s="111" t="s">
        <v>721</v>
      </c>
      <c r="C1221" s="111">
        <v>2</v>
      </c>
      <c r="D1221" s="116">
        <v>0.0002875358218307463</v>
      </c>
      <c r="E1221" s="116">
        <v>2.206912882840095</v>
      </c>
      <c r="F1221" s="111" t="s">
        <v>2444</v>
      </c>
      <c r="G1221" s="111" t="b">
        <v>0</v>
      </c>
      <c r="H1221" s="111" t="b">
        <v>0</v>
      </c>
      <c r="I1221" s="111" t="b">
        <v>0</v>
      </c>
      <c r="J1221" s="111" t="b">
        <v>0</v>
      </c>
      <c r="K1221" s="111" t="b">
        <v>0</v>
      </c>
      <c r="L1221" s="111" t="b">
        <v>0</v>
      </c>
    </row>
    <row r="1222" spans="1:12" ht="15">
      <c r="A1222" s="111" t="s">
        <v>721</v>
      </c>
      <c r="B1222" s="111" t="s">
        <v>2326</v>
      </c>
      <c r="C1222" s="111">
        <v>2</v>
      </c>
      <c r="D1222" s="116">
        <v>0.0002875358218307463</v>
      </c>
      <c r="E1222" s="116">
        <v>2.6190933306267428</v>
      </c>
      <c r="F1222" s="111" t="s">
        <v>2444</v>
      </c>
      <c r="G1222" s="111" t="b">
        <v>0</v>
      </c>
      <c r="H1222" s="111" t="b">
        <v>0</v>
      </c>
      <c r="I1222" s="111" t="b">
        <v>0</v>
      </c>
      <c r="J1222" s="111" t="b">
        <v>0</v>
      </c>
      <c r="K1222" s="111" t="b">
        <v>0</v>
      </c>
      <c r="L1222" s="111" t="b">
        <v>0</v>
      </c>
    </row>
    <row r="1223" spans="1:12" ht="15">
      <c r="A1223" s="111" t="s">
        <v>2326</v>
      </c>
      <c r="B1223" s="111" t="s">
        <v>2327</v>
      </c>
      <c r="C1223" s="111">
        <v>2</v>
      </c>
      <c r="D1223" s="116">
        <v>0.0002875358218307463</v>
      </c>
      <c r="E1223" s="116">
        <v>3.795184589682424</v>
      </c>
      <c r="F1223" s="111" t="s">
        <v>2444</v>
      </c>
      <c r="G1223" s="111" t="b">
        <v>0</v>
      </c>
      <c r="H1223" s="111" t="b">
        <v>0</v>
      </c>
      <c r="I1223" s="111" t="b">
        <v>0</v>
      </c>
      <c r="J1223" s="111" t="b">
        <v>0</v>
      </c>
      <c r="K1223" s="111" t="b">
        <v>0</v>
      </c>
      <c r="L1223" s="111" t="b">
        <v>0</v>
      </c>
    </row>
    <row r="1224" spans="1:12" ht="15">
      <c r="A1224" s="111" t="s">
        <v>2327</v>
      </c>
      <c r="B1224" s="111" t="s">
        <v>835</v>
      </c>
      <c r="C1224" s="111">
        <v>2</v>
      </c>
      <c r="D1224" s="116">
        <v>0.0002875358218307463</v>
      </c>
      <c r="E1224" s="116">
        <v>2.9822712330395684</v>
      </c>
      <c r="F1224" s="111" t="s">
        <v>2444</v>
      </c>
      <c r="G1224" s="111" t="b">
        <v>0</v>
      </c>
      <c r="H1224" s="111" t="b">
        <v>0</v>
      </c>
      <c r="I1224" s="111" t="b">
        <v>0</v>
      </c>
      <c r="J1224" s="111" t="b">
        <v>0</v>
      </c>
      <c r="K1224" s="111" t="b">
        <v>0</v>
      </c>
      <c r="L1224" s="111" t="b">
        <v>0</v>
      </c>
    </row>
    <row r="1225" spans="1:12" ht="15">
      <c r="A1225" s="111" t="s">
        <v>835</v>
      </c>
      <c r="B1225" s="111" t="s">
        <v>717</v>
      </c>
      <c r="C1225" s="111">
        <v>2</v>
      </c>
      <c r="D1225" s="116">
        <v>0.0002875358218307463</v>
      </c>
      <c r="E1225" s="116">
        <v>1.7647872888256622</v>
      </c>
      <c r="F1225" s="111" t="s">
        <v>2444</v>
      </c>
      <c r="G1225" s="111" t="b">
        <v>0</v>
      </c>
      <c r="H1225" s="111" t="b">
        <v>0</v>
      </c>
      <c r="I1225" s="111" t="b">
        <v>0</v>
      </c>
      <c r="J1225" s="111" t="b">
        <v>0</v>
      </c>
      <c r="K1225" s="111" t="b">
        <v>1</v>
      </c>
      <c r="L1225" s="111" t="b">
        <v>0</v>
      </c>
    </row>
    <row r="1226" spans="1:12" ht="15">
      <c r="A1226" s="111" t="s">
        <v>683</v>
      </c>
      <c r="B1226" s="111" t="s">
        <v>2328</v>
      </c>
      <c r="C1226" s="111">
        <v>2</v>
      </c>
      <c r="D1226" s="116">
        <v>0.0002875358218307463</v>
      </c>
      <c r="E1226" s="116">
        <v>1.8813707372987074</v>
      </c>
      <c r="F1226" s="111" t="s">
        <v>2444</v>
      </c>
      <c r="G1226" s="111" t="b">
        <v>0</v>
      </c>
      <c r="H1226" s="111" t="b">
        <v>0</v>
      </c>
      <c r="I1226" s="111" t="b">
        <v>0</v>
      </c>
      <c r="J1226" s="111" t="b">
        <v>0</v>
      </c>
      <c r="K1226" s="111" t="b">
        <v>0</v>
      </c>
      <c r="L1226" s="111" t="b">
        <v>0</v>
      </c>
    </row>
    <row r="1227" spans="1:12" ht="15">
      <c r="A1227" s="111" t="s">
        <v>2328</v>
      </c>
      <c r="B1227" s="111" t="s">
        <v>739</v>
      </c>
      <c r="C1227" s="111">
        <v>2</v>
      </c>
      <c r="D1227" s="116">
        <v>0.0002875358218307463</v>
      </c>
      <c r="E1227" s="116">
        <v>2.6982745766743674</v>
      </c>
      <c r="F1227" s="111" t="s">
        <v>2444</v>
      </c>
      <c r="G1227" s="111" t="b">
        <v>0</v>
      </c>
      <c r="H1227" s="111" t="b">
        <v>0</v>
      </c>
      <c r="I1227" s="111" t="b">
        <v>0</v>
      </c>
      <c r="J1227" s="111" t="b">
        <v>0</v>
      </c>
      <c r="K1227" s="111" t="b">
        <v>0</v>
      </c>
      <c r="L1227" s="111" t="b">
        <v>0</v>
      </c>
    </row>
    <row r="1228" spans="1:12" ht="15">
      <c r="A1228" s="111" t="s">
        <v>739</v>
      </c>
      <c r="B1228" s="111" t="s">
        <v>886</v>
      </c>
      <c r="C1228" s="111">
        <v>2</v>
      </c>
      <c r="D1228" s="116">
        <v>0.0002875358218307463</v>
      </c>
      <c r="E1228" s="116">
        <v>1.9993045723383487</v>
      </c>
      <c r="F1228" s="111" t="s">
        <v>2444</v>
      </c>
      <c r="G1228" s="111" t="b">
        <v>0</v>
      </c>
      <c r="H1228" s="111" t="b">
        <v>0</v>
      </c>
      <c r="I1228" s="111" t="b">
        <v>0</v>
      </c>
      <c r="J1228" s="111" t="b">
        <v>0</v>
      </c>
      <c r="K1228" s="111" t="b">
        <v>0</v>
      </c>
      <c r="L1228" s="111" t="b">
        <v>0</v>
      </c>
    </row>
    <row r="1229" spans="1:12" ht="15">
      <c r="A1229" s="111" t="s">
        <v>886</v>
      </c>
      <c r="B1229" s="111" t="s">
        <v>740</v>
      </c>
      <c r="C1229" s="111">
        <v>2</v>
      </c>
      <c r="D1229" s="116">
        <v>0.0002875358218307463</v>
      </c>
      <c r="E1229" s="116">
        <v>2.0355167449927936</v>
      </c>
      <c r="F1229" s="111" t="s">
        <v>2444</v>
      </c>
      <c r="G1229" s="111" t="b">
        <v>0</v>
      </c>
      <c r="H1229" s="111" t="b">
        <v>0</v>
      </c>
      <c r="I1229" s="111" t="b">
        <v>0</v>
      </c>
      <c r="J1229" s="111" t="b">
        <v>0</v>
      </c>
      <c r="K1229" s="111" t="b">
        <v>0</v>
      </c>
      <c r="L1229" s="111" t="b">
        <v>0</v>
      </c>
    </row>
    <row r="1230" spans="1:12" ht="15">
      <c r="A1230" s="111" t="s">
        <v>740</v>
      </c>
      <c r="B1230" s="111" t="s">
        <v>817</v>
      </c>
      <c r="C1230" s="111">
        <v>2</v>
      </c>
      <c r="D1230" s="116">
        <v>0.0002875358218307463</v>
      </c>
      <c r="E1230" s="116">
        <v>1.9378520932511554</v>
      </c>
      <c r="F1230" s="111" t="s">
        <v>2444</v>
      </c>
      <c r="G1230" s="111" t="b">
        <v>0</v>
      </c>
      <c r="H1230" s="111" t="b">
        <v>0</v>
      </c>
      <c r="I1230" s="111" t="b">
        <v>0</v>
      </c>
      <c r="J1230" s="111" t="b">
        <v>0</v>
      </c>
      <c r="K1230" s="111" t="b">
        <v>0</v>
      </c>
      <c r="L1230" s="111" t="b">
        <v>0</v>
      </c>
    </row>
    <row r="1231" spans="1:12" ht="15">
      <c r="A1231" s="111" t="s">
        <v>817</v>
      </c>
      <c r="B1231" s="111" t="s">
        <v>716</v>
      </c>
      <c r="C1231" s="111">
        <v>2</v>
      </c>
      <c r="D1231" s="116">
        <v>0.0002875358218307463</v>
      </c>
      <c r="E1231" s="116">
        <v>1.7196376282898933</v>
      </c>
      <c r="F1231" s="111" t="s">
        <v>2444</v>
      </c>
      <c r="G1231" s="111" t="b">
        <v>0</v>
      </c>
      <c r="H1231" s="111" t="b">
        <v>0</v>
      </c>
      <c r="I1231" s="111" t="b">
        <v>0</v>
      </c>
      <c r="J1231" s="111" t="b">
        <v>0</v>
      </c>
      <c r="K1231" s="111" t="b">
        <v>0</v>
      </c>
      <c r="L1231" s="111" t="b">
        <v>0</v>
      </c>
    </row>
    <row r="1232" spans="1:12" ht="15">
      <c r="A1232" s="111" t="s">
        <v>690</v>
      </c>
      <c r="B1232" s="111" t="s">
        <v>1125</v>
      </c>
      <c r="C1232" s="111">
        <v>2</v>
      </c>
      <c r="D1232" s="116">
        <v>0.0002875358218307463</v>
      </c>
      <c r="E1232" s="116">
        <v>1.7617608341954742</v>
      </c>
      <c r="F1232" s="111" t="s">
        <v>2444</v>
      </c>
      <c r="G1232" s="111" t="b">
        <v>0</v>
      </c>
      <c r="H1232" s="111" t="b">
        <v>0</v>
      </c>
      <c r="I1232" s="111" t="b">
        <v>0</v>
      </c>
      <c r="J1232" s="111" t="b">
        <v>0</v>
      </c>
      <c r="K1232" s="111" t="b">
        <v>0</v>
      </c>
      <c r="L1232" s="111" t="b">
        <v>0</v>
      </c>
    </row>
    <row r="1233" spans="1:12" ht="15">
      <c r="A1233" s="111" t="s">
        <v>1125</v>
      </c>
      <c r="B1233" s="111" t="s">
        <v>2329</v>
      </c>
      <c r="C1233" s="111">
        <v>2</v>
      </c>
      <c r="D1233" s="116">
        <v>0.0002875358218307463</v>
      </c>
      <c r="E1233" s="116">
        <v>3.3180633349627615</v>
      </c>
      <c r="F1233" s="111" t="s">
        <v>2444</v>
      </c>
      <c r="G1233" s="111" t="b">
        <v>0</v>
      </c>
      <c r="H1233" s="111" t="b">
        <v>0</v>
      </c>
      <c r="I1233" s="111" t="b">
        <v>0</v>
      </c>
      <c r="J1233" s="111" t="b">
        <v>0</v>
      </c>
      <c r="K1233" s="111" t="b">
        <v>0</v>
      </c>
      <c r="L1233" s="111" t="b">
        <v>0</v>
      </c>
    </row>
    <row r="1234" spans="1:12" ht="15">
      <c r="A1234" s="111" t="s">
        <v>2329</v>
      </c>
      <c r="B1234" s="111" t="s">
        <v>782</v>
      </c>
      <c r="C1234" s="111">
        <v>2</v>
      </c>
      <c r="D1234" s="116">
        <v>0.0002875358218307463</v>
      </c>
      <c r="E1234" s="116">
        <v>2.8920946026904804</v>
      </c>
      <c r="F1234" s="111" t="s">
        <v>2444</v>
      </c>
      <c r="G1234" s="111" t="b">
        <v>0</v>
      </c>
      <c r="H1234" s="111" t="b">
        <v>0</v>
      </c>
      <c r="I1234" s="111" t="b">
        <v>0</v>
      </c>
      <c r="J1234" s="111" t="b">
        <v>0</v>
      </c>
      <c r="K1234" s="111" t="b">
        <v>0</v>
      </c>
      <c r="L1234" s="111" t="b">
        <v>0</v>
      </c>
    </row>
    <row r="1235" spans="1:12" ht="15">
      <c r="A1235" s="111" t="s">
        <v>900</v>
      </c>
      <c r="B1235" s="111" t="s">
        <v>716</v>
      </c>
      <c r="C1235" s="111">
        <v>2</v>
      </c>
      <c r="D1235" s="116">
        <v>0.0002875358218307463</v>
      </c>
      <c r="E1235" s="116">
        <v>1.8657656639681313</v>
      </c>
      <c r="F1235" s="111" t="s">
        <v>2444</v>
      </c>
      <c r="G1235" s="111" t="b">
        <v>0</v>
      </c>
      <c r="H1235" s="111" t="b">
        <v>0</v>
      </c>
      <c r="I1235" s="111" t="b">
        <v>0</v>
      </c>
      <c r="J1235" s="111" t="b">
        <v>0</v>
      </c>
      <c r="K1235" s="111" t="b">
        <v>0</v>
      </c>
      <c r="L1235" s="111" t="b">
        <v>0</v>
      </c>
    </row>
    <row r="1236" spans="1:12" ht="15">
      <c r="A1236" s="111" t="s">
        <v>696</v>
      </c>
      <c r="B1236" s="111" t="s">
        <v>1730</v>
      </c>
      <c r="C1236" s="111">
        <v>2</v>
      </c>
      <c r="D1236" s="116">
        <v>0.0002875358218307463</v>
      </c>
      <c r="E1236" s="116">
        <v>2.1877295664677554</v>
      </c>
      <c r="F1236" s="111" t="s">
        <v>2444</v>
      </c>
      <c r="G1236" s="111" t="b">
        <v>0</v>
      </c>
      <c r="H1236" s="111" t="b">
        <v>0</v>
      </c>
      <c r="I1236" s="111" t="b">
        <v>0</v>
      </c>
      <c r="J1236" s="111" t="b">
        <v>0</v>
      </c>
      <c r="K1236" s="111" t="b">
        <v>0</v>
      </c>
      <c r="L1236" s="111" t="b">
        <v>0</v>
      </c>
    </row>
    <row r="1237" spans="1:12" ht="15">
      <c r="A1237" s="111" t="s">
        <v>1730</v>
      </c>
      <c r="B1237" s="111" t="s">
        <v>690</v>
      </c>
      <c r="C1237" s="111">
        <v>2</v>
      </c>
      <c r="D1237" s="116">
        <v>0.0002875358218307463</v>
      </c>
      <c r="E1237" s="116">
        <v>2.0940485235898976</v>
      </c>
      <c r="F1237" s="111" t="s">
        <v>2444</v>
      </c>
      <c r="G1237" s="111" t="b">
        <v>0</v>
      </c>
      <c r="H1237" s="111" t="b">
        <v>0</v>
      </c>
      <c r="I1237" s="111" t="b">
        <v>0</v>
      </c>
      <c r="J1237" s="111" t="b">
        <v>0</v>
      </c>
      <c r="K1237" s="111" t="b">
        <v>0</v>
      </c>
      <c r="L1237" s="111" t="b">
        <v>0</v>
      </c>
    </row>
    <row r="1238" spans="1:12" ht="15">
      <c r="A1238" s="111" t="s">
        <v>696</v>
      </c>
      <c r="B1238" s="111" t="s">
        <v>897</v>
      </c>
      <c r="C1238" s="111">
        <v>2</v>
      </c>
      <c r="D1238" s="116">
        <v>0.0002875358218307463</v>
      </c>
      <c r="E1238" s="116">
        <v>1.6648508211874178</v>
      </c>
      <c r="F1238" s="111" t="s">
        <v>2444</v>
      </c>
      <c r="G1238" s="111" t="b">
        <v>0</v>
      </c>
      <c r="H1238" s="111" t="b">
        <v>0</v>
      </c>
      <c r="I1238" s="111" t="b">
        <v>0</v>
      </c>
      <c r="J1238" s="111" t="b">
        <v>0</v>
      </c>
      <c r="K1238" s="111" t="b">
        <v>0</v>
      </c>
      <c r="L1238" s="111" t="b">
        <v>0</v>
      </c>
    </row>
    <row r="1239" spans="1:12" ht="15">
      <c r="A1239" s="111" t="s">
        <v>897</v>
      </c>
      <c r="B1239" s="111" t="s">
        <v>716</v>
      </c>
      <c r="C1239" s="111">
        <v>2</v>
      </c>
      <c r="D1239" s="116">
        <v>0.0002875358218307463</v>
      </c>
      <c r="E1239" s="116">
        <v>1.8657656639681313</v>
      </c>
      <c r="F1239" s="111" t="s">
        <v>2444</v>
      </c>
      <c r="G1239" s="111" t="b">
        <v>0</v>
      </c>
      <c r="H1239" s="111" t="b">
        <v>0</v>
      </c>
      <c r="I1239" s="111" t="b">
        <v>0</v>
      </c>
      <c r="J1239" s="111" t="b">
        <v>0</v>
      </c>
      <c r="K1239" s="111" t="b">
        <v>0</v>
      </c>
      <c r="L1239" s="111" t="b">
        <v>0</v>
      </c>
    </row>
    <row r="1240" spans="1:12" ht="15">
      <c r="A1240" s="111" t="s">
        <v>693</v>
      </c>
      <c r="B1240" s="111" t="s">
        <v>739</v>
      </c>
      <c r="C1240" s="111">
        <v>2</v>
      </c>
      <c r="D1240" s="116">
        <v>0.00033528046824850705</v>
      </c>
      <c r="E1240" s="116">
        <v>1.2358765787754116</v>
      </c>
      <c r="F1240" s="111" t="s">
        <v>2444</v>
      </c>
      <c r="G1240" s="111" t="b">
        <v>0</v>
      </c>
      <c r="H1240" s="111" t="b">
        <v>0</v>
      </c>
      <c r="I1240" s="111" t="b">
        <v>0</v>
      </c>
      <c r="J1240" s="111" t="b">
        <v>0</v>
      </c>
      <c r="K1240" s="111" t="b">
        <v>0</v>
      </c>
      <c r="L1240" s="111" t="b">
        <v>0</v>
      </c>
    </row>
    <row r="1241" spans="1:12" ht="15">
      <c r="A1241" s="111" t="s">
        <v>702</v>
      </c>
      <c r="B1241" s="111" t="s">
        <v>731</v>
      </c>
      <c r="C1241" s="111">
        <v>2</v>
      </c>
      <c r="D1241" s="116">
        <v>0.00033528046824850705</v>
      </c>
      <c r="E1241" s="116">
        <v>1.3290587192642247</v>
      </c>
      <c r="F1241" s="111" t="s">
        <v>2444</v>
      </c>
      <c r="G1241" s="111" t="b">
        <v>0</v>
      </c>
      <c r="H1241" s="111" t="b">
        <v>0</v>
      </c>
      <c r="I1241" s="111" t="b">
        <v>0</v>
      </c>
      <c r="J1241" s="111" t="b">
        <v>0</v>
      </c>
      <c r="K1241" s="111" t="b">
        <v>0</v>
      </c>
      <c r="L1241" s="111" t="b">
        <v>0</v>
      </c>
    </row>
    <row r="1242" spans="1:12" ht="15">
      <c r="A1242" s="111" t="s">
        <v>702</v>
      </c>
      <c r="B1242" s="111" t="s">
        <v>1437</v>
      </c>
      <c r="C1242" s="111">
        <v>2</v>
      </c>
      <c r="D1242" s="116">
        <v>0.00033528046824850705</v>
      </c>
      <c r="E1242" s="116">
        <v>2.14197207590708</v>
      </c>
      <c r="F1242" s="111" t="s">
        <v>2444</v>
      </c>
      <c r="G1242" s="111" t="b">
        <v>0</v>
      </c>
      <c r="H1242" s="111" t="b">
        <v>0</v>
      </c>
      <c r="I1242" s="111" t="b">
        <v>0</v>
      </c>
      <c r="J1242" s="111" t="b">
        <v>0</v>
      </c>
      <c r="K1242" s="111" t="b">
        <v>1</v>
      </c>
      <c r="L1242" s="111" t="b">
        <v>0</v>
      </c>
    </row>
    <row r="1243" spans="1:12" ht="15">
      <c r="A1243" s="111" t="s">
        <v>1437</v>
      </c>
      <c r="B1243" s="111" t="s">
        <v>2330</v>
      </c>
      <c r="C1243" s="111">
        <v>2</v>
      </c>
      <c r="D1243" s="116">
        <v>0.00033528046824850705</v>
      </c>
      <c r="E1243" s="116">
        <v>3.494154594018443</v>
      </c>
      <c r="F1243" s="111" t="s">
        <v>2444</v>
      </c>
      <c r="G1243" s="111" t="b">
        <v>0</v>
      </c>
      <c r="H1243" s="111" t="b">
        <v>1</v>
      </c>
      <c r="I1243" s="111" t="b">
        <v>0</v>
      </c>
      <c r="J1243" s="111" t="b">
        <v>0</v>
      </c>
      <c r="K1243" s="111" t="b">
        <v>0</v>
      </c>
      <c r="L1243" s="111" t="b">
        <v>0</v>
      </c>
    </row>
    <row r="1244" spans="1:12" ht="15">
      <c r="A1244" s="111" t="s">
        <v>2330</v>
      </c>
      <c r="B1244" s="111" t="s">
        <v>1743</v>
      </c>
      <c r="C1244" s="111">
        <v>2</v>
      </c>
      <c r="D1244" s="116">
        <v>0.00033528046824850705</v>
      </c>
      <c r="E1244" s="116">
        <v>3.6190933306267428</v>
      </c>
      <c r="F1244" s="111" t="s">
        <v>2444</v>
      </c>
      <c r="G1244" s="111" t="b">
        <v>0</v>
      </c>
      <c r="H1244" s="111" t="b">
        <v>0</v>
      </c>
      <c r="I1244" s="111" t="b">
        <v>0</v>
      </c>
      <c r="J1244" s="111" t="b">
        <v>0</v>
      </c>
      <c r="K1244" s="111" t="b">
        <v>0</v>
      </c>
      <c r="L1244" s="111" t="b">
        <v>0</v>
      </c>
    </row>
    <row r="1245" spans="1:12" ht="15">
      <c r="A1245" s="111" t="s">
        <v>755</v>
      </c>
      <c r="B1245" s="111" t="s">
        <v>1229</v>
      </c>
      <c r="C1245" s="111">
        <v>2</v>
      </c>
      <c r="D1245" s="116">
        <v>0.00033528046824850705</v>
      </c>
      <c r="E1245" s="116">
        <v>2.3760552819404483</v>
      </c>
      <c r="F1245" s="111" t="s">
        <v>2444</v>
      </c>
      <c r="G1245" s="111" t="b">
        <v>0</v>
      </c>
      <c r="H1245" s="111" t="b">
        <v>0</v>
      </c>
      <c r="I1245" s="111" t="b">
        <v>0</v>
      </c>
      <c r="J1245" s="111" t="b">
        <v>0</v>
      </c>
      <c r="K1245" s="111" t="b">
        <v>0</v>
      </c>
      <c r="L1245" s="111" t="b">
        <v>0</v>
      </c>
    </row>
    <row r="1246" spans="1:12" ht="15">
      <c r="A1246" s="111" t="s">
        <v>1229</v>
      </c>
      <c r="B1246" s="111" t="s">
        <v>1369</v>
      </c>
      <c r="C1246" s="111">
        <v>2</v>
      </c>
      <c r="D1246" s="116">
        <v>0.00033528046824850705</v>
      </c>
      <c r="E1246" s="116">
        <v>3.0962145853464054</v>
      </c>
      <c r="F1246" s="111" t="s">
        <v>2444</v>
      </c>
      <c r="G1246" s="111" t="b">
        <v>0</v>
      </c>
      <c r="H1246" s="111" t="b">
        <v>0</v>
      </c>
      <c r="I1246" s="111" t="b">
        <v>0</v>
      </c>
      <c r="J1246" s="111" t="b">
        <v>0</v>
      </c>
      <c r="K1246" s="111" t="b">
        <v>0</v>
      </c>
      <c r="L1246" s="111" t="b">
        <v>0</v>
      </c>
    </row>
    <row r="1247" spans="1:12" ht="15">
      <c r="A1247" s="111" t="s">
        <v>988</v>
      </c>
      <c r="B1247" s="111" t="s">
        <v>1252</v>
      </c>
      <c r="C1247" s="111">
        <v>2</v>
      </c>
      <c r="D1247" s="116">
        <v>0.00033528046824850705</v>
      </c>
      <c r="E1247" s="116">
        <v>2.795184589682424</v>
      </c>
      <c r="F1247" s="111" t="s">
        <v>2444</v>
      </c>
      <c r="G1247" s="111" t="b">
        <v>0</v>
      </c>
      <c r="H1247" s="111" t="b">
        <v>0</v>
      </c>
      <c r="I1247" s="111" t="b">
        <v>0</v>
      </c>
      <c r="J1247" s="111" t="b">
        <v>0</v>
      </c>
      <c r="K1247" s="111" t="b">
        <v>0</v>
      </c>
      <c r="L1247" s="111" t="b">
        <v>0</v>
      </c>
    </row>
    <row r="1248" spans="1:12" ht="15">
      <c r="A1248" s="111" t="s">
        <v>1744</v>
      </c>
      <c r="B1248" s="111" t="s">
        <v>702</v>
      </c>
      <c r="C1248" s="111">
        <v>2</v>
      </c>
      <c r="D1248" s="116">
        <v>0.00033528046824850705</v>
      </c>
      <c r="E1248" s="116">
        <v>2.26691081251538</v>
      </c>
      <c r="F1248" s="111" t="s">
        <v>2444</v>
      </c>
      <c r="G1248" s="111" t="b">
        <v>0</v>
      </c>
      <c r="H1248" s="111" t="b">
        <v>0</v>
      </c>
      <c r="I1248" s="111" t="b">
        <v>0</v>
      </c>
      <c r="J1248" s="111" t="b">
        <v>0</v>
      </c>
      <c r="K1248" s="111" t="b">
        <v>0</v>
      </c>
      <c r="L1248" s="111" t="b">
        <v>0</v>
      </c>
    </row>
    <row r="1249" spans="1:12" ht="15">
      <c r="A1249" s="111" t="s">
        <v>1252</v>
      </c>
      <c r="B1249" s="111" t="s">
        <v>713</v>
      </c>
      <c r="C1249" s="111">
        <v>2</v>
      </c>
      <c r="D1249" s="116">
        <v>0.0002875358218307463</v>
      </c>
      <c r="E1249" s="116">
        <v>2.1542065323240918</v>
      </c>
      <c r="F1249" s="111" t="s">
        <v>2444</v>
      </c>
      <c r="G1249" s="111" t="b">
        <v>0</v>
      </c>
      <c r="H1249" s="111" t="b">
        <v>0</v>
      </c>
      <c r="I1249" s="111" t="b">
        <v>0</v>
      </c>
      <c r="J1249" s="111" t="b">
        <v>0</v>
      </c>
      <c r="K1249" s="111" t="b">
        <v>0</v>
      </c>
      <c r="L1249" s="111" t="b">
        <v>0</v>
      </c>
    </row>
    <row r="1250" spans="1:12" ht="15">
      <c r="A1250" s="111" t="s">
        <v>707</v>
      </c>
      <c r="B1250" s="111" t="s">
        <v>755</v>
      </c>
      <c r="C1250" s="111">
        <v>2</v>
      </c>
      <c r="D1250" s="116">
        <v>0.00033528046824850705</v>
      </c>
      <c r="E1250" s="116">
        <v>1.4622414295567316</v>
      </c>
      <c r="F1250" s="111" t="s">
        <v>2444</v>
      </c>
      <c r="G1250" s="111" t="b">
        <v>0</v>
      </c>
      <c r="H1250" s="111" t="b">
        <v>0</v>
      </c>
      <c r="I1250" s="111" t="b">
        <v>0</v>
      </c>
      <c r="J1250" s="111" t="b">
        <v>0</v>
      </c>
      <c r="K1250" s="111" t="b">
        <v>0</v>
      </c>
      <c r="L1250" s="111" t="b">
        <v>0</v>
      </c>
    </row>
    <row r="1251" spans="1:12" ht="15">
      <c r="A1251" s="111" t="s">
        <v>755</v>
      </c>
      <c r="B1251" s="111" t="s">
        <v>2334</v>
      </c>
      <c r="C1251" s="111">
        <v>2</v>
      </c>
      <c r="D1251" s="116">
        <v>0.00033528046824850705</v>
      </c>
      <c r="E1251" s="116">
        <v>2.773995290612486</v>
      </c>
      <c r="F1251" s="111" t="s">
        <v>2444</v>
      </c>
      <c r="G1251" s="111" t="b">
        <v>0</v>
      </c>
      <c r="H1251" s="111" t="b">
        <v>0</v>
      </c>
      <c r="I1251" s="111" t="b">
        <v>0</v>
      </c>
      <c r="J1251" s="111" t="b">
        <v>0</v>
      </c>
      <c r="K1251" s="111" t="b">
        <v>0</v>
      </c>
      <c r="L1251" s="111" t="b">
        <v>0</v>
      </c>
    </row>
    <row r="1252" spans="1:12" ht="15">
      <c r="A1252" s="111" t="s">
        <v>2334</v>
      </c>
      <c r="B1252" s="111" t="s">
        <v>1121</v>
      </c>
      <c r="C1252" s="111">
        <v>2</v>
      </c>
      <c r="D1252" s="116">
        <v>0.00033528046824850705</v>
      </c>
      <c r="E1252" s="116">
        <v>3.397244581010386</v>
      </c>
      <c r="F1252" s="111" t="s">
        <v>2444</v>
      </c>
      <c r="G1252" s="111" t="b">
        <v>0</v>
      </c>
      <c r="H1252" s="111" t="b">
        <v>0</v>
      </c>
      <c r="I1252" s="111" t="b">
        <v>0</v>
      </c>
      <c r="J1252" s="111" t="b">
        <v>0</v>
      </c>
      <c r="K1252" s="111" t="b">
        <v>1</v>
      </c>
      <c r="L1252" s="111" t="b">
        <v>0</v>
      </c>
    </row>
    <row r="1253" spans="1:12" ht="15">
      <c r="A1253" s="111" t="s">
        <v>1492</v>
      </c>
      <c r="B1253" s="111" t="s">
        <v>1421</v>
      </c>
      <c r="C1253" s="111">
        <v>2</v>
      </c>
      <c r="D1253" s="116">
        <v>0.00033528046824850705</v>
      </c>
      <c r="E1253" s="116">
        <v>3.3180633349627615</v>
      </c>
      <c r="F1253" s="111" t="s">
        <v>2444</v>
      </c>
      <c r="G1253" s="111" t="b">
        <v>0</v>
      </c>
      <c r="H1253" s="111" t="b">
        <v>0</v>
      </c>
      <c r="I1253" s="111" t="b">
        <v>0</v>
      </c>
      <c r="J1253" s="111" t="b">
        <v>0</v>
      </c>
      <c r="K1253" s="111" t="b">
        <v>1</v>
      </c>
      <c r="L1253" s="111" t="b">
        <v>0</v>
      </c>
    </row>
    <row r="1254" spans="1:12" ht="15">
      <c r="A1254" s="111" t="s">
        <v>707</v>
      </c>
      <c r="B1254" s="111" t="s">
        <v>713</v>
      </c>
      <c r="C1254" s="111">
        <v>2</v>
      </c>
      <c r="D1254" s="116">
        <v>0.0002875358218307463</v>
      </c>
      <c r="E1254" s="116">
        <v>1.2403926799403753</v>
      </c>
      <c r="F1254" s="111" t="s">
        <v>2444</v>
      </c>
      <c r="G1254" s="111" t="b">
        <v>0</v>
      </c>
      <c r="H1254" s="111" t="b">
        <v>0</v>
      </c>
      <c r="I1254" s="111" t="b">
        <v>0</v>
      </c>
      <c r="J1254" s="111" t="b">
        <v>0</v>
      </c>
      <c r="K1254" s="111" t="b">
        <v>0</v>
      </c>
      <c r="L1254" s="111" t="b">
        <v>0</v>
      </c>
    </row>
    <row r="1255" spans="1:12" ht="15">
      <c r="A1255" s="111" t="s">
        <v>1146</v>
      </c>
      <c r="B1255" s="111" t="s">
        <v>1745</v>
      </c>
      <c r="C1255" s="111">
        <v>2</v>
      </c>
      <c r="D1255" s="116">
        <v>0.00033528046824850705</v>
      </c>
      <c r="E1255" s="116">
        <v>3.14197207590708</v>
      </c>
      <c r="F1255" s="111" t="s">
        <v>2444</v>
      </c>
      <c r="G1255" s="111" t="b">
        <v>0</v>
      </c>
      <c r="H1255" s="111" t="b">
        <v>0</v>
      </c>
      <c r="I1255" s="111" t="b">
        <v>0</v>
      </c>
      <c r="J1255" s="111" t="b">
        <v>0</v>
      </c>
      <c r="K1255" s="111" t="b">
        <v>0</v>
      </c>
      <c r="L1255" s="111" t="b">
        <v>0</v>
      </c>
    </row>
    <row r="1256" spans="1:12" ht="15">
      <c r="A1256" s="111" t="s">
        <v>1146</v>
      </c>
      <c r="B1256" s="111" t="s">
        <v>818</v>
      </c>
      <c r="C1256" s="111">
        <v>2</v>
      </c>
      <c r="D1256" s="116">
        <v>0.00033528046824850705</v>
      </c>
      <c r="E1256" s="116">
        <v>2.4729652949485046</v>
      </c>
      <c r="F1256" s="111" t="s">
        <v>2444</v>
      </c>
      <c r="G1256" s="111" t="b">
        <v>0</v>
      </c>
      <c r="H1256" s="111" t="b">
        <v>0</v>
      </c>
      <c r="I1256" s="111" t="b">
        <v>0</v>
      </c>
      <c r="J1256" s="111" t="b">
        <v>0</v>
      </c>
      <c r="K1256" s="111" t="b">
        <v>0</v>
      </c>
      <c r="L1256" s="111" t="b">
        <v>0</v>
      </c>
    </row>
    <row r="1257" spans="1:12" ht="15">
      <c r="A1257" s="111" t="s">
        <v>928</v>
      </c>
      <c r="B1257" s="111" t="s">
        <v>713</v>
      </c>
      <c r="C1257" s="111">
        <v>2</v>
      </c>
      <c r="D1257" s="116">
        <v>0.00033528046824850705</v>
      </c>
      <c r="E1257" s="116">
        <v>1.898934027220786</v>
      </c>
      <c r="F1257" s="111" t="s">
        <v>2444</v>
      </c>
      <c r="G1257" s="111" t="b">
        <v>0</v>
      </c>
      <c r="H1257" s="111" t="b">
        <v>0</v>
      </c>
      <c r="I1257" s="111" t="b">
        <v>0</v>
      </c>
      <c r="J1257" s="111" t="b">
        <v>0</v>
      </c>
      <c r="K1257" s="111" t="b">
        <v>0</v>
      </c>
      <c r="L1257" s="111" t="b">
        <v>0</v>
      </c>
    </row>
    <row r="1258" spans="1:12" ht="15">
      <c r="A1258" s="111" t="s">
        <v>723</v>
      </c>
      <c r="B1258" s="111" t="s">
        <v>705</v>
      </c>
      <c r="C1258" s="111">
        <v>2</v>
      </c>
      <c r="D1258" s="116">
        <v>0.0002875358218307463</v>
      </c>
      <c r="E1258" s="116">
        <v>1.2826335967782132</v>
      </c>
      <c r="F1258" s="111" t="s">
        <v>2444</v>
      </c>
      <c r="G1258" s="111" t="b">
        <v>0</v>
      </c>
      <c r="H1258" s="111" t="b">
        <v>0</v>
      </c>
      <c r="I1258" s="111" t="b">
        <v>0</v>
      </c>
      <c r="J1258" s="111" t="b">
        <v>0</v>
      </c>
      <c r="K1258" s="111" t="b">
        <v>0</v>
      </c>
      <c r="L1258" s="111" t="b">
        <v>0</v>
      </c>
    </row>
    <row r="1259" spans="1:12" ht="15">
      <c r="A1259" s="111" t="s">
        <v>707</v>
      </c>
      <c r="B1259" s="111" t="s">
        <v>1438</v>
      </c>
      <c r="C1259" s="111">
        <v>2</v>
      </c>
      <c r="D1259" s="116">
        <v>0.00033528046824850705</v>
      </c>
      <c r="E1259" s="116">
        <v>2.1824007329626887</v>
      </c>
      <c r="F1259" s="111" t="s">
        <v>2444</v>
      </c>
      <c r="G1259" s="111" t="b">
        <v>0</v>
      </c>
      <c r="H1259" s="111" t="b">
        <v>0</v>
      </c>
      <c r="I1259" s="111" t="b">
        <v>0</v>
      </c>
      <c r="J1259" s="111" t="b">
        <v>0</v>
      </c>
      <c r="K1259" s="111" t="b">
        <v>0</v>
      </c>
      <c r="L1259" s="111" t="b">
        <v>0</v>
      </c>
    </row>
    <row r="1260" spans="1:12" ht="15">
      <c r="A1260" s="111" t="s">
        <v>1252</v>
      </c>
      <c r="B1260" s="111" t="s">
        <v>705</v>
      </c>
      <c r="C1260" s="111">
        <v>2</v>
      </c>
      <c r="D1260" s="116">
        <v>0.0002875358218307463</v>
      </c>
      <c r="E1260" s="116">
        <v>2.075025286276467</v>
      </c>
      <c r="F1260" s="111" t="s">
        <v>2444</v>
      </c>
      <c r="G1260" s="111" t="b">
        <v>0</v>
      </c>
      <c r="H1260" s="111" t="b">
        <v>0</v>
      </c>
      <c r="I1260" s="111" t="b">
        <v>0</v>
      </c>
      <c r="J1260" s="111" t="b">
        <v>0</v>
      </c>
      <c r="K1260" s="111" t="b">
        <v>0</v>
      </c>
      <c r="L1260" s="111" t="b">
        <v>0</v>
      </c>
    </row>
    <row r="1261" spans="1:12" ht="15">
      <c r="A1261" s="111" t="s">
        <v>737</v>
      </c>
      <c r="B1261" s="111" t="s">
        <v>873</v>
      </c>
      <c r="C1261" s="111">
        <v>2</v>
      </c>
      <c r="D1261" s="116">
        <v>0.00033528046824850705</v>
      </c>
      <c r="E1261" s="116">
        <v>1.9408785478813433</v>
      </c>
      <c r="F1261" s="111" t="s">
        <v>2444</v>
      </c>
      <c r="G1261" s="111" t="b">
        <v>0</v>
      </c>
      <c r="H1261" s="111" t="b">
        <v>0</v>
      </c>
      <c r="I1261" s="111" t="b">
        <v>0</v>
      </c>
      <c r="J1261" s="111" t="b">
        <v>0</v>
      </c>
      <c r="K1261" s="111" t="b">
        <v>0</v>
      </c>
      <c r="L1261" s="111" t="b">
        <v>0</v>
      </c>
    </row>
    <row r="1262" spans="1:12" ht="15">
      <c r="A1262" s="111" t="s">
        <v>873</v>
      </c>
      <c r="B1262" s="111" t="s">
        <v>723</v>
      </c>
      <c r="C1262" s="111">
        <v>2</v>
      </c>
      <c r="D1262" s="116">
        <v>0.00033528046824850705</v>
      </c>
      <c r="E1262" s="116">
        <v>1.8644902020178886</v>
      </c>
      <c r="F1262" s="111" t="s">
        <v>2444</v>
      </c>
      <c r="G1262" s="111" t="b">
        <v>0</v>
      </c>
      <c r="H1262" s="111" t="b">
        <v>0</v>
      </c>
      <c r="I1262" s="111" t="b">
        <v>0</v>
      </c>
      <c r="J1262" s="111" t="b">
        <v>0</v>
      </c>
      <c r="K1262" s="111" t="b">
        <v>0</v>
      </c>
      <c r="L1262" s="111" t="b">
        <v>0</v>
      </c>
    </row>
    <row r="1263" spans="1:12" ht="15">
      <c r="A1263" s="111" t="s">
        <v>723</v>
      </c>
      <c r="B1263" s="111" t="s">
        <v>873</v>
      </c>
      <c r="C1263" s="111">
        <v>2</v>
      </c>
      <c r="D1263" s="116">
        <v>0.00033528046824850705</v>
      </c>
      <c r="E1263" s="116">
        <v>1.8644902020178886</v>
      </c>
      <c r="F1263" s="111" t="s">
        <v>2444</v>
      </c>
      <c r="G1263" s="111" t="b">
        <v>0</v>
      </c>
      <c r="H1263" s="111" t="b">
        <v>0</v>
      </c>
      <c r="I1263" s="111" t="b">
        <v>0</v>
      </c>
      <c r="J1263" s="111" t="b">
        <v>0</v>
      </c>
      <c r="K1263" s="111" t="b">
        <v>0</v>
      </c>
      <c r="L1263" s="111" t="b">
        <v>0</v>
      </c>
    </row>
    <row r="1264" spans="1:12" ht="15">
      <c r="A1264" s="111" t="s">
        <v>713</v>
      </c>
      <c r="B1264" s="111" t="s">
        <v>737</v>
      </c>
      <c r="C1264" s="111">
        <v>2</v>
      </c>
      <c r="D1264" s="116">
        <v>0.00033528046824850705</v>
      </c>
      <c r="E1264" s="116">
        <v>1.4382031886892928</v>
      </c>
      <c r="F1264" s="111" t="s">
        <v>2444</v>
      </c>
      <c r="G1264" s="111" t="b">
        <v>0</v>
      </c>
      <c r="H1264" s="111" t="b">
        <v>0</v>
      </c>
      <c r="I1264" s="111" t="b">
        <v>0</v>
      </c>
      <c r="J1264" s="111" t="b">
        <v>0</v>
      </c>
      <c r="K1264" s="111" t="b">
        <v>0</v>
      </c>
      <c r="L1264" s="111" t="b">
        <v>0</v>
      </c>
    </row>
    <row r="1265" spans="1:12" ht="15">
      <c r="A1265" s="111" t="s">
        <v>750</v>
      </c>
      <c r="B1265" s="111" t="s">
        <v>723</v>
      </c>
      <c r="C1265" s="111">
        <v>2</v>
      </c>
      <c r="D1265" s="116">
        <v>0.00033528046824850705</v>
      </c>
      <c r="E1265" s="116">
        <v>1.5634602063539074</v>
      </c>
      <c r="F1265" s="111" t="s">
        <v>2444</v>
      </c>
      <c r="G1265" s="111" t="b">
        <v>0</v>
      </c>
      <c r="H1265" s="111" t="b">
        <v>0</v>
      </c>
      <c r="I1265" s="111" t="b">
        <v>0</v>
      </c>
      <c r="J1265" s="111" t="b">
        <v>0</v>
      </c>
      <c r="K1265" s="111" t="b">
        <v>0</v>
      </c>
      <c r="L1265" s="111" t="b">
        <v>0</v>
      </c>
    </row>
    <row r="1266" spans="1:12" ht="15">
      <c r="A1266" s="111" t="s">
        <v>737</v>
      </c>
      <c r="B1266" s="111" t="s">
        <v>906</v>
      </c>
      <c r="C1266" s="111">
        <v>2</v>
      </c>
      <c r="D1266" s="116">
        <v>0.00033528046824850705</v>
      </c>
      <c r="E1266" s="116">
        <v>1.9822712330395684</v>
      </c>
      <c r="F1266" s="111" t="s">
        <v>2444</v>
      </c>
      <c r="G1266" s="111" t="b">
        <v>0</v>
      </c>
      <c r="H1266" s="111" t="b">
        <v>0</v>
      </c>
      <c r="I1266" s="111" t="b">
        <v>0</v>
      </c>
      <c r="J1266" s="111" t="b">
        <v>0</v>
      </c>
      <c r="K1266" s="111" t="b">
        <v>0</v>
      </c>
      <c r="L1266" s="111" t="b">
        <v>0</v>
      </c>
    </row>
    <row r="1267" spans="1:12" ht="15">
      <c r="A1267" s="111" t="s">
        <v>737</v>
      </c>
      <c r="B1267" s="111" t="s">
        <v>1214</v>
      </c>
      <c r="C1267" s="111">
        <v>2</v>
      </c>
      <c r="D1267" s="116">
        <v>0.00033528046824850705</v>
      </c>
      <c r="E1267" s="116">
        <v>2.2833012287035497</v>
      </c>
      <c r="F1267" s="111" t="s">
        <v>2444</v>
      </c>
      <c r="G1267" s="111" t="b">
        <v>0</v>
      </c>
      <c r="H1267" s="111" t="b">
        <v>0</v>
      </c>
      <c r="I1267" s="111" t="b">
        <v>0</v>
      </c>
      <c r="J1267" s="111" t="b">
        <v>0</v>
      </c>
      <c r="K1267" s="111" t="b">
        <v>0</v>
      </c>
      <c r="L1267" s="111" t="b">
        <v>0</v>
      </c>
    </row>
    <row r="1268" spans="1:12" ht="15">
      <c r="A1268" s="111" t="s">
        <v>873</v>
      </c>
      <c r="B1268" s="111" t="s">
        <v>883</v>
      </c>
      <c r="C1268" s="111">
        <v>2</v>
      </c>
      <c r="D1268" s="116">
        <v>0.00033528046824850705</v>
      </c>
      <c r="E1268" s="116">
        <v>2.3144592106939363</v>
      </c>
      <c r="F1268" s="111" t="s">
        <v>2444</v>
      </c>
      <c r="G1268" s="111" t="b">
        <v>0</v>
      </c>
      <c r="H1268" s="111" t="b">
        <v>0</v>
      </c>
      <c r="I1268" s="111" t="b">
        <v>0</v>
      </c>
      <c r="J1268" s="111" t="b">
        <v>0</v>
      </c>
      <c r="K1268" s="111" t="b">
        <v>0</v>
      </c>
      <c r="L1268" s="111" t="b">
        <v>0</v>
      </c>
    </row>
    <row r="1269" spans="1:12" ht="15">
      <c r="A1269" s="111" t="s">
        <v>750</v>
      </c>
      <c r="B1269" s="111" t="s">
        <v>750</v>
      </c>
      <c r="C1269" s="111">
        <v>2</v>
      </c>
      <c r="D1269" s="116">
        <v>0.00033528046824850705</v>
      </c>
      <c r="E1269" s="116">
        <v>1.7123992193659738</v>
      </c>
      <c r="F1269" s="111" t="s">
        <v>2444</v>
      </c>
      <c r="G1269" s="111" t="b">
        <v>0</v>
      </c>
      <c r="H1269" s="111" t="b">
        <v>0</v>
      </c>
      <c r="I1269" s="111" t="b">
        <v>0</v>
      </c>
      <c r="J1269" s="111" t="b">
        <v>0</v>
      </c>
      <c r="K1269" s="111" t="b">
        <v>0</v>
      </c>
      <c r="L1269" s="111" t="b">
        <v>0</v>
      </c>
    </row>
    <row r="1270" spans="1:12" ht="15">
      <c r="A1270" s="111" t="s">
        <v>750</v>
      </c>
      <c r="B1270" s="111" t="s">
        <v>1211</v>
      </c>
      <c r="C1270" s="111">
        <v>2</v>
      </c>
      <c r="D1270" s="116">
        <v>0.00033528046824850705</v>
      </c>
      <c r="E1270" s="116">
        <v>2.3558518958521613</v>
      </c>
      <c r="F1270" s="111" t="s">
        <v>2444</v>
      </c>
      <c r="G1270" s="111" t="b">
        <v>0</v>
      </c>
      <c r="H1270" s="111" t="b">
        <v>0</v>
      </c>
      <c r="I1270" s="111" t="b">
        <v>0</v>
      </c>
      <c r="J1270" s="111" t="b">
        <v>0</v>
      </c>
      <c r="K1270" s="111" t="b">
        <v>0</v>
      </c>
      <c r="L1270" s="111" t="b">
        <v>0</v>
      </c>
    </row>
    <row r="1271" spans="1:12" ht="15">
      <c r="A1271" s="111" t="s">
        <v>713</v>
      </c>
      <c r="B1271" s="111" t="s">
        <v>705</v>
      </c>
      <c r="C1271" s="111">
        <v>2</v>
      </c>
      <c r="D1271" s="116">
        <v>0.0002875358218307463</v>
      </c>
      <c r="E1271" s="116">
        <v>1.2299272462622104</v>
      </c>
      <c r="F1271" s="111" t="s">
        <v>2444</v>
      </c>
      <c r="G1271" s="111" t="b">
        <v>0</v>
      </c>
      <c r="H1271" s="111" t="b">
        <v>0</v>
      </c>
      <c r="I1271" s="111" t="b">
        <v>0</v>
      </c>
      <c r="J1271" s="111" t="b">
        <v>0</v>
      </c>
      <c r="K1271" s="111" t="b">
        <v>0</v>
      </c>
      <c r="L1271" s="111" t="b">
        <v>0</v>
      </c>
    </row>
    <row r="1272" spans="1:12" ht="15">
      <c r="A1272" s="111" t="s">
        <v>705</v>
      </c>
      <c r="B1272" s="111" t="s">
        <v>705</v>
      </c>
      <c r="C1272" s="111">
        <v>2</v>
      </c>
      <c r="D1272" s="116">
        <v>0.00033528046824850705</v>
      </c>
      <c r="E1272" s="116">
        <v>1.1507460002145855</v>
      </c>
      <c r="F1272" s="111" t="s">
        <v>2444</v>
      </c>
      <c r="G1272" s="111" t="b">
        <v>0</v>
      </c>
      <c r="H1272" s="111" t="b">
        <v>0</v>
      </c>
      <c r="I1272" s="111" t="b">
        <v>0</v>
      </c>
      <c r="J1272" s="111" t="b">
        <v>0</v>
      </c>
      <c r="K1272" s="111" t="b">
        <v>0</v>
      </c>
      <c r="L1272" s="111" t="b">
        <v>0</v>
      </c>
    </row>
    <row r="1273" spans="1:12" ht="15">
      <c r="A1273" s="111" t="s">
        <v>873</v>
      </c>
      <c r="B1273" s="111" t="s">
        <v>713</v>
      </c>
      <c r="C1273" s="111">
        <v>2</v>
      </c>
      <c r="D1273" s="116">
        <v>0.00033528046824850705</v>
      </c>
      <c r="E1273" s="116">
        <v>1.8117838515018856</v>
      </c>
      <c r="F1273" s="111" t="s">
        <v>2444</v>
      </c>
      <c r="G1273" s="111" t="b">
        <v>0</v>
      </c>
      <c r="H1273" s="111" t="b">
        <v>0</v>
      </c>
      <c r="I1273" s="111" t="b">
        <v>0</v>
      </c>
      <c r="J1273" s="111" t="b">
        <v>0</v>
      </c>
      <c r="K1273" s="111" t="b">
        <v>0</v>
      </c>
      <c r="L1273" s="111" t="b">
        <v>0</v>
      </c>
    </row>
    <row r="1274" spans="1:12" ht="15">
      <c r="A1274" s="111" t="s">
        <v>713</v>
      </c>
      <c r="B1274" s="111" t="s">
        <v>750</v>
      </c>
      <c r="C1274" s="111">
        <v>2</v>
      </c>
      <c r="D1274" s="116">
        <v>0.00033528046824850705</v>
      </c>
      <c r="E1274" s="116">
        <v>1.5107538558379046</v>
      </c>
      <c r="F1274" s="111" t="s">
        <v>2444</v>
      </c>
      <c r="G1274" s="111" t="b">
        <v>0</v>
      </c>
      <c r="H1274" s="111" t="b">
        <v>0</v>
      </c>
      <c r="I1274" s="111" t="b">
        <v>0</v>
      </c>
      <c r="J1274" s="111" t="b">
        <v>0</v>
      </c>
      <c r="K1274" s="111" t="b">
        <v>0</v>
      </c>
      <c r="L1274" s="111" t="b">
        <v>0</v>
      </c>
    </row>
    <row r="1275" spans="1:12" ht="15">
      <c r="A1275" s="111" t="s">
        <v>712</v>
      </c>
      <c r="B1275" s="111" t="s">
        <v>713</v>
      </c>
      <c r="C1275" s="111">
        <v>2</v>
      </c>
      <c r="D1275" s="116">
        <v>0.00033528046824850705</v>
      </c>
      <c r="E1275" s="116">
        <v>1.309108492309835</v>
      </c>
      <c r="F1275" s="111" t="s">
        <v>2444</v>
      </c>
      <c r="G1275" s="111" t="b">
        <v>0</v>
      </c>
      <c r="H1275" s="111" t="b">
        <v>0</v>
      </c>
      <c r="I1275" s="111" t="b">
        <v>0</v>
      </c>
      <c r="J1275" s="111" t="b">
        <v>0</v>
      </c>
      <c r="K1275" s="111" t="b">
        <v>0</v>
      </c>
      <c r="L1275" s="111" t="b">
        <v>0</v>
      </c>
    </row>
    <row r="1276" spans="1:12" ht="15">
      <c r="A1276" s="111" t="s">
        <v>712</v>
      </c>
      <c r="B1276" s="111" t="s">
        <v>1438</v>
      </c>
      <c r="C1276" s="111">
        <v>2</v>
      </c>
      <c r="D1276" s="116">
        <v>0.00033528046824850705</v>
      </c>
      <c r="E1276" s="116">
        <v>2.2511165453321484</v>
      </c>
      <c r="F1276" s="111" t="s">
        <v>2444</v>
      </c>
      <c r="G1276" s="111" t="b">
        <v>0</v>
      </c>
      <c r="H1276" s="111" t="b">
        <v>0</v>
      </c>
      <c r="I1276" s="111" t="b">
        <v>0</v>
      </c>
      <c r="J1276" s="111" t="b">
        <v>0</v>
      </c>
      <c r="K1276" s="111" t="b">
        <v>0</v>
      </c>
      <c r="L1276" s="111" t="b">
        <v>0</v>
      </c>
    </row>
    <row r="1277" spans="1:12" ht="15">
      <c r="A1277" s="111" t="s">
        <v>1271</v>
      </c>
      <c r="B1277" s="111" t="s">
        <v>1034</v>
      </c>
      <c r="C1277" s="111">
        <v>2</v>
      </c>
      <c r="D1277" s="116">
        <v>0.00033528046824850705</v>
      </c>
      <c r="E1277" s="116">
        <v>2.950086549668167</v>
      </c>
      <c r="F1277" s="111" t="s">
        <v>2444</v>
      </c>
      <c r="G1277" s="111" t="b">
        <v>0</v>
      </c>
      <c r="H1277" s="111" t="b">
        <v>0</v>
      </c>
      <c r="I1277" s="111" t="b">
        <v>0</v>
      </c>
      <c r="J1277" s="111" t="b">
        <v>0</v>
      </c>
      <c r="K1277" s="111" t="b">
        <v>0</v>
      </c>
      <c r="L1277" s="111" t="b">
        <v>0</v>
      </c>
    </row>
    <row r="1278" spans="1:12" ht="15">
      <c r="A1278" s="111" t="s">
        <v>1034</v>
      </c>
      <c r="B1278" s="111" t="s">
        <v>956</v>
      </c>
      <c r="C1278" s="111">
        <v>2</v>
      </c>
      <c r="D1278" s="116">
        <v>0.00033528046824850705</v>
      </c>
      <c r="E1278" s="116">
        <v>2.649056554004186</v>
      </c>
      <c r="F1278" s="111" t="s">
        <v>2444</v>
      </c>
      <c r="G1278" s="111" t="b">
        <v>0</v>
      </c>
      <c r="H1278" s="111" t="b">
        <v>0</v>
      </c>
      <c r="I1278" s="111" t="b">
        <v>0</v>
      </c>
      <c r="J1278" s="111" t="b">
        <v>0</v>
      </c>
      <c r="K1278" s="111" t="b">
        <v>0</v>
      </c>
      <c r="L1278" s="111" t="b">
        <v>0</v>
      </c>
    </row>
    <row r="1279" spans="1:12" ht="15">
      <c r="A1279" s="111" t="s">
        <v>956</v>
      </c>
      <c r="B1279" s="111" t="s">
        <v>1253</v>
      </c>
      <c r="C1279" s="111">
        <v>2</v>
      </c>
      <c r="D1279" s="116">
        <v>0.00033528046824850705</v>
      </c>
      <c r="E1279" s="116">
        <v>2.795184589682424</v>
      </c>
      <c r="F1279" s="111" t="s">
        <v>2444</v>
      </c>
      <c r="G1279" s="111" t="b">
        <v>0</v>
      </c>
      <c r="H1279" s="111" t="b">
        <v>0</v>
      </c>
      <c r="I1279" s="111" t="b">
        <v>0</v>
      </c>
      <c r="J1279" s="111" t="b">
        <v>0</v>
      </c>
      <c r="K1279" s="111" t="b">
        <v>0</v>
      </c>
      <c r="L1279" s="111" t="b">
        <v>0</v>
      </c>
    </row>
    <row r="1280" spans="1:12" ht="15">
      <c r="A1280" s="111" t="s">
        <v>1253</v>
      </c>
      <c r="B1280" s="111" t="s">
        <v>1746</v>
      </c>
      <c r="C1280" s="111">
        <v>2</v>
      </c>
      <c r="D1280" s="116">
        <v>0.00033528046824850705</v>
      </c>
      <c r="E1280" s="116">
        <v>3.2211533219547053</v>
      </c>
      <c r="F1280" s="111" t="s">
        <v>2444</v>
      </c>
      <c r="G1280" s="111" t="b">
        <v>0</v>
      </c>
      <c r="H1280" s="111" t="b">
        <v>0</v>
      </c>
      <c r="I1280" s="111" t="b">
        <v>0</v>
      </c>
      <c r="J1280" s="111" t="b">
        <v>0</v>
      </c>
      <c r="K1280" s="111" t="b">
        <v>0</v>
      </c>
      <c r="L1280" s="111" t="b">
        <v>0</v>
      </c>
    </row>
    <row r="1281" spans="1:12" ht="15">
      <c r="A1281" s="111" t="s">
        <v>1439</v>
      </c>
      <c r="B1281" s="111" t="s">
        <v>813</v>
      </c>
      <c r="C1281" s="111">
        <v>2</v>
      </c>
      <c r="D1281" s="116">
        <v>0.00033528046824850705</v>
      </c>
      <c r="E1281" s="116">
        <v>2.649056554004186</v>
      </c>
      <c r="F1281" s="111" t="s">
        <v>2444</v>
      </c>
      <c r="G1281" s="111" t="b">
        <v>0</v>
      </c>
      <c r="H1281" s="111" t="b">
        <v>0</v>
      </c>
      <c r="I1281" s="111" t="b">
        <v>0</v>
      </c>
      <c r="J1281" s="111" t="b">
        <v>0</v>
      </c>
      <c r="K1281" s="111" t="b">
        <v>0</v>
      </c>
      <c r="L1281" s="111" t="b">
        <v>0</v>
      </c>
    </row>
    <row r="1282" spans="1:12" ht="15">
      <c r="A1282" s="111" t="s">
        <v>1004</v>
      </c>
      <c r="B1282" s="111" t="s">
        <v>2342</v>
      </c>
      <c r="C1282" s="111">
        <v>2</v>
      </c>
      <c r="D1282" s="116">
        <v>0.00033528046824850705</v>
      </c>
      <c r="E1282" s="116">
        <v>3.3180633349627615</v>
      </c>
      <c r="F1282" s="111" t="s">
        <v>2444</v>
      </c>
      <c r="G1282" s="111" t="b">
        <v>0</v>
      </c>
      <c r="H1282" s="111" t="b">
        <v>0</v>
      </c>
      <c r="I1282" s="111" t="b">
        <v>0</v>
      </c>
      <c r="J1282" s="111" t="b">
        <v>1</v>
      </c>
      <c r="K1282" s="111" t="b">
        <v>0</v>
      </c>
      <c r="L1282" s="111" t="b">
        <v>0</v>
      </c>
    </row>
    <row r="1283" spans="1:12" ht="15">
      <c r="A1283" s="111" t="s">
        <v>2344</v>
      </c>
      <c r="B1283" s="111" t="s">
        <v>1747</v>
      </c>
      <c r="C1283" s="111">
        <v>2</v>
      </c>
      <c r="D1283" s="116">
        <v>0.0002875358218307463</v>
      </c>
      <c r="E1283" s="116">
        <v>3.6190933306267428</v>
      </c>
      <c r="F1283" s="111" t="s">
        <v>2444</v>
      </c>
      <c r="G1283" s="111" t="b">
        <v>0</v>
      </c>
      <c r="H1283" s="111" t="b">
        <v>0</v>
      </c>
      <c r="I1283" s="111" t="b">
        <v>0</v>
      </c>
      <c r="J1283" s="111" t="b">
        <v>1</v>
      </c>
      <c r="K1283" s="111" t="b">
        <v>0</v>
      </c>
      <c r="L1283" s="111" t="b">
        <v>0</v>
      </c>
    </row>
    <row r="1284" spans="1:12" ht="15">
      <c r="A1284" s="111" t="s">
        <v>1747</v>
      </c>
      <c r="B1284" s="111" t="s">
        <v>2345</v>
      </c>
      <c r="C1284" s="111">
        <v>2</v>
      </c>
      <c r="D1284" s="116">
        <v>0.0002875358218307463</v>
      </c>
      <c r="E1284" s="116">
        <v>3.6190933306267428</v>
      </c>
      <c r="F1284" s="111" t="s">
        <v>2444</v>
      </c>
      <c r="G1284" s="111" t="b">
        <v>1</v>
      </c>
      <c r="H1284" s="111" t="b">
        <v>0</v>
      </c>
      <c r="I1284" s="111" t="b">
        <v>0</v>
      </c>
      <c r="J1284" s="111" t="b">
        <v>0</v>
      </c>
      <c r="K1284" s="111" t="b">
        <v>0</v>
      </c>
      <c r="L1284" s="111" t="b">
        <v>0</v>
      </c>
    </row>
    <row r="1285" spans="1:12" ht="15">
      <c r="A1285" s="111" t="s">
        <v>2345</v>
      </c>
      <c r="B1285" s="111" t="s">
        <v>1748</v>
      </c>
      <c r="C1285" s="111">
        <v>2</v>
      </c>
      <c r="D1285" s="116">
        <v>0.0002875358218307463</v>
      </c>
      <c r="E1285" s="116">
        <v>3.6190933306267428</v>
      </c>
      <c r="F1285" s="111" t="s">
        <v>2444</v>
      </c>
      <c r="G1285" s="111" t="b">
        <v>0</v>
      </c>
      <c r="H1285" s="111" t="b">
        <v>0</v>
      </c>
      <c r="I1285" s="111" t="b">
        <v>0</v>
      </c>
      <c r="J1285" s="111" t="b">
        <v>0</v>
      </c>
      <c r="K1285" s="111" t="b">
        <v>0</v>
      </c>
      <c r="L1285" s="111" t="b">
        <v>0</v>
      </c>
    </row>
    <row r="1286" spans="1:12" ht="15">
      <c r="A1286" s="111" t="s">
        <v>1253</v>
      </c>
      <c r="B1286" s="111" t="s">
        <v>1005</v>
      </c>
      <c r="C1286" s="111">
        <v>2</v>
      </c>
      <c r="D1286" s="116">
        <v>0.0002875358218307463</v>
      </c>
      <c r="E1286" s="116">
        <v>2.853176536660111</v>
      </c>
      <c r="F1286" s="111" t="s">
        <v>2444</v>
      </c>
      <c r="G1286" s="111" t="b">
        <v>0</v>
      </c>
      <c r="H1286" s="111" t="b">
        <v>0</v>
      </c>
      <c r="I1286" s="111" t="b">
        <v>0</v>
      </c>
      <c r="J1286" s="111" t="b">
        <v>0</v>
      </c>
      <c r="K1286" s="111" t="b">
        <v>0</v>
      </c>
      <c r="L1286" s="111" t="b">
        <v>0</v>
      </c>
    </row>
    <row r="1287" spans="1:12" ht="15">
      <c r="A1287" s="111" t="s">
        <v>826</v>
      </c>
      <c r="B1287" s="111" t="s">
        <v>989</v>
      </c>
      <c r="C1287" s="111">
        <v>2</v>
      </c>
      <c r="D1287" s="116">
        <v>0.0002875358218307463</v>
      </c>
      <c r="E1287" s="116">
        <v>2.380211241711606</v>
      </c>
      <c r="F1287" s="111" t="s">
        <v>2444</v>
      </c>
      <c r="G1287" s="111" t="b">
        <v>0</v>
      </c>
      <c r="H1287" s="111" t="b">
        <v>0</v>
      </c>
      <c r="I1287" s="111" t="b">
        <v>0</v>
      </c>
      <c r="J1287" s="111" t="b">
        <v>0</v>
      </c>
      <c r="K1287" s="111" t="b">
        <v>0</v>
      </c>
      <c r="L1287" s="111" t="b">
        <v>0</v>
      </c>
    </row>
    <row r="1288" spans="1:12" ht="15">
      <c r="A1288" s="111" t="s">
        <v>989</v>
      </c>
      <c r="B1288" s="111" t="s">
        <v>1062</v>
      </c>
      <c r="C1288" s="111">
        <v>2</v>
      </c>
      <c r="D1288" s="116">
        <v>0.00033528046824850705</v>
      </c>
      <c r="E1288" s="116">
        <v>2.649056554004186</v>
      </c>
      <c r="F1288" s="111" t="s">
        <v>2444</v>
      </c>
      <c r="G1288" s="111" t="b">
        <v>0</v>
      </c>
      <c r="H1288" s="111" t="b">
        <v>0</v>
      </c>
      <c r="I1288" s="111" t="b">
        <v>0</v>
      </c>
      <c r="J1288" s="111" t="b">
        <v>0</v>
      </c>
      <c r="K1288" s="111" t="b">
        <v>0</v>
      </c>
      <c r="L1288" s="111" t="b">
        <v>0</v>
      </c>
    </row>
    <row r="1289" spans="1:12" ht="15">
      <c r="A1289" s="111" t="s">
        <v>1037</v>
      </c>
      <c r="B1289" s="111" t="s">
        <v>691</v>
      </c>
      <c r="C1289" s="111">
        <v>2</v>
      </c>
      <c r="D1289" s="116">
        <v>0.00033528046824850705</v>
      </c>
      <c r="E1289" s="116">
        <v>1.7196376282898933</v>
      </c>
      <c r="F1289" s="111" t="s">
        <v>2444</v>
      </c>
      <c r="G1289" s="111" t="b">
        <v>0</v>
      </c>
      <c r="H1289" s="111" t="b">
        <v>0</v>
      </c>
      <c r="I1289" s="111" t="b">
        <v>0</v>
      </c>
      <c r="J1289" s="111" t="b">
        <v>0</v>
      </c>
      <c r="K1289" s="111" t="b">
        <v>0</v>
      </c>
      <c r="L1289" s="111" t="b">
        <v>0</v>
      </c>
    </row>
    <row r="1290" spans="1:12" ht="15">
      <c r="A1290" s="111" t="s">
        <v>777</v>
      </c>
      <c r="B1290" s="111" t="s">
        <v>990</v>
      </c>
      <c r="C1290" s="111">
        <v>2</v>
      </c>
      <c r="D1290" s="116">
        <v>0.00033528046824850705</v>
      </c>
      <c r="E1290" s="116">
        <v>2.2637056726401688</v>
      </c>
      <c r="F1290" s="111" t="s">
        <v>2444</v>
      </c>
      <c r="G1290" s="111" t="b">
        <v>0</v>
      </c>
      <c r="H1290" s="111" t="b">
        <v>0</v>
      </c>
      <c r="I1290" s="111" t="b">
        <v>0</v>
      </c>
      <c r="J1290" s="111" t="b">
        <v>0</v>
      </c>
      <c r="K1290" s="111" t="b">
        <v>0</v>
      </c>
      <c r="L1290" s="111" t="b">
        <v>0</v>
      </c>
    </row>
    <row r="1291" spans="1:12" ht="15">
      <c r="A1291" s="111" t="s">
        <v>2347</v>
      </c>
      <c r="B1291" s="111" t="s">
        <v>683</v>
      </c>
      <c r="C1291" s="111">
        <v>2</v>
      </c>
      <c r="D1291" s="116">
        <v>0.00033528046824850705</v>
      </c>
      <c r="E1291" s="116">
        <v>1.8683278807327317</v>
      </c>
      <c r="F1291" s="111" t="s">
        <v>2444</v>
      </c>
      <c r="G1291" s="111" t="b">
        <v>0</v>
      </c>
      <c r="H1291" s="111" t="b">
        <v>0</v>
      </c>
      <c r="I1291" s="111" t="b">
        <v>0</v>
      </c>
      <c r="J1291" s="111" t="b">
        <v>0</v>
      </c>
      <c r="K1291" s="111" t="b">
        <v>0</v>
      </c>
      <c r="L1291" s="111" t="b">
        <v>0</v>
      </c>
    </row>
    <row r="1292" spans="1:12" ht="15">
      <c r="A1292" s="111" t="s">
        <v>684</v>
      </c>
      <c r="B1292" s="111" t="s">
        <v>1265</v>
      </c>
      <c r="C1292" s="111">
        <v>2</v>
      </c>
      <c r="D1292" s="116">
        <v>0.00033528046824850705</v>
      </c>
      <c r="E1292" s="116">
        <v>1.591064607026499</v>
      </c>
      <c r="F1292" s="111" t="s">
        <v>2444</v>
      </c>
      <c r="G1292" s="111" t="b">
        <v>0</v>
      </c>
      <c r="H1292" s="111" t="b">
        <v>0</v>
      </c>
      <c r="I1292" s="111" t="b">
        <v>0</v>
      </c>
      <c r="J1292" s="111" t="b">
        <v>0</v>
      </c>
      <c r="K1292" s="111" t="b">
        <v>0</v>
      </c>
      <c r="L1292" s="111" t="b">
        <v>0</v>
      </c>
    </row>
    <row r="1293" spans="1:12" ht="15">
      <c r="A1293" s="111" t="s">
        <v>909</v>
      </c>
      <c r="B1293" s="111" t="s">
        <v>683</v>
      </c>
      <c r="C1293" s="111">
        <v>2</v>
      </c>
      <c r="D1293" s="116">
        <v>0.00033528046824850705</v>
      </c>
      <c r="E1293" s="116">
        <v>1.1693578763967127</v>
      </c>
      <c r="F1293" s="111" t="s">
        <v>2444</v>
      </c>
      <c r="G1293" s="111" t="b">
        <v>0</v>
      </c>
      <c r="H1293" s="111" t="b">
        <v>0</v>
      </c>
      <c r="I1293" s="111" t="b">
        <v>0</v>
      </c>
      <c r="J1293" s="111" t="b">
        <v>0</v>
      </c>
      <c r="K1293" s="111" t="b">
        <v>0</v>
      </c>
      <c r="L1293" s="111" t="b">
        <v>0</v>
      </c>
    </row>
    <row r="1294" spans="1:12" ht="15">
      <c r="A1294" s="111" t="s">
        <v>691</v>
      </c>
      <c r="B1294" s="111" t="s">
        <v>1440</v>
      </c>
      <c r="C1294" s="111">
        <v>2</v>
      </c>
      <c r="D1294" s="116">
        <v>0.00033528046824850705</v>
      </c>
      <c r="E1294" s="116">
        <v>1.9691097869815977</v>
      </c>
      <c r="F1294" s="111" t="s">
        <v>2444</v>
      </c>
      <c r="G1294" s="111" t="b">
        <v>0</v>
      </c>
      <c r="H1294" s="111" t="b">
        <v>0</v>
      </c>
      <c r="I1294" s="111" t="b">
        <v>0</v>
      </c>
      <c r="J1294" s="111" t="b">
        <v>0</v>
      </c>
      <c r="K1294" s="111" t="b">
        <v>0</v>
      </c>
      <c r="L1294" s="111" t="b">
        <v>0</v>
      </c>
    </row>
    <row r="1295" spans="1:12" ht="15">
      <c r="A1295" s="111" t="s">
        <v>826</v>
      </c>
      <c r="B1295" s="111" t="s">
        <v>1052</v>
      </c>
      <c r="C1295" s="111">
        <v>2</v>
      </c>
      <c r="D1295" s="116">
        <v>0.00033528046824850705</v>
      </c>
      <c r="E1295" s="116">
        <v>2.4382031886892928</v>
      </c>
      <c r="F1295" s="111" t="s">
        <v>2444</v>
      </c>
      <c r="G1295" s="111" t="b">
        <v>0</v>
      </c>
      <c r="H1295" s="111" t="b">
        <v>0</v>
      </c>
      <c r="I1295" s="111" t="b">
        <v>0</v>
      </c>
      <c r="J1295" s="111" t="b">
        <v>0</v>
      </c>
      <c r="K1295" s="111" t="b">
        <v>0</v>
      </c>
      <c r="L1295" s="111" t="b">
        <v>0</v>
      </c>
    </row>
    <row r="1296" spans="1:12" ht="15">
      <c r="A1296" s="111" t="s">
        <v>1702</v>
      </c>
      <c r="B1296" s="111" t="s">
        <v>2350</v>
      </c>
      <c r="C1296" s="111">
        <v>2</v>
      </c>
      <c r="D1296" s="116">
        <v>0.00033528046824850705</v>
      </c>
      <c r="E1296" s="116">
        <v>3.6190933306267428</v>
      </c>
      <c r="F1296" s="111" t="s">
        <v>2444</v>
      </c>
      <c r="G1296" s="111" t="b">
        <v>0</v>
      </c>
      <c r="H1296" s="111" t="b">
        <v>0</v>
      </c>
      <c r="I1296" s="111" t="b">
        <v>0</v>
      </c>
      <c r="J1296" s="111" t="b">
        <v>1</v>
      </c>
      <c r="K1296" s="111" t="b">
        <v>0</v>
      </c>
      <c r="L1296" s="111" t="b">
        <v>0</v>
      </c>
    </row>
    <row r="1297" spans="1:12" ht="15">
      <c r="A1297" s="111" t="s">
        <v>682</v>
      </c>
      <c r="B1297" s="111" t="s">
        <v>1753</v>
      </c>
      <c r="C1297" s="111">
        <v>2</v>
      </c>
      <c r="D1297" s="116">
        <v>0.00033528046824850705</v>
      </c>
      <c r="E1297" s="116">
        <v>1.550907468880581</v>
      </c>
      <c r="F1297" s="111" t="s">
        <v>2444</v>
      </c>
      <c r="G1297" s="111" t="b">
        <v>0</v>
      </c>
      <c r="H1297" s="111" t="b">
        <v>0</v>
      </c>
      <c r="I1297" s="111" t="b">
        <v>0</v>
      </c>
      <c r="J1297" s="111" t="b">
        <v>0</v>
      </c>
      <c r="K1297" s="111" t="b">
        <v>0</v>
      </c>
      <c r="L1297" s="111" t="b">
        <v>0</v>
      </c>
    </row>
    <row r="1298" spans="1:12" ht="15">
      <c r="A1298" s="111" t="s">
        <v>1063</v>
      </c>
      <c r="B1298" s="111" t="s">
        <v>691</v>
      </c>
      <c r="C1298" s="111">
        <v>2</v>
      </c>
      <c r="D1298" s="116">
        <v>0.00033528046824850705</v>
      </c>
      <c r="E1298" s="116">
        <v>1.7196376282898933</v>
      </c>
      <c r="F1298" s="111" t="s">
        <v>2444</v>
      </c>
      <c r="G1298" s="111" t="b">
        <v>0</v>
      </c>
      <c r="H1298" s="111" t="b">
        <v>0</v>
      </c>
      <c r="I1298" s="111" t="b">
        <v>0</v>
      </c>
      <c r="J1298" s="111" t="b">
        <v>0</v>
      </c>
      <c r="K1298" s="111" t="b">
        <v>0</v>
      </c>
      <c r="L1298" s="111" t="b">
        <v>0</v>
      </c>
    </row>
    <row r="1299" spans="1:12" ht="15">
      <c r="A1299" s="111" t="s">
        <v>691</v>
      </c>
      <c r="B1299" s="111" t="s">
        <v>889</v>
      </c>
      <c r="C1299" s="111">
        <v>2</v>
      </c>
      <c r="D1299" s="116">
        <v>0.00033528046824850705</v>
      </c>
      <c r="E1299" s="116">
        <v>1.6169272688702352</v>
      </c>
      <c r="F1299" s="111" t="s">
        <v>2444</v>
      </c>
      <c r="G1299" s="111" t="b">
        <v>0</v>
      </c>
      <c r="H1299" s="111" t="b">
        <v>0</v>
      </c>
      <c r="I1299" s="111" t="b">
        <v>0</v>
      </c>
      <c r="J1299" s="111" t="b">
        <v>0</v>
      </c>
      <c r="K1299" s="111" t="b">
        <v>0</v>
      </c>
      <c r="L1299" s="111" t="b">
        <v>0</v>
      </c>
    </row>
    <row r="1300" spans="1:12" ht="15">
      <c r="A1300" s="111" t="s">
        <v>821</v>
      </c>
      <c r="B1300" s="111" t="s">
        <v>691</v>
      </c>
      <c r="C1300" s="111">
        <v>2</v>
      </c>
      <c r="D1300" s="116">
        <v>0.00033528046824850705</v>
      </c>
      <c r="E1300" s="116">
        <v>1.418607632625912</v>
      </c>
      <c r="F1300" s="111" t="s">
        <v>2444</v>
      </c>
      <c r="G1300" s="111" t="b">
        <v>0</v>
      </c>
      <c r="H1300" s="111" t="b">
        <v>0</v>
      </c>
      <c r="I1300" s="111" t="b">
        <v>0</v>
      </c>
      <c r="J1300" s="111" t="b">
        <v>0</v>
      </c>
      <c r="K1300" s="111" t="b">
        <v>0</v>
      </c>
      <c r="L1300" s="111" t="b">
        <v>0</v>
      </c>
    </row>
    <row r="1301" spans="1:12" ht="15">
      <c r="A1301" s="111" t="s">
        <v>1442</v>
      </c>
      <c r="B1301" s="111" t="s">
        <v>1123</v>
      </c>
      <c r="C1301" s="111">
        <v>2</v>
      </c>
      <c r="D1301" s="116">
        <v>0.00033528046824850705</v>
      </c>
      <c r="E1301" s="116">
        <v>3.0170333392987803</v>
      </c>
      <c r="F1301" s="111" t="s">
        <v>2444</v>
      </c>
      <c r="G1301" s="111" t="b">
        <v>0</v>
      </c>
      <c r="H1301" s="111" t="b">
        <v>0</v>
      </c>
      <c r="I1301" s="111" t="b">
        <v>0</v>
      </c>
      <c r="J1301" s="111" t="b">
        <v>0</v>
      </c>
      <c r="K1301" s="111" t="b">
        <v>0</v>
      </c>
      <c r="L1301" s="111" t="b">
        <v>0</v>
      </c>
    </row>
    <row r="1302" spans="1:12" ht="15">
      <c r="A1302" s="111" t="s">
        <v>706</v>
      </c>
      <c r="B1302" s="111" t="s">
        <v>826</v>
      </c>
      <c r="C1302" s="111">
        <v>2</v>
      </c>
      <c r="D1302" s="116">
        <v>0.0002875358218307463</v>
      </c>
      <c r="E1302" s="116">
        <v>1.6705173719838142</v>
      </c>
      <c r="F1302" s="111" t="s">
        <v>2444</v>
      </c>
      <c r="G1302" s="111" t="b">
        <v>0</v>
      </c>
      <c r="H1302" s="111" t="b">
        <v>0</v>
      </c>
      <c r="I1302" s="111" t="b">
        <v>0</v>
      </c>
      <c r="J1302" s="111" t="b">
        <v>0</v>
      </c>
      <c r="K1302" s="111" t="b">
        <v>0</v>
      </c>
      <c r="L1302" s="111" t="b">
        <v>0</v>
      </c>
    </row>
    <row r="1303" spans="1:12" ht="15">
      <c r="A1303" s="111" t="s">
        <v>889</v>
      </c>
      <c r="B1303" s="111" t="s">
        <v>1339</v>
      </c>
      <c r="C1303" s="111">
        <v>2</v>
      </c>
      <c r="D1303" s="116">
        <v>0.00033528046824850705</v>
      </c>
      <c r="E1303" s="116">
        <v>2.795184589682424</v>
      </c>
      <c r="F1303" s="111" t="s">
        <v>2444</v>
      </c>
      <c r="G1303" s="111" t="b">
        <v>0</v>
      </c>
      <c r="H1303" s="111" t="b">
        <v>0</v>
      </c>
      <c r="I1303" s="111" t="b">
        <v>0</v>
      </c>
      <c r="J1303" s="111" t="b">
        <v>0</v>
      </c>
      <c r="K1303" s="111" t="b">
        <v>0</v>
      </c>
      <c r="L1303" s="111" t="b">
        <v>0</v>
      </c>
    </row>
    <row r="1304" spans="1:12" ht="15">
      <c r="A1304" s="111" t="s">
        <v>692</v>
      </c>
      <c r="B1304" s="111" t="s">
        <v>732</v>
      </c>
      <c r="C1304" s="111">
        <v>2</v>
      </c>
      <c r="D1304" s="116">
        <v>0.00033528046824850705</v>
      </c>
      <c r="E1304" s="116">
        <v>1.1529674602085436</v>
      </c>
      <c r="F1304" s="111" t="s">
        <v>2444</v>
      </c>
      <c r="G1304" s="111" t="b">
        <v>0</v>
      </c>
      <c r="H1304" s="111" t="b">
        <v>0</v>
      </c>
      <c r="I1304" s="111" t="b">
        <v>0</v>
      </c>
      <c r="J1304" s="111" t="b">
        <v>0</v>
      </c>
      <c r="K1304" s="111" t="b">
        <v>0</v>
      </c>
      <c r="L1304" s="111" t="b">
        <v>0</v>
      </c>
    </row>
    <row r="1305" spans="1:12" ht="15">
      <c r="A1305" s="111" t="s">
        <v>980</v>
      </c>
      <c r="B1305" s="111" t="s">
        <v>689</v>
      </c>
      <c r="C1305" s="111">
        <v>2</v>
      </c>
      <c r="D1305" s="116">
        <v>0.00033528046824850705</v>
      </c>
      <c r="E1305" s="116">
        <v>1.6133410017376515</v>
      </c>
      <c r="F1305" s="111" t="s">
        <v>2444</v>
      </c>
      <c r="G1305" s="111" t="b">
        <v>0</v>
      </c>
      <c r="H1305" s="111" t="b">
        <v>0</v>
      </c>
      <c r="I1305" s="111" t="b">
        <v>0</v>
      </c>
      <c r="J1305" s="111" t="b">
        <v>0</v>
      </c>
      <c r="K1305" s="111" t="b">
        <v>0</v>
      </c>
      <c r="L1305" s="111" t="b">
        <v>0</v>
      </c>
    </row>
    <row r="1306" spans="1:12" ht="15">
      <c r="A1306" s="111" t="s">
        <v>1254</v>
      </c>
      <c r="B1306" s="111" t="s">
        <v>1430</v>
      </c>
      <c r="C1306" s="111">
        <v>2</v>
      </c>
      <c r="D1306" s="116">
        <v>0.00033528046824850705</v>
      </c>
      <c r="E1306" s="116">
        <v>3.0962145853464054</v>
      </c>
      <c r="F1306" s="111" t="s">
        <v>2444</v>
      </c>
      <c r="G1306" s="111" t="b">
        <v>0</v>
      </c>
      <c r="H1306" s="111" t="b">
        <v>0</v>
      </c>
      <c r="I1306" s="111" t="b">
        <v>0</v>
      </c>
      <c r="J1306" s="111" t="b">
        <v>0</v>
      </c>
      <c r="K1306" s="111" t="b">
        <v>0</v>
      </c>
      <c r="L1306" s="111" t="b">
        <v>0</v>
      </c>
    </row>
    <row r="1307" spans="1:12" ht="15">
      <c r="A1307" s="111" t="s">
        <v>686</v>
      </c>
      <c r="B1307" s="111" t="s">
        <v>699</v>
      </c>
      <c r="C1307" s="111">
        <v>2</v>
      </c>
      <c r="D1307" s="116">
        <v>0.0002875358218307463</v>
      </c>
      <c r="E1307" s="116">
        <v>0.8129133566428556</v>
      </c>
      <c r="F1307" s="111" t="s">
        <v>2444</v>
      </c>
      <c r="G1307" s="111" t="b">
        <v>0</v>
      </c>
      <c r="H1307" s="111" t="b">
        <v>0</v>
      </c>
      <c r="I1307" s="111" t="b">
        <v>0</v>
      </c>
      <c r="J1307" s="111" t="b">
        <v>0</v>
      </c>
      <c r="K1307" s="111" t="b">
        <v>0</v>
      </c>
      <c r="L1307" s="111" t="b">
        <v>0</v>
      </c>
    </row>
    <row r="1308" spans="1:12" ht="15">
      <c r="A1308" s="111" t="s">
        <v>1410</v>
      </c>
      <c r="B1308" s="111" t="s">
        <v>880</v>
      </c>
      <c r="C1308" s="111">
        <v>2</v>
      </c>
      <c r="D1308" s="116">
        <v>0.00033528046824850705</v>
      </c>
      <c r="E1308" s="116">
        <v>2.7537919045241988</v>
      </c>
      <c r="F1308" s="111" t="s">
        <v>2444</v>
      </c>
      <c r="G1308" s="111" t="b">
        <v>1</v>
      </c>
      <c r="H1308" s="111" t="b">
        <v>0</v>
      </c>
      <c r="I1308" s="111" t="b">
        <v>0</v>
      </c>
      <c r="J1308" s="111" t="b">
        <v>0</v>
      </c>
      <c r="K1308" s="111" t="b">
        <v>0</v>
      </c>
      <c r="L1308" s="111" t="b">
        <v>0</v>
      </c>
    </row>
    <row r="1309" spans="1:12" ht="15">
      <c r="A1309" s="111" t="s">
        <v>880</v>
      </c>
      <c r="B1309" s="111" t="s">
        <v>1017</v>
      </c>
      <c r="C1309" s="111">
        <v>2</v>
      </c>
      <c r="D1309" s="116">
        <v>0.00033528046824850705</v>
      </c>
      <c r="E1309" s="116">
        <v>2.5107538558379043</v>
      </c>
      <c r="F1309" s="111" t="s">
        <v>2444</v>
      </c>
      <c r="G1309" s="111" t="b">
        <v>0</v>
      </c>
      <c r="H1309" s="111" t="b">
        <v>0</v>
      </c>
      <c r="I1309" s="111" t="b">
        <v>0</v>
      </c>
      <c r="J1309" s="111" t="b">
        <v>0</v>
      </c>
      <c r="K1309" s="111" t="b">
        <v>0</v>
      </c>
      <c r="L1309" s="111" t="b">
        <v>0</v>
      </c>
    </row>
    <row r="1310" spans="1:12" ht="15">
      <c r="A1310" s="111" t="s">
        <v>1529</v>
      </c>
      <c r="B1310" s="111" t="s">
        <v>1147</v>
      </c>
      <c r="C1310" s="111">
        <v>2</v>
      </c>
      <c r="D1310" s="116">
        <v>0.0002875358218307463</v>
      </c>
      <c r="E1310" s="116">
        <v>3.14197207590708</v>
      </c>
      <c r="F1310" s="111" t="s">
        <v>2444</v>
      </c>
      <c r="G1310" s="111" t="b">
        <v>0</v>
      </c>
      <c r="H1310" s="111" t="b">
        <v>0</v>
      </c>
      <c r="I1310" s="111" t="b">
        <v>0</v>
      </c>
      <c r="J1310" s="111" t="b">
        <v>0</v>
      </c>
      <c r="K1310" s="111" t="b">
        <v>0</v>
      </c>
      <c r="L1310" s="111" t="b">
        <v>0</v>
      </c>
    </row>
    <row r="1311" spans="1:12" ht="15">
      <c r="A1311" s="111" t="s">
        <v>730</v>
      </c>
      <c r="B1311" s="111" t="s">
        <v>1215</v>
      </c>
      <c r="C1311" s="111">
        <v>2</v>
      </c>
      <c r="D1311" s="116">
        <v>0.0002875358218307463</v>
      </c>
      <c r="E1311" s="116">
        <v>2.2511165453321484</v>
      </c>
      <c r="F1311" s="111" t="s">
        <v>2444</v>
      </c>
      <c r="G1311" s="111" t="b">
        <v>0</v>
      </c>
      <c r="H1311" s="111" t="b">
        <v>0</v>
      </c>
      <c r="I1311" s="111" t="b">
        <v>0</v>
      </c>
      <c r="J1311" s="111" t="b">
        <v>0</v>
      </c>
      <c r="K1311" s="111" t="b">
        <v>0</v>
      </c>
      <c r="L1311" s="111" t="b">
        <v>0</v>
      </c>
    </row>
    <row r="1312" spans="1:12" ht="15">
      <c r="A1312" s="111" t="s">
        <v>1215</v>
      </c>
      <c r="B1312" s="111" t="s">
        <v>777</v>
      </c>
      <c r="C1312" s="111">
        <v>2</v>
      </c>
      <c r="D1312" s="116">
        <v>0.0002875358218307463</v>
      </c>
      <c r="E1312" s="116">
        <v>2.4678256552960938</v>
      </c>
      <c r="F1312" s="111" t="s">
        <v>2444</v>
      </c>
      <c r="G1312" s="111" t="b">
        <v>0</v>
      </c>
      <c r="H1312" s="111" t="b">
        <v>0</v>
      </c>
      <c r="I1312" s="111" t="b">
        <v>0</v>
      </c>
      <c r="J1312" s="111" t="b">
        <v>0</v>
      </c>
      <c r="K1312" s="111" t="b">
        <v>0</v>
      </c>
      <c r="L1312" s="111" t="b">
        <v>0</v>
      </c>
    </row>
    <row r="1313" spans="1:12" ht="15">
      <c r="A1313" s="111" t="s">
        <v>777</v>
      </c>
      <c r="B1313" s="111" t="s">
        <v>715</v>
      </c>
      <c r="C1313" s="111">
        <v>2</v>
      </c>
      <c r="D1313" s="116">
        <v>0.0002875358218307463</v>
      </c>
      <c r="E1313" s="116">
        <v>1.648281719754225</v>
      </c>
      <c r="F1313" s="111" t="s">
        <v>2444</v>
      </c>
      <c r="G1313" s="111" t="b">
        <v>0</v>
      </c>
      <c r="H1313" s="111" t="b">
        <v>0</v>
      </c>
      <c r="I1313" s="111" t="b">
        <v>0</v>
      </c>
      <c r="J1313" s="111" t="b">
        <v>0</v>
      </c>
      <c r="K1313" s="111" t="b">
        <v>0</v>
      </c>
      <c r="L1313" s="111" t="b">
        <v>0</v>
      </c>
    </row>
    <row r="1314" spans="1:12" ht="15">
      <c r="A1314" s="111" t="s">
        <v>715</v>
      </c>
      <c r="B1314" s="111" t="s">
        <v>1557</v>
      </c>
      <c r="C1314" s="111">
        <v>2</v>
      </c>
      <c r="D1314" s="116">
        <v>0.0002875358218307463</v>
      </c>
      <c r="E1314" s="116">
        <v>2.3886444092484687</v>
      </c>
      <c r="F1314" s="111" t="s">
        <v>2444</v>
      </c>
      <c r="G1314" s="111" t="b">
        <v>0</v>
      </c>
      <c r="H1314" s="111" t="b">
        <v>0</v>
      </c>
      <c r="I1314" s="111" t="b">
        <v>0</v>
      </c>
      <c r="J1314" s="111" t="b">
        <v>0</v>
      </c>
      <c r="K1314" s="111" t="b">
        <v>0</v>
      </c>
      <c r="L1314" s="111" t="b">
        <v>0</v>
      </c>
    </row>
    <row r="1315" spans="1:12" ht="15">
      <c r="A1315" s="111" t="s">
        <v>827</v>
      </c>
      <c r="B1315" s="111" t="s">
        <v>1065</v>
      </c>
      <c r="C1315" s="111">
        <v>2</v>
      </c>
      <c r="D1315" s="116">
        <v>0.0002875358218307463</v>
      </c>
      <c r="E1315" s="116">
        <v>2.4382031886892928</v>
      </c>
      <c r="F1315" s="111" t="s">
        <v>2444</v>
      </c>
      <c r="G1315" s="111" t="b">
        <v>0</v>
      </c>
      <c r="H1315" s="111" t="b">
        <v>0</v>
      </c>
      <c r="I1315" s="111" t="b">
        <v>0</v>
      </c>
      <c r="J1315" s="111" t="b">
        <v>0</v>
      </c>
      <c r="K1315" s="111" t="b">
        <v>0</v>
      </c>
      <c r="L1315" s="111" t="b">
        <v>0</v>
      </c>
    </row>
    <row r="1316" spans="1:12" ht="15">
      <c r="A1316" s="111" t="s">
        <v>919</v>
      </c>
      <c r="B1316" s="111" t="s">
        <v>794</v>
      </c>
      <c r="C1316" s="111">
        <v>2</v>
      </c>
      <c r="D1316" s="116">
        <v>0.0002875358218307463</v>
      </c>
      <c r="E1316" s="116">
        <v>2.2211533219547053</v>
      </c>
      <c r="F1316" s="111" t="s">
        <v>2444</v>
      </c>
      <c r="G1316" s="111" t="b">
        <v>0</v>
      </c>
      <c r="H1316" s="111" t="b">
        <v>0</v>
      </c>
      <c r="I1316" s="111" t="b">
        <v>0</v>
      </c>
      <c r="J1316" s="111" t="b">
        <v>0</v>
      </c>
      <c r="K1316" s="111" t="b">
        <v>0</v>
      </c>
      <c r="L1316" s="111" t="b">
        <v>0</v>
      </c>
    </row>
    <row r="1317" spans="1:12" ht="15">
      <c r="A1317" s="111" t="s">
        <v>688</v>
      </c>
      <c r="B1317" s="111" t="s">
        <v>2369</v>
      </c>
      <c r="C1317" s="111">
        <v>2</v>
      </c>
      <c r="D1317" s="116">
        <v>0.0002875358218307463</v>
      </c>
      <c r="E1317" s="116">
        <v>2.215400993065614</v>
      </c>
      <c r="F1317" s="111" t="s">
        <v>2444</v>
      </c>
      <c r="G1317" s="111" t="b">
        <v>0</v>
      </c>
      <c r="H1317" s="111" t="b">
        <v>0</v>
      </c>
      <c r="I1317" s="111" t="b">
        <v>0</v>
      </c>
      <c r="J1317" s="111" t="b">
        <v>0</v>
      </c>
      <c r="K1317" s="111" t="b">
        <v>0</v>
      </c>
      <c r="L1317" s="111" t="b">
        <v>0</v>
      </c>
    </row>
    <row r="1318" spans="1:12" ht="15">
      <c r="A1318" s="111" t="s">
        <v>2369</v>
      </c>
      <c r="B1318" s="111" t="s">
        <v>684</v>
      </c>
      <c r="C1318" s="111">
        <v>2</v>
      </c>
      <c r="D1318" s="116">
        <v>0.0002875358218307463</v>
      </c>
      <c r="E1318" s="116">
        <v>1.908693864509942</v>
      </c>
      <c r="F1318" s="111" t="s">
        <v>2444</v>
      </c>
      <c r="G1318" s="111" t="b">
        <v>0</v>
      </c>
      <c r="H1318" s="111" t="b">
        <v>0</v>
      </c>
      <c r="I1318" s="111" t="b">
        <v>0</v>
      </c>
      <c r="J1318" s="111" t="b">
        <v>0</v>
      </c>
      <c r="K1318" s="111" t="b">
        <v>0</v>
      </c>
      <c r="L1318" s="111" t="b">
        <v>0</v>
      </c>
    </row>
    <row r="1319" spans="1:12" ht="15">
      <c r="A1319" s="111" t="s">
        <v>684</v>
      </c>
      <c r="B1319" s="111" t="s">
        <v>991</v>
      </c>
      <c r="C1319" s="111">
        <v>2</v>
      </c>
      <c r="D1319" s="116">
        <v>0.0002875358218307463</v>
      </c>
      <c r="E1319" s="116">
        <v>1.290034611362518</v>
      </c>
      <c r="F1319" s="111" t="s">
        <v>2444</v>
      </c>
      <c r="G1319" s="111" t="b">
        <v>0</v>
      </c>
      <c r="H1319" s="111" t="b">
        <v>0</v>
      </c>
      <c r="I1319" s="111" t="b">
        <v>0</v>
      </c>
      <c r="J1319" s="111" t="b">
        <v>0</v>
      </c>
      <c r="K1319" s="111" t="b">
        <v>0</v>
      </c>
      <c r="L1319" s="111" t="b">
        <v>0</v>
      </c>
    </row>
    <row r="1320" spans="1:12" ht="15">
      <c r="A1320" s="111" t="s">
        <v>991</v>
      </c>
      <c r="B1320" s="111" t="s">
        <v>790</v>
      </c>
      <c r="C1320" s="111">
        <v>2</v>
      </c>
      <c r="D1320" s="116">
        <v>0.0002875358218307463</v>
      </c>
      <c r="E1320" s="116">
        <v>2.290034611362518</v>
      </c>
      <c r="F1320" s="111" t="s">
        <v>2444</v>
      </c>
      <c r="G1320" s="111" t="b">
        <v>0</v>
      </c>
      <c r="H1320" s="111" t="b">
        <v>0</v>
      </c>
      <c r="I1320" s="111" t="b">
        <v>0</v>
      </c>
      <c r="J1320" s="111" t="b">
        <v>0</v>
      </c>
      <c r="K1320" s="111" t="b">
        <v>0</v>
      </c>
      <c r="L1320" s="111" t="b">
        <v>0</v>
      </c>
    </row>
    <row r="1321" spans="1:12" ht="15">
      <c r="A1321" s="111" t="s">
        <v>790</v>
      </c>
      <c r="B1321" s="111" t="s">
        <v>833</v>
      </c>
      <c r="C1321" s="111">
        <v>2</v>
      </c>
      <c r="D1321" s="116">
        <v>0.0002875358218307463</v>
      </c>
      <c r="E1321" s="116">
        <v>2.0791812460476247</v>
      </c>
      <c r="F1321" s="111" t="s">
        <v>2444</v>
      </c>
      <c r="G1321" s="111" t="b">
        <v>0</v>
      </c>
      <c r="H1321" s="111" t="b">
        <v>0</v>
      </c>
      <c r="I1321" s="111" t="b">
        <v>0</v>
      </c>
      <c r="J1321" s="111" t="b">
        <v>0</v>
      </c>
      <c r="K1321" s="111" t="b">
        <v>0</v>
      </c>
      <c r="L1321" s="111" t="b">
        <v>0</v>
      </c>
    </row>
    <row r="1322" spans="1:12" ht="15">
      <c r="A1322" s="111" t="s">
        <v>833</v>
      </c>
      <c r="B1322" s="111" t="s">
        <v>694</v>
      </c>
      <c r="C1322" s="111">
        <v>2</v>
      </c>
      <c r="D1322" s="116">
        <v>0.0002875358218307463</v>
      </c>
      <c r="E1322" s="116">
        <v>1.5274263730310582</v>
      </c>
      <c r="F1322" s="111" t="s">
        <v>2444</v>
      </c>
      <c r="G1322" s="111" t="b">
        <v>0</v>
      </c>
      <c r="H1322" s="111" t="b">
        <v>0</v>
      </c>
      <c r="I1322" s="111" t="b">
        <v>0</v>
      </c>
      <c r="J1322" s="111" t="b">
        <v>0</v>
      </c>
      <c r="K1322" s="111" t="b">
        <v>0</v>
      </c>
      <c r="L1322" s="111" t="b">
        <v>0</v>
      </c>
    </row>
    <row r="1323" spans="1:12" ht="15">
      <c r="A1323" s="111" t="s">
        <v>694</v>
      </c>
      <c r="B1323" s="111" t="s">
        <v>2370</v>
      </c>
      <c r="C1323" s="111">
        <v>2</v>
      </c>
      <c r="D1323" s="116">
        <v>0.0002875358218307463</v>
      </c>
      <c r="E1323" s="116">
        <v>2.3558518958521613</v>
      </c>
      <c r="F1323" s="111" t="s">
        <v>2444</v>
      </c>
      <c r="G1323" s="111" t="b">
        <v>0</v>
      </c>
      <c r="H1323" s="111" t="b">
        <v>0</v>
      </c>
      <c r="I1323" s="111" t="b">
        <v>0</v>
      </c>
      <c r="J1323" s="111" t="b">
        <v>0</v>
      </c>
      <c r="K1323" s="111" t="b">
        <v>0</v>
      </c>
      <c r="L1323" s="111" t="b">
        <v>0</v>
      </c>
    </row>
    <row r="1324" spans="1:12" ht="15">
      <c r="A1324" s="111" t="s">
        <v>2370</v>
      </c>
      <c r="B1324" s="111" t="s">
        <v>751</v>
      </c>
      <c r="C1324" s="111">
        <v>2</v>
      </c>
      <c r="D1324" s="116">
        <v>0.0002875358218307463</v>
      </c>
      <c r="E1324" s="116">
        <v>2.7537919045241988</v>
      </c>
      <c r="F1324" s="111" t="s">
        <v>2444</v>
      </c>
      <c r="G1324" s="111" t="b">
        <v>0</v>
      </c>
      <c r="H1324" s="111" t="b">
        <v>0</v>
      </c>
      <c r="I1324" s="111" t="b">
        <v>0</v>
      </c>
      <c r="J1324" s="111" t="b">
        <v>0</v>
      </c>
      <c r="K1324" s="111" t="b">
        <v>0</v>
      </c>
      <c r="L1324" s="111" t="b">
        <v>0</v>
      </c>
    </row>
    <row r="1325" spans="1:12" ht="15">
      <c r="A1325" s="111" t="s">
        <v>685</v>
      </c>
      <c r="B1325" s="111" t="s">
        <v>720</v>
      </c>
      <c r="C1325" s="111">
        <v>2</v>
      </c>
      <c r="D1325" s="116">
        <v>0.0002875358218307463</v>
      </c>
      <c r="E1325" s="116">
        <v>0.9782807503067638</v>
      </c>
      <c r="F1325" s="111" t="s">
        <v>2444</v>
      </c>
      <c r="G1325" s="111" t="b">
        <v>0</v>
      </c>
      <c r="H1325" s="111" t="b">
        <v>0</v>
      </c>
      <c r="I1325" s="111" t="b">
        <v>0</v>
      </c>
      <c r="J1325" s="111" t="b">
        <v>0</v>
      </c>
      <c r="K1325" s="111" t="b">
        <v>0</v>
      </c>
      <c r="L1325" s="111" t="b">
        <v>0</v>
      </c>
    </row>
    <row r="1326" spans="1:12" ht="15">
      <c r="A1326" s="111" t="s">
        <v>720</v>
      </c>
      <c r="B1326" s="111" t="s">
        <v>961</v>
      </c>
      <c r="C1326" s="111">
        <v>2</v>
      </c>
      <c r="D1326" s="116">
        <v>0.0002875358218307463</v>
      </c>
      <c r="E1326" s="116">
        <v>1.9890046156985368</v>
      </c>
      <c r="F1326" s="111" t="s">
        <v>2444</v>
      </c>
      <c r="G1326" s="111" t="b">
        <v>0</v>
      </c>
      <c r="H1326" s="111" t="b">
        <v>0</v>
      </c>
      <c r="I1326" s="111" t="b">
        <v>0</v>
      </c>
      <c r="J1326" s="111" t="b">
        <v>0</v>
      </c>
      <c r="K1326" s="111" t="b">
        <v>0</v>
      </c>
      <c r="L1326" s="111" t="b">
        <v>0</v>
      </c>
    </row>
    <row r="1327" spans="1:12" ht="15">
      <c r="A1327" s="111" t="s">
        <v>961</v>
      </c>
      <c r="B1327" s="111" t="s">
        <v>715</v>
      </c>
      <c r="C1327" s="111">
        <v>2</v>
      </c>
      <c r="D1327" s="116">
        <v>0.0002875358218307463</v>
      </c>
      <c r="E1327" s="116">
        <v>1.9756406541405553</v>
      </c>
      <c r="F1327" s="111" t="s">
        <v>2444</v>
      </c>
      <c r="G1327" s="111" t="b">
        <v>0</v>
      </c>
      <c r="H1327" s="111" t="b">
        <v>0</v>
      </c>
      <c r="I1327" s="111" t="b">
        <v>0</v>
      </c>
      <c r="J1327" s="111" t="b">
        <v>0</v>
      </c>
      <c r="K1327" s="111" t="b">
        <v>0</v>
      </c>
      <c r="L1327" s="111" t="b">
        <v>0</v>
      </c>
    </row>
    <row r="1328" spans="1:12" ht="15">
      <c r="A1328" s="111" t="s">
        <v>715</v>
      </c>
      <c r="B1328" s="111" t="s">
        <v>724</v>
      </c>
      <c r="C1328" s="111">
        <v>2</v>
      </c>
      <c r="D1328" s="116">
        <v>0.0002875358218307463</v>
      </c>
      <c r="E1328" s="116">
        <v>1.3886444092484689</v>
      </c>
      <c r="F1328" s="111" t="s">
        <v>2444</v>
      </c>
      <c r="G1328" s="111" t="b">
        <v>0</v>
      </c>
      <c r="H1328" s="111" t="b">
        <v>0</v>
      </c>
      <c r="I1328" s="111" t="b">
        <v>0</v>
      </c>
      <c r="J1328" s="111" t="b">
        <v>0</v>
      </c>
      <c r="K1328" s="111" t="b">
        <v>0</v>
      </c>
      <c r="L1328" s="111" t="b">
        <v>0</v>
      </c>
    </row>
    <row r="1329" spans="1:12" ht="15">
      <c r="A1329" s="111" t="s">
        <v>724</v>
      </c>
      <c r="B1329" s="111" t="s">
        <v>727</v>
      </c>
      <c r="C1329" s="111">
        <v>2</v>
      </c>
      <c r="D1329" s="116">
        <v>0.0002875358218307463</v>
      </c>
      <c r="E1329" s="116">
        <v>1.4887595621317367</v>
      </c>
      <c r="F1329" s="111" t="s">
        <v>2444</v>
      </c>
      <c r="G1329" s="111" t="b">
        <v>0</v>
      </c>
      <c r="H1329" s="111" t="b">
        <v>0</v>
      </c>
      <c r="I1329" s="111" t="b">
        <v>0</v>
      </c>
      <c r="J1329" s="111" t="b">
        <v>0</v>
      </c>
      <c r="K1329" s="111" t="b">
        <v>0</v>
      </c>
      <c r="L1329" s="111" t="b">
        <v>0</v>
      </c>
    </row>
    <row r="1330" spans="1:12" ht="15">
      <c r="A1330" s="111" t="s">
        <v>730</v>
      </c>
      <c r="B1330" s="111" t="s">
        <v>692</v>
      </c>
      <c r="C1330" s="111">
        <v>2</v>
      </c>
      <c r="D1330" s="116">
        <v>0.0002875358218307463</v>
      </c>
      <c r="E1330" s="116">
        <v>1.1439065756842801</v>
      </c>
      <c r="F1330" s="111" t="s">
        <v>2444</v>
      </c>
      <c r="G1330" s="111" t="b">
        <v>0</v>
      </c>
      <c r="H1330" s="111" t="b">
        <v>0</v>
      </c>
      <c r="I1330" s="111" t="b">
        <v>0</v>
      </c>
      <c r="J1330" s="111" t="b">
        <v>0</v>
      </c>
      <c r="K1330" s="111" t="b">
        <v>0</v>
      </c>
      <c r="L1330" s="111" t="b">
        <v>0</v>
      </c>
    </row>
    <row r="1331" spans="1:12" ht="15">
      <c r="A1331" s="111" t="s">
        <v>692</v>
      </c>
      <c r="B1331" s="111" t="s">
        <v>933</v>
      </c>
      <c r="C1331" s="111">
        <v>2</v>
      </c>
      <c r="D1331" s="116">
        <v>0.0002875358218307463</v>
      </c>
      <c r="E1331" s="116">
        <v>1.630088714928206</v>
      </c>
      <c r="F1331" s="111" t="s">
        <v>2444</v>
      </c>
      <c r="G1331" s="111" t="b">
        <v>0</v>
      </c>
      <c r="H1331" s="111" t="b">
        <v>0</v>
      </c>
      <c r="I1331" s="111" t="b">
        <v>0</v>
      </c>
      <c r="J1331" s="111" t="b">
        <v>0</v>
      </c>
      <c r="K1331" s="111" t="b">
        <v>0</v>
      </c>
      <c r="L1331" s="111" t="b">
        <v>0</v>
      </c>
    </row>
    <row r="1332" spans="1:12" ht="15">
      <c r="A1332" s="111" t="s">
        <v>933</v>
      </c>
      <c r="B1332" s="111" t="s">
        <v>1443</v>
      </c>
      <c r="C1332" s="111">
        <v>2</v>
      </c>
      <c r="D1332" s="116">
        <v>0.0002875358218307463</v>
      </c>
      <c r="E1332" s="116">
        <v>2.840942080243099</v>
      </c>
      <c r="F1332" s="111" t="s">
        <v>2444</v>
      </c>
      <c r="G1332" s="111" t="b">
        <v>0</v>
      </c>
      <c r="H1332" s="111" t="b">
        <v>0</v>
      </c>
      <c r="I1332" s="111" t="b">
        <v>0</v>
      </c>
      <c r="J1332" s="111" t="b">
        <v>0</v>
      </c>
      <c r="K1332" s="111" t="b">
        <v>0</v>
      </c>
      <c r="L1332" s="111" t="b">
        <v>0</v>
      </c>
    </row>
    <row r="1333" spans="1:12" ht="15">
      <c r="A1333" s="111" t="s">
        <v>1443</v>
      </c>
      <c r="B1333" s="111" t="s">
        <v>991</v>
      </c>
      <c r="C1333" s="111">
        <v>2</v>
      </c>
      <c r="D1333" s="116">
        <v>0.0002875358218307463</v>
      </c>
      <c r="E1333" s="116">
        <v>2.8920946026904804</v>
      </c>
      <c r="F1333" s="111" t="s">
        <v>2444</v>
      </c>
      <c r="G1333" s="111" t="b">
        <v>0</v>
      </c>
      <c r="H1333" s="111" t="b">
        <v>0</v>
      </c>
      <c r="I1333" s="111" t="b">
        <v>0</v>
      </c>
      <c r="J1333" s="111" t="b">
        <v>0</v>
      </c>
      <c r="K1333" s="111" t="b">
        <v>0</v>
      </c>
      <c r="L1333" s="111" t="b">
        <v>0</v>
      </c>
    </row>
    <row r="1334" spans="1:12" ht="15">
      <c r="A1334" s="111" t="s">
        <v>991</v>
      </c>
      <c r="B1334" s="111" t="s">
        <v>1059</v>
      </c>
      <c r="C1334" s="111">
        <v>2</v>
      </c>
      <c r="D1334" s="116">
        <v>0.0002875358218307463</v>
      </c>
      <c r="E1334" s="116">
        <v>2.649056554004186</v>
      </c>
      <c r="F1334" s="111" t="s">
        <v>2444</v>
      </c>
      <c r="G1334" s="111" t="b">
        <v>0</v>
      </c>
      <c r="H1334" s="111" t="b">
        <v>0</v>
      </c>
      <c r="I1334" s="111" t="b">
        <v>0</v>
      </c>
      <c r="J1334" s="111" t="b">
        <v>0</v>
      </c>
      <c r="K1334" s="111" t="b">
        <v>0</v>
      </c>
      <c r="L1334" s="111" t="b">
        <v>0</v>
      </c>
    </row>
    <row r="1335" spans="1:12" ht="15">
      <c r="A1335" s="111" t="s">
        <v>1059</v>
      </c>
      <c r="B1335" s="111" t="s">
        <v>1007</v>
      </c>
      <c r="C1335" s="111">
        <v>2</v>
      </c>
      <c r="D1335" s="116">
        <v>0.0002875358218307463</v>
      </c>
      <c r="E1335" s="116">
        <v>2.7070485009818728</v>
      </c>
      <c r="F1335" s="111" t="s">
        <v>2444</v>
      </c>
      <c r="G1335" s="111" t="b">
        <v>0</v>
      </c>
      <c r="H1335" s="111" t="b">
        <v>0</v>
      </c>
      <c r="I1335" s="111" t="b">
        <v>0</v>
      </c>
      <c r="J1335" s="111" t="b">
        <v>0</v>
      </c>
      <c r="K1335" s="111" t="b">
        <v>1</v>
      </c>
      <c r="L1335" s="111" t="b">
        <v>0</v>
      </c>
    </row>
    <row r="1336" spans="1:12" ht="15">
      <c r="A1336" s="111" t="s">
        <v>1007</v>
      </c>
      <c r="B1336" s="111" t="s">
        <v>682</v>
      </c>
      <c r="C1336" s="111">
        <v>2</v>
      </c>
      <c r="D1336" s="116">
        <v>0.0002875358218307463</v>
      </c>
      <c r="E1336" s="116">
        <v>1.1980381018487285</v>
      </c>
      <c r="F1336" s="111" t="s">
        <v>2444</v>
      </c>
      <c r="G1336" s="111" t="b">
        <v>0</v>
      </c>
      <c r="H1336" s="111" t="b">
        <v>1</v>
      </c>
      <c r="I1336" s="111" t="b">
        <v>0</v>
      </c>
      <c r="J1336" s="111" t="b">
        <v>0</v>
      </c>
      <c r="K1336" s="111" t="b">
        <v>0</v>
      </c>
      <c r="L1336" s="111" t="b">
        <v>0</v>
      </c>
    </row>
    <row r="1337" spans="1:12" ht="15">
      <c r="A1337" s="111" t="s">
        <v>778</v>
      </c>
      <c r="B1337" s="111" t="s">
        <v>730</v>
      </c>
      <c r="C1337" s="111">
        <v>2</v>
      </c>
      <c r="D1337" s="116">
        <v>0.0002875358218307463</v>
      </c>
      <c r="E1337" s="116">
        <v>1.7196376282898933</v>
      </c>
      <c r="F1337" s="111" t="s">
        <v>2444</v>
      </c>
      <c r="G1337" s="111" t="b">
        <v>0</v>
      </c>
      <c r="H1337" s="111" t="b">
        <v>0</v>
      </c>
      <c r="I1337" s="111" t="b">
        <v>0</v>
      </c>
      <c r="J1337" s="111" t="b">
        <v>0</v>
      </c>
      <c r="K1337" s="111" t="b">
        <v>0</v>
      </c>
      <c r="L1337" s="111" t="b">
        <v>0</v>
      </c>
    </row>
    <row r="1338" spans="1:12" ht="15">
      <c r="A1338" s="111" t="s">
        <v>730</v>
      </c>
      <c r="B1338" s="111" t="s">
        <v>683</v>
      </c>
      <c r="C1338" s="111">
        <v>2</v>
      </c>
      <c r="D1338" s="116">
        <v>0.0002875358218307463</v>
      </c>
      <c r="E1338" s="116">
        <v>0.7221998450544936</v>
      </c>
      <c r="F1338" s="111" t="s">
        <v>2444</v>
      </c>
      <c r="G1338" s="111" t="b">
        <v>0</v>
      </c>
      <c r="H1338" s="111" t="b">
        <v>0</v>
      </c>
      <c r="I1338" s="111" t="b">
        <v>0</v>
      </c>
      <c r="J1338" s="111" t="b">
        <v>0</v>
      </c>
      <c r="K1338" s="111" t="b">
        <v>0</v>
      </c>
      <c r="L1338" s="111" t="b">
        <v>0</v>
      </c>
    </row>
    <row r="1339" spans="1:12" ht="15">
      <c r="A1339" s="111" t="s">
        <v>683</v>
      </c>
      <c r="B1339" s="111" t="s">
        <v>1657</v>
      </c>
      <c r="C1339" s="111">
        <v>2</v>
      </c>
      <c r="D1339" s="116">
        <v>0.0002875358218307463</v>
      </c>
      <c r="E1339" s="116">
        <v>1.705279478243026</v>
      </c>
      <c r="F1339" s="111" t="s">
        <v>2444</v>
      </c>
      <c r="G1339" s="111" t="b">
        <v>0</v>
      </c>
      <c r="H1339" s="111" t="b">
        <v>0</v>
      </c>
      <c r="I1339" s="111" t="b">
        <v>0</v>
      </c>
      <c r="J1339" s="111" t="b">
        <v>0</v>
      </c>
      <c r="K1339" s="111" t="b">
        <v>0</v>
      </c>
      <c r="L1339" s="111" t="b">
        <v>0</v>
      </c>
    </row>
    <row r="1340" spans="1:12" ht="15">
      <c r="A1340" s="111" t="s">
        <v>1657</v>
      </c>
      <c r="B1340" s="111" t="s">
        <v>1065</v>
      </c>
      <c r="C1340" s="111">
        <v>2</v>
      </c>
      <c r="D1340" s="116">
        <v>0.0002875358218307463</v>
      </c>
      <c r="E1340" s="116">
        <v>3.075025286276467</v>
      </c>
      <c r="F1340" s="111" t="s">
        <v>2444</v>
      </c>
      <c r="G1340" s="111" t="b">
        <v>0</v>
      </c>
      <c r="H1340" s="111" t="b">
        <v>0</v>
      </c>
      <c r="I1340" s="111" t="b">
        <v>0</v>
      </c>
      <c r="J1340" s="111" t="b">
        <v>0</v>
      </c>
      <c r="K1340" s="111" t="b">
        <v>0</v>
      </c>
      <c r="L1340" s="111" t="b">
        <v>0</v>
      </c>
    </row>
    <row r="1341" spans="1:12" ht="15">
      <c r="A1341" s="111" t="s">
        <v>683</v>
      </c>
      <c r="B1341" s="111" t="s">
        <v>1099</v>
      </c>
      <c r="C1341" s="111">
        <v>2</v>
      </c>
      <c r="D1341" s="116">
        <v>0.0002875358218307463</v>
      </c>
      <c r="E1341" s="116">
        <v>1.4042494825790448</v>
      </c>
      <c r="F1341" s="111" t="s">
        <v>2444</v>
      </c>
      <c r="G1341" s="111" t="b">
        <v>0</v>
      </c>
      <c r="H1341" s="111" t="b">
        <v>0</v>
      </c>
      <c r="I1341" s="111" t="b">
        <v>0</v>
      </c>
      <c r="J1341" s="111" t="b">
        <v>0</v>
      </c>
      <c r="K1341" s="111" t="b">
        <v>0</v>
      </c>
      <c r="L1341" s="111" t="b">
        <v>0</v>
      </c>
    </row>
    <row r="1342" spans="1:12" ht="15">
      <c r="A1342" s="111" t="s">
        <v>1099</v>
      </c>
      <c r="B1342" s="111" t="s">
        <v>802</v>
      </c>
      <c r="C1342" s="111">
        <v>2</v>
      </c>
      <c r="D1342" s="116">
        <v>0.0002875358218307463</v>
      </c>
      <c r="E1342" s="116">
        <v>2.505149978319906</v>
      </c>
      <c r="F1342" s="111" t="s">
        <v>2444</v>
      </c>
      <c r="G1342" s="111" t="b">
        <v>0</v>
      </c>
      <c r="H1342" s="111" t="b">
        <v>0</v>
      </c>
      <c r="I1342" s="111" t="b">
        <v>0</v>
      </c>
      <c r="J1342" s="111" t="b">
        <v>1</v>
      </c>
      <c r="K1342" s="111" t="b">
        <v>0</v>
      </c>
      <c r="L1342" s="111" t="b">
        <v>0</v>
      </c>
    </row>
    <row r="1343" spans="1:12" ht="15">
      <c r="A1343" s="111" t="s">
        <v>802</v>
      </c>
      <c r="B1343" s="111" t="s">
        <v>790</v>
      </c>
      <c r="C1343" s="111">
        <v>2</v>
      </c>
      <c r="D1343" s="116">
        <v>0.0002875358218307463</v>
      </c>
      <c r="E1343" s="116">
        <v>2.0170333392987803</v>
      </c>
      <c r="F1343" s="111" t="s">
        <v>2444</v>
      </c>
      <c r="G1343" s="111" t="b">
        <v>1</v>
      </c>
      <c r="H1343" s="111" t="b">
        <v>0</v>
      </c>
      <c r="I1343" s="111" t="b">
        <v>0</v>
      </c>
      <c r="J1343" s="111" t="b">
        <v>0</v>
      </c>
      <c r="K1343" s="111" t="b">
        <v>0</v>
      </c>
      <c r="L1343" s="111" t="b">
        <v>0</v>
      </c>
    </row>
    <row r="1344" spans="1:12" ht="15">
      <c r="A1344" s="111" t="s">
        <v>790</v>
      </c>
      <c r="B1344" s="111" t="s">
        <v>1444</v>
      </c>
      <c r="C1344" s="111">
        <v>2</v>
      </c>
      <c r="D1344" s="116">
        <v>0.0002875358218307463</v>
      </c>
      <c r="E1344" s="116">
        <v>2.591064607026499</v>
      </c>
      <c r="F1344" s="111" t="s">
        <v>2444</v>
      </c>
      <c r="G1344" s="111" t="b">
        <v>0</v>
      </c>
      <c r="H1344" s="111" t="b">
        <v>0</v>
      </c>
      <c r="I1344" s="111" t="b">
        <v>0</v>
      </c>
      <c r="J1344" s="111" t="b">
        <v>0</v>
      </c>
      <c r="K1344" s="111" t="b">
        <v>0</v>
      </c>
      <c r="L1344" s="111" t="b">
        <v>0</v>
      </c>
    </row>
    <row r="1345" spans="1:12" ht="15">
      <c r="A1345" s="111" t="s">
        <v>1444</v>
      </c>
      <c r="B1345" s="111" t="s">
        <v>790</v>
      </c>
      <c r="C1345" s="111">
        <v>2</v>
      </c>
      <c r="D1345" s="116">
        <v>0.0002875358218307463</v>
      </c>
      <c r="E1345" s="116">
        <v>2.591064607026499</v>
      </c>
      <c r="F1345" s="111" t="s">
        <v>2444</v>
      </c>
      <c r="G1345" s="111" t="b">
        <v>0</v>
      </c>
      <c r="H1345" s="111" t="b">
        <v>0</v>
      </c>
      <c r="I1345" s="111" t="b">
        <v>0</v>
      </c>
      <c r="J1345" s="111" t="b">
        <v>0</v>
      </c>
      <c r="K1345" s="111" t="b">
        <v>0</v>
      </c>
      <c r="L1345" s="111" t="b">
        <v>0</v>
      </c>
    </row>
    <row r="1346" spans="1:12" ht="15">
      <c r="A1346" s="111" t="s">
        <v>683</v>
      </c>
      <c r="B1346" s="111" t="s">
        <v>1398</v>
      </c>
      <c r="C1346" s="111">
        <v>2</v>
      </c>
      <c r="D1346" s="116">
        <v>0.0002875358218307463</v>
      </c>
      <c r="E1346" s="116">
        <v>1.5803407416347262</v>
      </c>
      <c r="F1346" s="111" t="s">
        <v>2444</v>
      </c>
      <c r="G1346" s="111" t="b">
        <v>0</v>
      </c>
      <c r="H1346" s="111" t="b">
        <v>0</v>
      </c>
      <c r="I1346" s="111" t="b">
        <v>0</v>
      </c>
      <c r="J1346" s="111" t="b">
        <v>0</v>
      </c>
      <c r="K1346" s="111" t="b">
        <v>0</v>
      </c>
      <c r="L1346" s="111" t="b">
        <v>0</v>
      </c>
    </row>
    <row r="1347" spans="1:12" ht="15">
      <c r="A1347" s="111" t="s">
        <v>1398</v>
      </c>
      <c r="B1347" s="111" t="s">
        <v>1110</v>
      </c>
      <c r="C1347" s="111">
        <v>2</v>
      </c>
      <c r="D1347" s="116">
        <v>0.0002875358218307463</v>
      </c>
      <c r="E1347" s="116">
        <v>3.0170333392987803</v>
      </c>
      <c r="F1347" s="111" t="s">
        <v>2444</v>
      </c>
      <c r="G1347" s="111" t="b">
        <v>0</v>
      </c>
      <c r="H1347" s="111" t="b">
        <v>0</v>
      </c>
      <c r="I1347" s="111" t="b">
        <v>0</v>
      </c>
      <c r="J1347" s="111" t="b">
        <v>0</v>
      </c>
      <c r="K1347" s="111" t="b">
        <v>0</v>
      </c>
      <c r="L1347" s="111" t="b">
        <v>0</v>
      </c>
    </row>
    <row r="1348" spans="1:12" ht="15">
      <c r="A1348" s="111" t="s">
        <v>1110</v>
      </c>
      <c r="B1348" s="111" t="s">
        <v>2371</v>
      </c>
      <c r="C1348" s="111">
        <v>2</v>
      </c>
      <c r="D1348" s="116">
        <v>0.0002875358218307463</v>
      </c>
      <c r="E1348" s="116">
        <v>3.3180633349627615</v>
      </c>
      <c r="F1348" s="111" t="s">
        <v>2444</v>
      </c>
      <c r="G1348" s="111" t="b">
        <v>0</v>
      </c>
      <c r="H1348" s="111" t="b">
        <v>0</v>
      </c>
      <c r="I1348" s="111" t="b">
        <v>0</v>
      </c>
      <c r="J1348" s="111" t="b">
        <v>0</v>
      </c>
      <c r="K1348" s="111" t="b">
        <v>0</v>
      </c>
      <c r="L1348" s="111" t="b">
        <v>0</v>
      </c>
    </row>
    <row r="1349" spans="1:12" ht="15">
      <c r="A1349" s="111" t="s">
        <v>2371</v>
      </c>
      <c r="B1349" s="111" t="s">
        <v>2372</v>
      </c>
      <c r="C1349" s="111">
        <v>2</v>
      </c>
      <c r="D1349" s="116">
        <v>0.0002875358218307463</v>
      </c>
      <c r="E1349" s="116">
        <v>3.795184589682424</v>
      </c>
      <c r="F1349" s="111" t="s">
        <v>2444</v>
      </c>
      <c r="G1349" s="111" t="b">
        <v>0</v>
      </c>
      <c r="H1349" s="111" t="b">
        <v>0</v>
      </c>
      <c r="I1349" s="111" t="b">
        <v>0</v>
      </c>
      <c r="J1349" s="111" t="b">
        <v>0</v>
      </c>
      <c r="K1349" s="111" t="b">
        <v>0</v>
      </c>
      <c r="L1349" s="111" t="b">
        <v>0</v>
      </c>
    </row>
    <row r="1350" spans="1:12" ht="15">
      <c r="A1350" s="111" t="s">
        <v>2372</v>
      </c>
      <c r="B1350" s="111" t="s">
        <v>1047</v>
      </c>
      <c r="C1350" s="111">
        <v>2</v>
      </c>
      <c r="D1350" s="116">
        <v>0.0002875358218307463</v>
      </c>
      <c r="E1350" s="116">
        <v>3.2511165453321484</v>
      </c>
      <c r="F1350" s="111" t="s">
        <v>2444</v>
      </c>
      <c r="G1350" s="111" t="b">
        <v>0</v>
      </c>
      <c r="H1350" s="111" t="b">
        <v>0</v>
      </c>
      <c r="I1350" s="111" t="b">
        <v>0</v>
      </c>
      <c r="J1350" s="111" t="b">
        <v>0</v>
      </c>
      <c r="K1350" s="111" t="b">
        <v>0</v>
      </c>
      <c r="L1350" s="111" t="b">
        <v>0</v>
      </c>
    </row>
    <row r="1351" spans="1:12" ht="15">
      <c r="A1351" s="111" t="s">
        <v>1047</v>
      </c>
      <c r="B1351" s="111" t="s">
        <v>1094</v>
      </c>
      <c r="C1351" s="111">
        <v>2</v>
      </c>
      <c r="D1351" s="116">
        <v>0.0002875358218307463</v>
      </c>
      <c r="E1351" s="116">
        <v>2.773995290612486</v>
      </c>
      <c r="F1351" s="111" t="s">
        <v>2444</v>
      </c>
      <c r="G1351" s="111" t="b">
        <v>0</v>
      </c>
      <c r="H1351" s="111" t="b">
        <v>0</v>
      </c>
      <c r="I1351" s="111" t="b">
        <v>0</v>
      </c>
      <c r="J1351" s="111" t="b">
        <v>0</v>
      </c>
      <c r="K1351" s="111" t="b">
        <v>0</v>
      </c>
      <c r="L1351" s="111" t="b">
        <v>0</v>
      </c>
    </row>
    <row r="1352" spans="1:12" ht="15">
      <c r="A1352" s="111" t="s">
        <v>1094</v>
      </c>
      <c r="B1352" s="111" t="s">
        <v>730</v>
      </c>
      <c r="C1352" s="111">
        <v>2</v>
      </c>
      <c r="D1352" s="116">
        <v>0.0002875358218307463</v>
      </c>
      <c r="E1352" s="116">
        <v>2.171935299284524</v>
      </c>
      <c r="F1352" s="111" t="s">
        <v>2444</v>
      </c>
      <c r="G1352" s="111" t="b">
        <v>0</v>
      </c>
      <c r="H1352" s="111" t="b">
        <v>0</v>
      </c>
      <c r="I1352" s="111" t="b">
        <v>0</v>
      </c>
      <c r="J1352" s="111" t="b">
        <v>0</v>
      </c>
      <c r="K1352" s="111" t="b">
        <v>0</v>
      </c>
      <c r="L1352" s="111" t="b">
        <v>0</v>
      </c>
    </row>
    <row r="1353" spans="1:12" ht="15">
      <c r="A1353" s="111" t="s">
        <v>730</v>
      </c>
      <c r="B1353" s="111" t="s">
        <v>919</v>
      </c>
      <c r="C1353" s="111">
        <v>2</v>
      </c>
      <c r="D1353" s="116">
        <v>0.0002875358218307463</v>
      </c>
      <c r="E1353" s="116">
        <v>1.9500865496681672</v>
      </c>
      <c r="F1353" s="111" t="s">
        <v>2444</v>
      </c>
      <c r="G1353" s="111" t="b">
        <v>0</v>
      </c>
      <c r="H1353" s="111" t="b">
        <v>0</v>
      </c>
      <c r="I1353" s="111" t="b">
        <v>0</v>
      </c>
      <c r="J1353" s="111" t="b">
        <v>0</v>
      </c>
      <c r="K1353" s="111" t="b">
        <v>0</v>
      </c>
      <c r="L1353" s="111" t="b">
        <v>0</v>
      </c>
    </row>
    <row r="1354" spans="1:12" ht="15">
      <c r="A1354" s="111" t="s">
        <v>919</v>
      </c>
      <c r="B1354" s="111" t="s">
        <v>730</v>
      </c>
      <c r="C1354" s="111">
        <v>2</v>
      </c>
      <c r="D1354" s="116">
        <v>0.0002875358218307463</v>
      </c>
      <c r="E1354" s="116">
        <v>1.9500865496681672</v>
      </c>
      <c r="F1354" s="111" t="s">
        <v>2444</v>
      </c>
      <c r="G1354" s="111" t="b">
        <v>0</v>
      </c>
      <c r="H1354" s="111" t="b">
        <v>0</v>
      </c>
      <c r="I1354" s="111" t="b">
        <v>0</v>
      </c>
      <c r="J1354" s="111" t="b">
        <v>0</v>
      </c>
      <c r="K1354" s="111" t="b">
        <v>0</v>
      </c>
      <c r="L1354" s="111" t="b">
        <v>0</v>
      </c>
    </row>
    <row r="1355" spans="1:12" ht="15">
      <c r="A1355" s="111" t="s">
        <v>730</v>
      </c>
      <c r="B1355" s="111" t="s">
        <v>1742</v>
      </c>
      <c r="C1355" s="111">
        <v>2</v>
      </c>
      <c r="D1355" s="116">
        <v>0.0002875358218307463</v>
      </c>
      <c r="E1355" s="116">
        <v>2.4729652949485046</v>
      </c>
      <c r="F1355" s="111" t="s">
        <v>2444</v>
      </c>
      <c r="G1355" s="111" t="b">
        <v>0</v>
      </c>
      <c r="H1355" s="111" t="b">
        <v>0</v>
      </c>
      <c r="I1355" s="111" t="b">
        <v>0</v>
      </c>
      <c r="J1355" s="111" t="b">
        <v>0</v>
      </c>
      <c r="K1355" s="111" t="b">
        <v>0</v>
      </c>
      <c r="L1355" s="111" t="b">
        <v>0</v>
      </c>
    </row>
    <row r="1356" spans="1:12" ht="15">
      <c r="A1356" s="111" t="s">
        <v>1742</v>
      </c>
      <c r="B1356" s="111" t="s">
        <v>759</v>
      </c>
      <c r="C1356" s="111">
        <v>2</v>
      </c>
      <c r="D1356" s="116">
        <v>0.0002875358218307463</v>
      </c>
      <c r="E1356" s="116">
        <v>2.6190933306267428</v>
      </c>
      <c r="F1356" s="111" t="s">
        <v>2444</v>
      </c>
      <c r="G1356" s="111" t="b">
        <v>0</v>
      </c>
      <c r="H1356" s="111" t="b">
        <v>0</v>
      </c>
      <c r="I1356" s="111" t="b">
        <v>0</v>
      </c>
      <c r="J1356" s="111" t="b">
        <v>0</v>
      </c>
      <c r="K1356" s="111" t="b">
        <v>0</v>
      </c>
      <c r="L1356" s="111" t="b">
        <v>0</v>
      </c>
    </row>
    <row r="1357" spans="1:12" ht="15">
      <c r="A1357" s="111" t="s">
        <v>759</v>
      </c>
      <c r="B1357" s="111" t="s">
        <v>684</v>
      </c>
      <c r="C1357" s="111">
        <v>2</v>
      </c>
      <c r="D1357" s="116">
        <v>0.0002875358218307463</v>
      </c>
      <c r="E1357" s="116">
        <v>0.9086938645099422</v>
      </c>
      <c r="F1357" s="111" t="s">
        <v>2444</v>
      </c>
      <c r="G1357" s="111" t="b">
        <v>0</v>
      </c>
      <c r="H1357" s="111" t="b">
        <v>0</v>
      </c>
      <c r="I1357" s="111" t="b">
        <v>0</v>
      </c>
      <c r="J1357" s="111" t="b">
        <v>0</v>
      </c>
      <c r="K1357" s="111" t="b">
        <v>0</v>
      </c>
      <c r="L1357" s="111" t="b">
        <v>0</v>
      </c>
    </row>
    <row r="1358" spans="1:12" ht="15">
      <c r="A1358" s="111" t="s">
        <v>788</v>
      </c>
      <c r="B1358" s="111" t="s">
        <v>2373</v>
      </c>
      <c r="C1358" s="111">
        <v>2</v>
      </c>
      <c r="D1358" s="116">
        <v>0.0002875358218307463</v>
      </c>
      <c r="E1358" s="116">
        <v>2.8920946026904804</v>
      </c>
      <c r="F1358" s="111" t="s">
        <v>2444</v>
      </c>
      <c r="G1358" s="111" t="b">
        <v>0</v>
      </c>
      <c r="H1358" s="111" t="b">
        <v>0</v>
      </c>
      <c r="I1358" s="111" t="b">
        <v>0</v>
      </c>
      <c r="J1358" s="111" t="b">
        <v>0</v>
      </c>
      <c r="K1358" s="111" t="b">
        <v>0</v>
      </c>
      <c r="L1358" s="111" t="b">
        <v>0</v>
      </c>
    </row>
    <row r="1359" spans="1:12" ht="15">
      <c r="A1359" s="111" t="s">
        <v>2373</v>
      </c>
      <c r="B1359" s="111" t="s">
        <v>710</v>
      </c>
      <c r="C1359" s="111">
        <v>2</v>
      </c>
      <c r="D1359" s="116">
        <v>0.0002875358218307463</v>
      </c>
      <c r="E1359" s="116">
        <v>2.5399120845791177</v>
      </c>
      <c r="F1359" s="111" t="s">
        <v>2444</v>
      </c>
      <c r="G1359" s="111" t="b">
        <v>0</v>
      </c>
      <c r="H1359" s="111" t="b">
        <v>0</v>
      </c>
      <c r="I1359" s="111" t="b">
        <v>0</v>
      </c>
      <c r="J1359" s="111" t="b">
        <v>0</v>
      </c>
      <c r="K1359" s="111" t="b">
        <v>0</v>
      </c>
      <c r="L1359" s="111" t="b">
        <v>0</v>
      </c>
    </row>
    <row r="1360" spans="1:12" ht="15">
      <c r="A1360" s="111" t="s">
        <v>710</v>
      </c>
      <c r="B1360" s="111" t="s">
        <v>1039</v>
      </c>
      <c r="C1360" s="111">
        <v>2</v>
      </c>
      <c r="D1360" s="116">
        <v>0.0002875358218307463</v>
      </c>
      <c r="E1360" s="116">
        <v>2.008078496645854</v>
      </c>
      <c r="F1360" s="111" t="s">
        <v>2444</v>
      </c>
      <c r="G1360" s="111" t="b">
        <v>0</v>
      </c>
      <c r="H1360" s="111" t="b">
        <v>0</v>
      </c>
      <c r="I1360" s="111" t="b">
        <v>0</v>
      </c>
      <c r="J1360" s="111" t="b">
        <v>0</v>
      </c>
      <c r="K1360" s="111" t="b">
        <v>0</v>
      </c>
      <c r="L1360" s="111" t="b">
        <v>0</v>
      </c>
    </row>
    <row r="1361" spans="1:12" ht="15">
      <c r="A1361" s="111" t="s">
        <v>1039</v>
      </c>
      <c r="B1361" s="111" t="s">
        <v>683</v>
      </c>
      <c r="C1361" s="111">
        <v>2</v>
      </c>
      <c r="D1361" s="116">
        <v>0.0002875358218307463</v>
      </c>
      <c r="E1361" s="116">
        <v>1.324259836382456</v>
      </c>
      <c r="F1361" s="111" t="s">
        <v>2444</v>
      </c>
      <c r="G1361" s="111" t="b">
        <v>0</v>
      </c>
      <c r="H1361" s="111" t="b">
        <v>0</v>
      </c>
      <c r="I1361" s="111" t="b">
        <v>0</v>
      </c>
      <c r="J1361" s="111" t="b">
        <v>0</v>
      </c>
      <c r="K1361" s="111" t="b">
        <v>0</v>
      </c>
      <c r="L1361" s="111" t="b">
        <v>0</v>
      </c>
    </row>
    <row r="1362" spans="1:12" ht="15">
      <c r="A1362" s="111" t="s">
        <v>683</v>
      </c>
      <c r="B1362" s="111" t="s">
        <v>1207</v>
      </c>
      <c r="C1362" s="111">
        <v>2</v>
      </c>
      <c r="D1362" s="116">
        <v>0.0002875358218307463</v>
      </c>
      <c r="E1362" s="116">
        <v>1.4834307286266697</v>
      </c>
      <c r="F1362" s="111" t="s">
        <v>2444</v>
      </c>
      <c r="G1362" s="111" t="b">
        <v>0</v>
      </c>
      <c r="H1362" s="111" t="b">
        <v>0</v>
      </c>
      <c r="I1362" s="111" t="b">
        <v>0</v>
      </c>
      <c r="J1362" s="111" t="b">
        <v>0</v>
      </c>
      <c r="K1362" s="111" t="b">
        <v>0</v>
      </c>
      <c r="L1362" s="111" t="b">
        <v>0</v>
      </c>
    </row>
    <row r="1363" spans="1:12" ht="15">
      <c r="A1363" s="111" t="s">
        <v>1207</v>
      </c>
      <c r="B1363" s="111" t="s">
        <v>730</v>
      </c>
      <c r="C1363" s="111">
        <v>2</v>
      </c>
      <c r="D1363" s="116">
        <v>0.0002875358218307463</v>
      </c>
      <c r="E1363" s="116">
        <v>2.2511165453321484</v>
      </c>
      <c r="F1363" s="111" t="s">
        <v>2444</v>
      </c>
      <c r="G1363" s="111" t="b">
        <v>0</v>
      </c>
      <c r="H1363" s="111" t="b">
        <v>0</v>
      </c>
      <c r="I1363" s="111" t="b">
        <v>0</v>
      </c>
      <c r="J1363" s="111" t="b">
        <v>0</v>
      </c>
      <c r="K1363" s="111" t="b">
        <v>0</v>
      </c>
      <c r="L1363" s="111" t="b">
        <v>0</v>
      </c>
    </row>
    <row r="1364" spans="1:12" ht="15">
      <c r="A1364" s="111" t="s">
        <v>730</v>
      </c>
      <c r="B1364" s="111" t="s">
        <v>1445</v>
      </c>
      <c r="C1364" s="111">
        <v>2</v>
      </c>
      <c r="D1364" s="116">
        <v>0.0002875358218307463</v>
      </c>
      <c r="E1364" s="116">
        <v>2.3480265583402047</v>
      </c>
      <c r="F1364" s="111" t="s">
        <v>2444</v>
      </c>
      <c r="G1364" s="111" t="b">
        <v>0</v>
      </c>
      <c r="H1364" s="111" t="b">
        <v>0</v>
      </c>
      <c r="I1364" s="111" t="b">
        <v>0</v>
      </c>
      <c r="J1364" s="111" t="b">
        <v>0</v>
      </c>
      <c r="K1364" s="111" t="b">
        <v>0</v>
      </c>
      <c r="L1364" s="111" t="b">
        <v>0</v>
      </c>
    </row>
    <row r="1365" spans="1:12" ht="15">
      <c r="A1365" s="111" t="s">
        <v>1445</v>
      </c>
      <c r="B1365" s="111" t="s">
        <v>1126</v>
      </c>
      <c r="C1365" s="111">
        <v>2</v>
      </c>
      <c r="D1365" s="116">
        <v>0.0002875358218307463</v>
      </c>
      <c r="E1365" s="116">
        <v>3.0170333392987803</v>
      </c>
      <c r="F1365" s="111" t="s">
        <v>2444</v>
      </c>
      <c r="G1365" s="111" t="b">
        <v>0</v>
      </c>
      <c r="H1365" s="111" t="b">
        <v>0</v>
      </c>
      <c r="I1365" s="111" t="b">
        <v>0</v>
      </c>
      <c r="J1365" s="111" t="b">
        <v>0</v>
      </c>
      <c r="K1365" s="111" t="b">
        <v>0</v>
      </c>
      <c r="L1365" s="111" t="b">
        <v>0</v>
      </c>
    </row>
    <row r="1366" spans="1:12" ht="15">
      <c r="A1366" s="111" t="s">
        <v>688</v>
      </c>
      <c r="B1366" s="111" t="s">
        <v>1126</v>
      </c>
      <c r="C1366" s="111">
        <v>2</v>
      </c>
      <c r="D1366" s="116">
        <v>0.0002875358218307463</v>
      </c>
      <c r="E1366" s="116">
        <v>1.7382797383459514</v>
      </c>
      <c r="F1366" s="111" t="s">
        <v>2444</v>
      </c>
      <c r="G1366" s="111" t="b">
        <v>0</v>
      </c>
      <c r="H1366" s="111" t="b">
        <v>0</v>
      </c>
      <c r="I1366" s="111" t="b">
        <v>0</v>
      </c>
      <c r="J1366" s="111" t="b">
        <v>0</v>
      </c>
      <c r="K1366" s="111" t="b">
        <v>0</v>
      </c>
      <c r="L1366" s="111" t="b">
        <v>0</v>
      </c>
    </row>
    <row r="1367" spans="1:12" ht="15">
      <c r="A1367" s="111" t="s">
        <v>688</v>
      </c>
      <c r="B1367" s="111" t="s">
        <v>1261</v>
      </c>
      <c r="C1367" s="111">
        <v>2</v>
      </c>
      <c r="D1367" s="116">
        <v>0.0002875358218307463</v>
      </c>
      <c r="E1367" s="116">
        <v>1.9143709974016327</v>
      </c>
      <c r="F1367" s="111" t="s">
        <v>2444</v>
      </c>
      <c r="G1367" s="111" t="b">
        <v>0</v>
      </c>
      <c r="H1367" s="111" t="b">
        <v>0</v>
      </c>
      <c r="I1367" s="111" t="b">
        <v>0</v>
      </c>
      <c r="J1367" s="111" t="b">
        <v>0</v>
      </c>
      <c r="K1367" s="111" t="b">
        <v>0</v>
      </c>
      <c r="L1367" s="111" t="b">
        <v>0</v>
      </c>
    </row>
    <row r="1368" spans="1:12" ht="15">
      <c r="A1368" s="111" t="s">
        <v>1261</v>
      </c>
      <c r="B1368" s="111" t="s">
        <v>1445</v>
      </c>
      <c r="C1368" s="111">
        <v>2</v>
      </c>
      <c r="D1368" s="116">
        <v>0.0002875358218307463</v>
      </c>
      <c r="E1368" s="116">
        <v>3.1931245983544616</v>
      </c>
      <c r="F1368" s="111" t="s">
        <v>2444</v>
      </c>
      <c r="G1368" s="111" t="b">
        <v>0</v>
      </c>
      <c r="H1368" s="111" t="b">
        <v>0</v>
      </c>
      <c r="I1368" s="111" t="b">
        <v>0</v>
      </c>
      <c r="J1368" s="111" t="b">
        <v>0</v>
      </c>
      <c r="K1368" s="111" t="b">
        <v>0</v>
      </c>
      <c r="L1368" s="111" t="b">
        <v>0</v>
      </c>
    </row>
    <row r="1369" spans="1:12" ht="15">
      <c r="A1369" s="111" t="s">
        <v>1445</v>
      </c>
      <c r="B1369" s="111" t="s">
        <v>730</v>
      </c>
      <c r="C1369" s="111">
        <v>2</v>
      </c>
      <c r="D1369" s="116">
        <v>0.0002875358218307463</v>
      </c>
      <c r="E1369" s="116">
        <v>2.3480265583402047</v>
      </c>
      <c r="F1369" s="111" t="s">
        <v>2444</v>
      </c>
      <c r="G1369" s="111" t="b">
        <v>0</v>
      </c>
      <c r="H1369" s="111" t="b">
        <v>0</v>
      </c>
      <c r="I1369" s="111" t="b">
        <v>0</v>
      </c>
      <c r="J1369" s="111" t="b">
        <v>0</v>
      </c>
      <c r="K1369" s="111" t="b">
        <v>0</v>
      </c>
      <c r="L1369" s="111" t="b">
        <v>0</v>
      </c>
    </row>
    <row r="1370" spans="1:12" ht="15">
      <c r="A1370" s="111" t="s">
        <v>730</v>
      </c>
      <c r="B1370" s="111" t="s">
        <v>1446</v>
      </c>
      <c r="C1370" s="111">
        <v>2</v>
      </c>
      <c r="D1370" s="116">
        <v>0.0002875358218307463</v>
      </c>
      <c r="E1370" s="116">
        <v>2.3480265583402047</v>
      </c>
      <c r="F1370" s="111" t="s">
        <v>2444</v>
      </c>
      <c r="G1370" s="111" t="b">
        <v>0</v>
      </c>
      <c r="H1370" s="111" t="b">
        <v>0</v>
      </c>
      <c r="I1370" s="111" t="b">
        <v>0</v>
      </c>
      <c r="J1370" s="111" t="b">
        <v>0</v>
      </c>
      <c r="K1370" s="111" t="b">
        <v>0</v>
      </c>
      <c r="L1370" s="111" t="b">
        <v>0</v>
      </c>
    </row>
    <row r="1371" spans="1:12" ht="15">
      <c r="A1371" s="111" t="s">
        <v>1446</v>
      </c>
      <c r="B1371" s="111" t="s">
        <v>683</v>
      </c>
      <c r="C1371" s="111">
        <v>2</v>
      </c>
      <c r="D1371" s="116">
        <v>0.0002875358218307463</v>
      </c>
      <c r="E1371" s="116">
        <v>1.5672978850687505</v>
      </c>
      <c r="F1371" s="111" t="s">
        <v>2444</v>
      </c>
      <c r="G1371" s="111" t="b">
        <v>0</v>
      </c>
      <c r="H1371" s="111" t="b">
        <v>0</v>
      </c>
      <c r="I1371" s="111" t="b">
        <v>0</v>
      </c>
      <c r="J1371" s="111" t="b">
        <v>0</v>
      </c>
      <c r="K1371" s="111" t="b">
        <v>0</v>
      </c>
      <c r="L1371" s="111" t="b">
        <v>0</v>
      </c>
    </row>
    <row r="1372" spans="1:12" ht="15">
      <c r="A1372" s="111" t="s">
        <v>683</v>
      </c>
      <c r="B1372" s="111" t="s">
        <v>1132</v>
      </c>
      <c r="C1372" s="111">
        <v>2</v>
      </c>
      <c r="D1372" s="116">
        <v>0.0002875358218307463</v>
      </c>
      <c r="E1372" s="116">
        <v>1.4042494825790448</v>
      </c>
      <c r="F1372" s="111" t="s">
        <v>2444</v>
      </c>
      <c r="G1372" s="111" t="b">
        <v>0</v>
      </c>
      <c r="H1372" s="111" t="b">
        <v>0</v>
      </c>
      <c r="I1372" s="111" t="b">
        <v>0</v>
      </c>
      <c r="J1372" s="111" t="b">
        <v>0</v>
      </c>
      <c r="K1372" s="111" t="b">
        <v>0</v>
      </c>
      <c r="L1372" s="111" t="b">
        <v>0</v>
      </c>
    </row>
    <row r="1373" spans="1:12" ht="15">
      <c r="A1373" s="111" t="s">
        <v>1132</v>
      </c>
      <c r="B1373" s="111" t="s">
        <v>999</v>
      </c>
      <c r="C1373" s="111">
        <v>2</v>
      </c>
      <c r="D1373" s="116">
        <v>0.0002875358218307463</v>
      </c>
      <c r="E1373" s="116">
        <v>2.773995290612486</v>
      </c>
      <c r="F1373" s="111" t="s">
        <v>2444</v>
      </c>
      <c r="G1373" s="111" t="b">
        <v>0</v>
      </c>
      <c r="H1373" s="111" t="b">
        <v>0</v>
      </c>
      <c r="I1373" s="111" t="b">
        <v>0</v>
      </c>
      <c r="J1373" s="111" t="b">
        <v>0</v>
      </c>
      <c r="K1373" s="111" t="b">
        <v>0</v>
      </c>
      <c r="L1373" s="111" t="b">
        <v>0</v>
      </c>
    </row>
    <row r="1374" spans="1:12" ht="15">
      <c r="A1374" s="111" t="s">
        <v>999</v>
      </c>
      <c r="B1374" s="111" t="s">
        <v>1120</v>
      </c>
      <c r="C1374" s="111">
        <v>2</v>
      </c>
      <c r="D1374" s="116">
        <v>0.0002875358218307463</v>
      </c>
      <c r="E1374" s="116">
        <v>2.773995290612486</v>
      </c>
      <c r="F1374" s="111" t="s">
        <v>2444</v>
      </c>
      <c r="G1374" s="111" t="b">
        <v>0</v>
      </c>
      <c r="H1374" s="111" t="b">
        <v>0</v>
      </c>
      <c r="I1374" s="111" t="b">
        <v>0</v>
      </c>
      <c r="J1374" s="111" t="b">
        <v>0</v>
      </c>
      <c r="K1374" s="111" t="b">
        <v>0</v>
      </c>
      <c r="L1374" s="111" t="b">
        <v>0</v>
      </c>
    </row>
    <row r="1375" spans="1:12" ht="15">
      <c r="A1375" s="111" t="s">
        <v>1031</v>
      </c>
      <c r="B1375" s="111" t="s">
        <v>1193</v>
      </c>
      <c r="C1375" s="111">
        <v>2</v>
      </c>
      <c r="D1375" s="116">
        <v>0.0002875358218307463</v>
      </c>
      <c r="E1375" s="116">
        <v>2.853176536660111</v>
      </c>
      <c r="F1375" s="111" t="s">
        <v>2444</v>
      </c>
      <c r="G1375" s="111" t="b">
        <v>0</v>
      </c>
      <c r="H1375" s="111" t="b">
        <v>0</v>
      </c>
      <c r="I1375" s="111" t="b">
        <v>0</v>
      </c>
      <c r="J1375" s="111" t="b">
        <v>0</v>
      </c>
      <c r="K1375" s="111" t="b">
        <v>0</v>
      </c>
      <c r="L1375" s="111" t="b">
        <v>0</v>
      </c>
    </row>
    <row r="1376" spans="1:12" ht="15">
      <c r="A1376" s="111" t="s">
        <v>1193</v>
      </c>
      <c r="B1376" s="111" t="s">
        <v>684</v>
      </c>
      <c r="C1376" s="111">
        <v>2</v>
      </c>
      <c r="D1376" s="116">
        <v>0.0002875358218307463</v>
      </c>
      <c r="E1376" s="116">
        <v>1.5107538558379046</v>
      </c>
      <c r="F1376" s="111" t="s">
        <v>2444</v>
      </c>
      <c r="G1376" s="111" t="b">
        <v>0</v>
      </c>
      <c r="H1376" s="111" t="b">
        <v>0</v>
      </c>
      <c r="I1376" s="111" t="b">
        <v>0</v>
      </c>
      <c r="J1376" s="111" t="b">
        <v>0</v>
      </c>
      <c r="K1376" s="111" t="b">
        <v>0</v>
      </c>
      <c r="L1376" s="111" t="b">
        <v>0</v>
      </c>
    </row>
    <row r="1377" spans="1:12" ht="15">
      <c r="A1377" s="111" t="s">
        <v>788</v>
      </c>
      <c r="B1377" s="111" t="s">
        <v>937</v>
      </c>
      <c r="C1377" s="111">
        <v>2</v>
      </c>
      <c r="D1377" s="116">
        <v>0.0002875358218307463</v>
      </c>
      <c r="E1377" s="116">
        <v>2.238882088915137</v>
      </c>
      <c r="F1377" s="111" t="s">
        <v>2444</v>
      </c>
      <c r="G1377" s="111" t="b">
        <v>0</v>
      </c>
      <c r="H1377" s="111" t="b">
        <v>0</v>
      </c>
      <c r="I1377" s="111" t="b">
        <v>0</v>
      </c>
      <c r="J1377" s="111" t="b">
        <v>0</v>
      </c>
      <c r="K1377" s="111" t="b">
        <v>0</v>
      </c>
      <c r="L1377" s="111" t="b">
        <v>0</v>
      </c>
    </row>
    <row r="1378" spans="1:12" ht="15">
      <c r="A1378" s="111" t="s">
        <v>937</v>
      </c>
      <c r="B1378" s="111" t="s">
        <v>683</v>
      </c>
      <c r="C1378" s="111">
        <v>2</v>
      </c>
      <c r="D1378" s="116">
        <v>0.0002875358218307463</v>
      </c>
      <c r="E1378" s="116">
        <v>1.215115366957388</v>
      </c>
      <c r="F1378" s="111" t="s">
        <v>2444</v>
      </c>
      <c r="G1378" s="111" t="b">
        <v>0</v>
      </c>
      <c r="H1378" s="111" t="b">
        <v>0</v>
      </c>
      <c r="I1378" s="111" t="b">
        <v>0</v>
      </c>
      <c r="J1378" s="111" t="b">
        <v>0</v>
      </c>
      <c r="K1378" s="111" t="b">
        <v>0</v>
      </c>
      <c r="L1378" s="111" t="b">
        <v>0</v>
      </c>
    </row>
    <row r="1379" spans="1:12" ht="15">
      <c r="A1379" s="111" t="s">
        <v>697</v>
      </c>
      <c r="B1379" s="111" t="s">
        <v>1143</v>
      </c>
      <c r="C1379" s="111">
        <v>2</v>
      </c>
      <c r="D1379" s="116">
        <v>0.0002875358218307463</v>
      </c>
      <c r="E1379" s="116">
        <v>1.8866995708037742</v>
      </c>
      <c r="F1379" s="111" t="s">
        <v>2444</v>
      </c>
      <c r="G1379" s="111" t="b">
        <v>0</v>
      </c>
      <c r="H1379" s="111" t="b">
        <v>0</v>
      </c>
      <c r="I1379" s="111" t="b">
        <v>0</v>
      </c>
      <c r="J1379" s="111" t="b">
        <v>0</v>
      </c>
      <c r="K1379" s="111" t="b">
        <v>0</v>
      </c>
      <c r="L1379" s="111" t="b">
        <v>0</v>
      </c>
    </row>
    <row r="1380" spans="1:12" ht="15">
      <c r="A1380" s="111" t="s">
        <v>1143</v>
      </c>
      <c r="B1380" s="111" t="s">
        <v>2374</v>
      </c>
      <c r="C1380" s="111">
        <v>2</v>
      </c>
      <c r="D1380" s="116">
        <v>0.0002875358218307463</v>
      </c>
      <c r="E1380" s="116">
        <v>3.3180633349627615</v>
      </c>
      <c r="F1380" s="111" t="s">
        <v>2444</v>
      </c>
      <c r="G1380" s="111" t="b">
        <v>0</v>
      </c>
      <c r="H1380" s="111" t="b">
        <v>0</v>
      </c>
      <c r="I1380" s="111" t="b">
        <v>0</v>
      </c>
      <c r="J1380" s="111" t="b">
        <v>0</v>
      </c>
      <c r="K1380" s="111" t="b">
        <v>0</v>
      </c>
      <c r="L1380" s="111" t="b">
        <v>0</v>
      </c>
    </row>
    <row r="1381" spans="1:12" ht="15">
      <c r="A1381" s="111" t="s">
        <v>2374</v>
      </c>
      <c r="B1381" s="111" t="s">
        <v>1053</v>
      </c>
      <c r="C1381" s="111">
        <v>2</v>
      </c>
      <c r="D1381" s="116">
        <v>0.0002875358218307463</v>
      </c>
      <c r="E1381" s="116">
        <v>3.2511165453321484</v>
      </c>
      <c r="F1381" s="111" t="s">
        <v>2444</v>
      </c>
      <c r="G1381" s="111" t="b">
        <v>0</v>
      </c>
      <c r="H1381" s="111" t="b">
        <v>0</v>
      </c>
      <c r="I1381" s="111" t="b">
        <v>0</v>
      </c>
      <c r="J1381" s="111" t="b">
        <v>0</v>
      </c>
      <c r="K1381" s="111" t="b">
        <v>0</v>
      </c>
      <c r="L1381" s="111" t="b">
        <v>0</v>
      </c>
    </row>
    <row r="1382" spans="1:12" ht="15">
      <c r="A1382" s="111" t="s">
        <v>1053</v>
      </c>
      <c r="B1382" s="111" t="s">
        <v>747</v>
      </c>
      <c r="C1382" s="111">
        <v>2</v>
      </c>
      <c r="D1382" s="116">
        <v>0.0002875358218307463</v>
      </c>
      <c r="E1382" s="116">
        <v>2.209723860173923</v>
      </c>
      <c r="F1382" s="111" t="s">
        <v>2444</v>
      </c>
      <c r="G1382" s="111" t="b">
        <v>0</v>
      </c>
      <c r="H1382" s="111" t="b">
        <v>0</v>
      </c>
      <c r="I1382" s="111" t="b">
        <v>0</v>
      </c>
      <c r="J1382" s="111" t="b">
        <v>0</v>
      </c>
      <c r="K1382" s="111" t="b">
        <v>0</v>
      </c>
      <c r="L1382" s="111" t="b">
        <v>0</v>
      </c>
    </row>
    <row r="1383" spans="1:12" ht="15">
      <c r="A1383" s="111" t="s">
        <v>747</v>
      </c>
      <c r="B1383" s="111" t="s">
        <v>730</v>
      </c>
      <c r="C1383" s="111">
        <v>2</v>
      </c>
      <c r="D1383" s="116">
        <v>0.0002875358218307463</v>
      </c>
      <c r="E1383" s="116">
        <v>1.6076638688459608</v>
      </c>
      <c r="F1383" s="111" t="s">
        <v>2444</v>
      </c>
      <c r="G1383" s="111" t="b">
        <v>0</v>
      </c>
      <c r="H1383" s="111" t="b">
        <v>0</v>
      </c>
      <c r="I1383" s="111" t="b">
        <v>0</v>
      </c>
      <c r="J1383" s="111" t="b">
        <v>0</v>
      </c>
      <c r="K1383" s="111" t="b">
        <v>0</v>
      </c>
      <c r="L1383" s="111" t="b">
        <v>0</v>
      </c>
    </row>
    <row r="1384" spans="1:12" ht="15">
      <c r="A1384" s="111" t="s">
        <v>730</v>
      </c>
      <c r="B1384" s="111" t="s">
        <v>2375</v>
      </c>
      <c r="C1384" s="111">
        <v>2</v>
      </c>
      <c r="D1384" s="116">
        <v>0.0002875358218307463</v>
      </c>
      <c r="E1384" s="116">
        <v>2.649056554004186</v>
      </c>
      <c r="F1384" s="111" t="s">
        <v>2444</v>
      </c>
      <c r="G1384" s="111" t="b">
        <v>0</v>
      </c>
      <c r="H1384" s="111" t="b">
        <v>0</v>
      </c>
      <c r="I1384" s="111" t="b">
        <v>0</v>
      </c>
      <c r="J1384" s="111" t="b">
        <v>0</v>
      </c>
      <c r="K1384" s="111" t="b">
        <v>0</v>
      </c>
      <c r="L1384" s="111" t="b">
        <v>0</v>
      </c>
    </row>
    <row r="1385" spans="1:12" ht="15">
      <c r="A1385" s="111" t="s">
        <v>2375</v>
      </c>
      <c r="B1385" s="111" t="s">
        <v>2376</v>
      </c>
      <c r="C1385" s="111">
        <v>2</v>
      </c>
      <c r="D1385" s="116">
        <v>0.0002875358218307463</v>
      </c>
      <c r="E1385" s="116">
        <v>3.795184589682424</v>
      </c>
      <c r="F1385" s="111" t="s">
        <v>2444</v>
      </c>
      <c r="G1385" s="111" t="b">
        <v>0</v>
      </c>
      <c r="H1385" s="111" t="b">
        <v>0</v>
      </c>
      <c r="I1385" s="111" t="b">
        <v>0</v>
      </c>
      <c r="J1385" s="111" t="b">
        <v>0</v>
      </c>
      <c r="K1385" s="111" t="b">
        <v>0</v>
      </c>
      <c r="L1385" s="111" t="b">
        <v>0</v>
      </c>
    </row>
    <row r="1386" spans="1:12" ht="15">
      <c r="A1386" s="111" t="s">
        <v>2376</v>
      </c>
      <c r="B1386" s="111" t="s">
        <v>708</v>
      </c>
      <c r="C1386" s="111">
        <v>2</v>
      </c>
      <c r="D1386" s="116">
        <v>0.0002875358218307463</v>
      </c>
      <c r="E1386" s="116">
        <v>2.5280128612794104</v>
      </c>
      <c r="F1386" s="111" t="s">
        <v>2444</v>
      </c>
      <c r="G1386" s="111" t="b">
        <v>0</v>
      </c>
      <c r="H1386" s="111" t="b">
        <v>0</v>
      </c>
      <c r="I1386" s="111" t="b">
        <v>0</v>
      </c>
      <c r="J1386" s="111" t="b">
        <v>0</v>
      </c>
      <c r="K1386" s="111" t="b">
        <v>0</v>
      </c>
      <c r="L1386" s="111" t="b">
        <v>0</v>
      </c>
    </row>
    <row r="1387" spans="1:12" ht="15">
      <c r="A1387" s="111" t="s">
        <v>708</v>
      </c>
      <c r="B1387" s="111" t="s">
        <v>1478</v>
      </c>
      <c r="C1387" s="111">
        <v>2</v>
      </c>
      <c r="D1387" s="116">
        <v>0.0002875358218307463</v>
      </c>
      <c r="E1387" s="116">
        <v>2.351921602223729</v>
      </c>
      <c r="F1387" s="111" t="s">
        <v>2444</v>
      </c>
      <c r="G1387" s="111" t="b">
        <v>0</v>
      </c>
      <c r="H1387" s="111" t="b">
        <v>0</v>
      </c>
      <c r="I1387" s="111" t="b">
        <v>0</v>
      </c>
      <c r="J1387" s="111" t="b">
        <v>0</v>
      </c>
      <c r="K1387" s="111" t="b">
        <v>0</v>
      </c>
      <c r="L1387" s="111" t="b">
        <v>0</v>
      </c>
    </row>
    <row r="1388" spans="1:12" ht="15">
      <c r="A1388" s="111" t="s">
        <v>1478</v>
      </c>
      <c r="B1388" s="111" t="s">
        <v>2377</v>
      </c>
      <c r="C1388" s="111">
        <v>2</v>
      </c>
      <c r="D1388" s="116">
        <v>0.0002875358218307463</v>
      </c>
      <c r="E1388" s="116">
        <v>3.6190933306267428</v>
      </c>
      <c r="F1388" s="111" t="s">
        <v>2444</v>
      </c>
      <c r="G1388" s="111" t="b">
        <v>0</v>
      </c>
      <c r="H1388" s="111" t="b">
        <v>0</v>
      </c>
      <c r="I1388" s="111" t="b">
        <v>0</v>
      </c>
      <c r="J1388" s="111" t="b">
        <v>0</v>
      </c>
      <c r="K1388" s="111" t="b">
        <v>0</v>
      </c>
      <c r="L1388" s="111" t="b">
        <v>0</v>
      </c>
    </row>
    <row r="1389" spans="1:12" ht="15">
      <c r="A1389" s="111" t="s">
        <v>2377</v>
      </c>
      <c r="B1389" s="111" t="s">
        <v>856</v>
      </c>
      <c r="C1389" s="111">
        <v>2</v>
      </c>
      <c r="D1389" s="116">
        <v>0.0002875358218307463</v>
      </c>
      <c r="E1389" s="116">
        <v>3.0170333392987803</v>
      </c>
      <c r="F1389" s="111" t="s">
        <v>2444</v>
      </c>
      <c r="G1389" s="111" t="b">
        <v>0</v>
      </c>
      <c r="H1389" s="111" t="b">
        <v>0</v>
      </c>
      <c r="I1389" s="111" t="b">
        <v>0</v>
      </c>
      <c r="J1389" s="111" t="b">
        <v>0</v>
      </c>
      <c r="K1389" s="111" t="b">
        <v>0</v>
      </c>
      <c r="L1389" s="111" t="b">
        <v>0</v>
      </c>
    </row>
    <row r="1390" spans="1:12" ht="15">
      <c r="A1390" s="111" t="s">
        <v>856</v>
      </c>
      <c r="B1390" s="111" t="s">
        <v>682</v>
      </c>
      <c r="C1390" s="111">
        <v>2</v>
      </c>
      <c r="D1390" s="116">
        <v>0.0002875358218307463</v>
      </c>
      <c r="E1390" s="116">
        <v>0.9639548958153605</v>
      </c>
      <c r="F1390" s="111" t="s">
        <v>2444</v>
      </c>
      <c r="G1390" s="111" t="b">
        <v>0</v>
      </c>
      <c r="H1390" s="111" t="b">
        <v>0</v>
      </c>
      <c r="I1390" s="111" t="b">
        <v>0</v>
      </c>
      <c r="J1390" s="111" t="b">
        <v>0</v>
      </c>
      <c r="K1390" s="111" t="b">
        <v>0</v>
      </c>
      <c r="L1390" s="111" t="b">
        <v>0</v>
      </c>
    </row>
    <row r="1391" spans="1:12" ht="15">
      <c r="A1391" s="111" t="s">
        <v>682</v>
      </c>
      <c r="B1391" s="111" t="s">
        <v>739</v>
      </c>
      <c r="C1391" s="111">
        <v>2</v>
      </c>
      <c r="D1391" s="116">
        <v>0.0002875358218307463</v>
      </c>
      <c r="E1391" s="116">
        <v>0.6300887149282061</v>
      </c>
      <c r="F1391" s="111" t="s">
        <v>2444</v>
      </c>
      <c r="G1391" s="111" t="b">
        <v>0</v>
      </c>
      <c r="H1391" s="111" t="b">
        <v>0</v>
      </c>
      <c r="I1391" s="111" t="b">
        <v>0</v>
      </c>
      <c r="J1391" s="111" t="b">
        <v>0</v>
      </c>
      <c r="K1391" s="111" t="b">
        <v>0</v>
      </c>
      <c r="L1391" s="111" t="b">
        <v>0</v>
      </c>
    </row>
    <row r="1392" spans="1:12" ht="15">
      <c r="A1392" s="111" t="s">
        <v>739</v>
      </c>
      <c r="B1392" s="111" t="s">
        <v>2378</v>
      </c>
      <c r="C1392" s="111">
        <v>2</v>
      </c>
      <c r="D1392" s="116">
        <v>0.0002875358218307463</v>
      </c>
      <c r="E1392" s="116">
        <v>2.6982745766743674</v>
      </c>
      <c r="F1392" s="111" t="s">
        <v>2444</v>
      </c>
      <c r="G1392" s="111" t="b">
        <v>0</v>
      </c>
      <c r="H1392" s="111" t="b">
        <v>0</v>
      </c>
      <c r="I1392" s="111" t="b">
        <v>0</v>
      </c>
      <c r="J1392" s="111" t="b">
        <v>0</v>
      </c>
      <c r="K1392" s="111" t="b">
        <v>0</v>
      </c>
      <c r="L1392" s="111" t="b">
        <v>0</v>
      </c>
    </row>
    <row r="1393" spans="1:12" ht="15">
      <c r="A1393" s="111" t="s">
        <v>2378</v>
      </c>
      <c r="B1393" s="111" t="s">
        <v>1117</v>
      </c>
      <c r="C1393" s="111">
        <v>2</v>
      </c>
      <c r="D1393" s="116">
        <v>0.0002875358218307463</v>
      </c>
      <c r="E1393" s="116">
        <v>3.3180633349627615</v>
      </c>
      <c r="F1393" s="111" t="s">
        <v>2444</v>
      </c>
      <c r="G1393" s="111" t="b">
        <v>0</v>
      </c>
      <c r="H1393" s="111" t="b">
        <v>0</v>
      </c>
      <c r="I1393" s="111" t="b">
        <v>0</v>
      </c>
      <c r="J1393" s="111" t="b">
        <v>0</v>
      </c>
      <c r="K1393" s="111" t="b">
        <v>0</v>
      </c>
      <c r="L1393" s="111" t="b">
        <v>0</v>
      </c>
    </row>
    <row r="1394" spans="1:12" ht="15">
      <c r="A1394" s="111" t="s">
        <v>1117</v>
      </c>
      <c r="B1394" s="111" t="s">
        <v>2379</v>
      </c>
      <c r="C1394" s="111">
        <v>2</v>
      </c>
      <c r="D1394" s="116">
        <v>0.0002875358218307463</v>
      </c>
      <c r="E1394" s="116">
        <v>3.3180633349627615</v>
      </c>
      <c r="F1394" s="111" t="s">
        <v>2444</v>
      </c>
      <c r="G1394" s="111" t="b">
        <v>0</v>
      </c>
      <c r="H1394" s="111" t="b">
        <v>0</v>
      </c>
      <c r="I1394" s="111" t="b">
        <v>0</v>
      </c>
      <c r="J1394" s="111" t="b">
        <v>0</v>
      </c>
      <c r="K1394" s="111" t="b">
        <v>0</v>
      </c>
      <c r="L1394" s="111" t="b">
        <v>0</v>
      </c>
    </row>
    <row r="1395" spans="1:12" ht="15">
      <c r="A1395" s="111" t="s">
        <v>2379</v>
      </c>
      <c r="B1395" s="111" t="s">
        <v>1149</v>
      </c>
      <c r="C1395" s="111">
        <v>2</v>
      </c>
      <c r="D1395" s="116">
        <v>0.0002875358218307463</v>
      </c>
      <c r="E1395" s="116">
        <v>3.3180633349627615</v>
      </c>
      <c r="F1395" s="111" t="s">
        <v>2444</v>
      </c>
      <c r="G1395" s="111" t="b">
        <v>0</v>
      </c>
      <c r="H1395" s="111" t="b">
        <v>0</v>
      </c>
      <c r="I1395" s="111" t="b">
        <v>0</v>
      </c>
      <c r="J1395" s="111" t="b">
        <v>0</v>
      </c>
      <c r="K1395" s="111" t="b">
        <v>0</v>
      </c>
      <c r="L1395" s="111" t="b">
        <v>0</v>
      </c>
    </row>
    <row r="1396" spans="1:12" ht="15">
      <c r="A1396" s="111" t="s">
        <v>1149</v>
      </c>
      <c r="B1396" s="111" t="s">
        <v>682</v>
      </c>
      <c r="C1396" s="111">
        <v>2</v>
      </c>
      <c r="D1396" s="116">
        <v>0.0002875358218307463</v>
      </c>
      <c r="E1396" s="116">
        <v>1.2649848914793418</v>
      </c>
      <c r="F1396" s="111" t="s">
        <v>2444</v>
      </c>
      <c r="G1396" s="111" t="b">
        <v>0</v>
      </c>
      <c r="H1396" s="111" t="b">
        <v>0</v>
      </c>
      <c r="I1396" s="111" t="b">
        <v>0</v>
      </c>
      <c r="J1396" s="111" t="b">
        <v>0</v>
      </c>
      <c r="K1396" s="111" t="b">
        <v>0</v>
      </c>
      <c r="L1396" s="111" t="b">
        <v>0</v>
      </c>
    </row>
    <row r="1397" spans="1:12" ht="15">
      <c r="A1397" s="111" t="s">
        <v>682</v>
      </c>
      <c r="B1397" s="111" t="s">
        <v>854</v>
      </c>
      <c r="C1397" s="111">
        <v>2</v>
      </c>
      <c r="D1397" s="116">
        <v>0.0002875358218307463</v>
      </c>
      <c r="E1397" s="116">
        <v>0.9488474775526187</v>
      </c>
      <c r="F1397" s="111" t="s">
        <v>2444</v>
      </c>
      <c r="G1397" s="111" t="b">
        <v>0</v>
      </c>
      <c r="H1397" s="111" t="b">
        <v>0</v>
      </c>
      <c r="I1397" s="111" t="b">
        <v>0</v>
      </c>
      <c r="J1397" s="111" t="b">
        <v>0</v>
      </c>
      <c r="K1397" s="111" t="b">
        <v>0</v>
      </c>
      <c r="L1397" s="111" t="b">
        <v>0</v>
      </c>
    </row>
    <row r="1398" spans="1:12" ht="15">
      <c r="A1398" s="111" t="s">
        <v>854</v>
      </c>
      <c r="B1398" s="111" t="s">
        <v>708</v>
      </c>
      <c r="C1398" s="111">
        <v>2</v>
      </c>
      <c r="D1398" s="116">
        <v>0.0002875358218307463</v>
      </c>
      <c r="E1398" s="116">
        <v>1.7498616108957665</v>
      </c>
      <c r="F1398" s="111" t="s">
        <v>2444</v>
      </c>
      <c r="G1398" s="111" t="b">
        <v>0</v>
      </c>
      <c r="H1398" s="111" t="b">
        <v>0</v>
      </c>
      <c r="I1398" s="111" t="b">
        <v>0</v>
      </c>
      <c r="J1398" s="111" t="b">
        <v>0</v>
      </c>
      <c r="K1398" s="111" t="b">
        <v>0</v>
      </c>
      <c r="L1398" s="111" t="b">
        <v>0</v>
      </c>
    </row>
    <row r="1399" spans="1:12" ht="15">
      <c r="A1399" s="111" t="s">
        <v>708</v>
      </c>
      <c r="B1399" s="111" t="s">
        <v>778</v>
      </c>
      <c r="C1399" s="111">
        <v>2</v>
      </c>
      <c r="D1399" s="116">
        <v>0.0002875358218307463</v>
      </c>
      <c r="E1399" s="116">
        <v>1.5985939355651175</v>
      </c>
      <c r="F1399" s="111" t="s">
        <v>2444</v>
      </c>
      <c r="G1399" s="111" t="b">
        <v>0</v>
      </c>
      <c r="H1399" s="111" t="b">
        <v>0</v>
      </c>
      <c r="I1399" s="111" t="b">
        <v>0</v>
      </c>
      <c r="J1399" s="111" t="b">
        <v>0</v>
      </c>
      <c r="K1399" s="111" t="b">
        <v>0</v>
      </c>
      <c r="L1399" s="111" t="b">
        <v>0</v>
      </c>
    </row>
    <row r="1400" spans="1:12" ht="15">
      <c r="A1400" s="111" t="s">
        <v>778</v>
      </c>
      <c r="B1400" s="111" t="s">
        <v>794</v>
      </c>
      <c r="C1400" s="111">
        <v>2</v>
      </c>
      <c r="D1400" s="116">
        <v>0.0002875358218307463</v>
      </c>
      <c r="E1400" s="116">
        <v>1.9907044005764312</v>
      </c>
      <c r="F1400" s="111" t="s">
        <v>2444</v>
      </c>
      <c r="G1400" s="111" t="b">
        <v>0</v>
      </c>
      <c r="H1400" s="111" t="b">
        <v>0</v>
      </c>
      <c r="I1400" s="111" t="b">
        <v>0</v>
      </c>
      <c r="J1400" s="111" t="b">
        <v>0</v>
      </c>
      <c r="K1400" s="111" t="b">
        <v>0</v>
      </c>
      <c r="L1400" s="111" t="b">
        <v>0</v>
      </c>
    </row>
    <row r="1401" spans="1:12" ht="15">
      <c r="A1401" s="111" t="s">
        <v>794</v>
      </c>
      <c r="B1401" s="111" t="s">
        <v>1443</v>
      </c>
      <c r="C1401" s="111">
        <v>2</v>
      </c>
      <c r="D1401" s="116">
        <v>0.0002875358218307463</v>
      </c>
      <c r="E1401" s="116">
        <v>2.681241237375587</v>
      </c>
      <c r="F1401" s="111" t="s">
        <v>2444</v>
      </c>
      <c r="G1401" s="111" t="b">
        <v>0</v>
      </c>
      <c r="H1401" s="111" t="b">
        <v>0</v>
      </c>
      <c r="I1401" s="111" t="b">
        <v>0</v>
      </c>
      <c r="J1401" s="111" t="b">
        <v>0</v>
      </c>
      <c r="K1401" s="111" t="b">
        <v>0</v>
      </c>
      <c r="L1401" s="111" t="b">
        <v>0</v>
      </c>
    </row>
    <row r="1402" spans="1:12" ht="15">
      <c r="A1402" s="111" t="s">
        <v>1443</v>
      </c>
      <c r="B1402" s="111" t="s">
        <v>973</v>
      </c>
      <c r="C1402" s="111">
        <v>2</v>
      </c>
      <c r="D1402" s="116">
        <v>0.0002875358218307463</v>
      </c>
      <c r="E1402" s="116">
        <v>2.8920946026904804</v>
      </c>
      <c r="F1402" s="111" t="s">
        <v>2444</v>
      </c>
      <c r="G1402" s="111" t="b">
        <v>0</v>
      </c>
      <c r="H1402" s="111" t="b">
        <v>0</v>
      </c>
      <c r="I1402" s="111" t="b">
        <v>0</v>
      </c>
      <c r="J1402" s="111" t="b">
        <v>0</v>
      </c>
      <c r="K1402" s="111" t="b">
        <v>0</v>
      </c>
      <c r="L1402" s="111" t="b">
        <v>0</v>
      </c>
    </row>
    <row r="1403" spans="1:12" ht="15">
      <c r="A1403" s="111" t="s">
        <v>973</v>
      </c>
      <c r="B1403" s="111" t="s">
        <v>725</v>
      </c>
      <c r="C1403" s="111">
        <v>2</v>
      </c>
      <c r="D1403" s="116">
        <v>0.0002875358218307463</v>
      </c>
      <c r="E1403" s="116">
        <v>2.0170333392987803</v>
      </c>
      <c r="F1403" s="111" t="s">
        <v>2444</v>
      </c>
      <c r="G1403" s="111" t="b">
        <v>0</v>
      </c>
      <c r="H1403" s="111" t="b">
        <v>0</v>
      </c>
      <c r="I1403" s="111" t="b">
        <v>0</v>
      </c>
      <c r="J1403" s="111" t="b">
        <v>0</v>
      </c>
      <c r="K1403" s="111" t="b">
        <v>0</v>
      </c>
      <c r="L1403" s="111" t="b">
        <v>0</v>
      </c>
    </row>
    <row r="1404" spans="1:12" ht="15">
      <c r="A1404" s="111" t="s">
        <v>746</v>
      </c>
      <c r="B1404" s="111" t="s">
        <v>717</v>
      </c>
      <c r="C1404" s="111">
        <v>2</v>
      </c>
      <c r="D1404" s="116">
        <v>0.0002875358218307463</v>
      </c>
      <c r="E1404" s="116">
        <v>1.517002805114906</v>
      </c>
      <c r="F1404" s="111" t="s">
        <v>2444</v>
      </c>
      <c r="G1404" s="111" t="b">
        <v>0</v>
      </c>
      <c r="H1404" s="111" t="b">
        <v>0</v>
      </c>
      <c r="I1404" s="111" t="b">
        <v>0</v>
      </c>
      <c r="J1404" s="111" t="b">
        <v>0</v>
      </c>
      <c r="K1404" s="111" t="b">
        <v>1</v>
      </c>
      <c r="L1404" s="111" t="b">
        <v>0</v>
      </c>
    </row>
    <row r="1405" spans="1:12" ht="15">
      <c r="A1405" s="111" t="s">
        <v>683</v>
      </c>
      <c r="B1405" s="111" t="s">
        <v>1027</v>
      </c>
      <c r="C1405" s="111">
        <v>2</v>
      </c>
      <c r="D1405" s="116">
        <v>0.0002875358218307463</v>
      </c>
      <c r="E1405" s="116">
        <v>1.3373026929484317</v>
      </c>
      <c r="F1405" s="111" t="s">
        <v>2444</v>
      </c>
      <c r="G1405" s="111" t="b">
        <v>0</v>
      </c>
      <c r="H1405" s="111" t="b">
        <v>0</v>
      </c>
      <c r="I1405" s="111" t="b">
        <v>0</v>
      </c>
      <c r="J1405" s="111" t="b">
        <v>0</v>
      </c>
      <c r="K1405" s="111" t="b">
        <v>0</v>
      </c>
      <c r="L1405" s="111" t="b">
        <v>0</v>
      </c>
    </row>
    <row r="1406" spans="1:12" ht="15">
      <c r="A1406" s="111" t="s">
        <v>1027</v>
      </c>
      <c r="B1406" s="111" t="s">
        <v>1352</v>
      </c>
      <c r="C1406" s="111">
        <v>2</v>
      </c>
      <c r="D1406" s="116">
        <v>0.0002875358218307463</v>
      </c>
      <c r="E1406" s="116">
        <v>2.950086549668167</v>
      </c>
      <c r="F1406" s="111" t="s">
        <v>2444</v>
      </c>
      <c r="G1406" s="111" t="b">
        <v>0</v>
      </c>
      <c r="H1406" s="111" t="b">
        <v>0</v>
      </c>
      <c r="I1406" s="111" t="b">
        <v>0</v>
      </c>
      <c r="J1406" s="111" t="b">
        <v>0</v>
      </c>
      <c r="K1406" s="111" t="b">
        <v>0</v>
      </c>
      <c r="L1406" s="111" t="b">
        <v>0</v>
      </c>
    </row>
    <row r="1407" spans="1:12" ht="15">
      <c r="A1407" s="111" t="s">
        <v>1352</v>
      </c>
      <c r="B1407" s="111" t="s">
        <v>802</v>
      </c>
      <c r="C1407" s="111">
        <v>2</v>
      </c>
      <c r="D1407" s="116">
        <v>0.0002875358218307463</v>
      </c>
      <c r="E1407" s="116">
        <v>2.681241237375587</v>
      </c>
      <c r="F1407" s="111" t="s">
        <v>2444</v>
      </c>
      <c r="G1407" s="111" t="b">
        <v>0</v>
      </c>
      <c r="H1407" s="111" t="b">
        <v>0</v>
      </c>
      <c r="I1407" s="111" t="b">
        <v>0</v>
      </c>
      <c r="J1407" s="111" t="b">
        <v>1</v>
      </c>
      <c r="K1407" s="111" t="b">
        <v>0</v>
      </c>
      <c r="L1407" s="111" t="b">
        <v>0</v>
      </c>
    </row>
    <row r="1408" spans="1:12" ht="15">
      <c r="A1408" s="111" t="s">
        <v>802</v>
      </c>
      <c r="B1408" s="111" t="s">
        <v>236</v>
      </c>
      <c r="C1408" s="111">
        <v>2</v>
      </c>
      <c r="D1408" s="116">
        <v>0.0002875358218307463</v>
      </c>
      <c r="E1408" s="116">
        <v>1.7440320672350427</v>
      </c>
      <c r="F1408" s="111" t="s">
        <v>2444</v>
      </c>
      <c r="G1408" s="111" t="b">
        <v>1</v>
      </c>
      <c r="H1408" s="111" t="b">
        <v>0</v>
      </c>
      <c r="I1408" s="111" t="b">
        <v>0</v>
      </c>
      <c r="J1408" s="111" t="b">
        <v>0</v>
      </c>
      <c r="K1408" s="111" t="b">
        <v>0</v>
      </c>
      <c r="L1408" s="111" t="b">
        <v>0</v>
      </c>
    </row>
    <row r="1409" spans="1:12" ht="15">
      <c r="A1409" s="111" t="s">
        <v>236</v>
      </c>
      <c r="B1409" s="111" t="s">
        <v>802</v>
      </c>
      <c r="C1409" s="111">
        <v>2</v>
      </c>
      <c r="D1409" s="116">
        <v>0.0002875358218307463</v>
      </c>
      <c r="E1409" s="116">
        <v>1.8519374645445623</v>
      </c>
      <c r="F1409" s="111" t="s">
        <v>2444</v>
      </c>
      <c r="G1409" s="111" t="b">
        <v>0</v>
      </c>
      <c r="H1409" s="111" t="b">
        <v>0</v>
      </c>
      <c r="I1409" s="111" t="b">
        <v>0</v>
      </c>
      <c r="J1409" s="111" t="b">
        <v>1</v>
      </c>
      <c r="K1409" s="111" t="b">
        <v>0</v>
      </c>
      <c r="L1409" s="111" t="b">
        <v>0</v>
      </c>
    </row>
    <row r="1410" spans="1:12" ht="15">
      <c r="A1410" s="111" t="s">
        <v>802</v>
      </c>
      <c r="B1410" s="111" t="s">
        <v>1150</v>
      </c>
      <c r="C1410" s="111">
        <v>2</v>
      </c>
      <c r="D1410" s="116">
        <v>0.0002875358218307463</v>
      </c>
      <c r="E1410" s="116">
        <v>2.4430020715710614</v>
      </c>
      <c r="F1410" s="111" t="s">
        <v>2444</v>
      </c>
      <c r="G1410" s="111" t="b">
        <v>1</v>
      </c>
      <c r="H1410" s="111" t="b">
        <v>0</v>
      </c>
      <c r="I1410" s="111" t="b">
        <v>0</v>
      </c>
      <c r="J1410" s="111" t="b">
        <v>0</v>
      </c>
      <c r="K1410" s="111" t="b">
        <v>0</v>
      </c>
      <c r="L1410" s="111" t="b">
        <v>0</v>
      </c>
    </row>
    <row r="1411" spans="1:12" ht="15">
      <c r="A1411" s="111" t="s">
        <v>1150</v>
      </c>
      <c r="B1411" s="111" t="s">
        <v>2380</v>
      </c>
      <c r="C1411" s="111">
        <v>2</v>
      </c>
      <c r="D1411" s="116">
        <v>0.0002875358218307463</v>
      </c>
      <c r="E1411" s="116">
        <v>3.3180633349627615</v>
      </c>
      <c r="F1411" s="111" t="s">
        <v>2444</v>
      </c>
      <c r="G1411" s="111" t="b">
        <v>0</v>
      </c>
      <c r="H1411" s="111" t="b">
        <v>0</v>
      </c>
      <c r="I1411" s="111" t="b">
        <v>0</v>
      </c>
      <c r="J1411" s="111" t="b">
        <v>0</v>
      </c>
      <c r="K1411" s="111" t="b">
        <v>0</v>
      </c>
      <c r="L1411" s="111" t="b">
        <v>0</v>
      </c>
    </row>
    <row r="1412" spans="1:12" ht="15">
      <c r="A1412" s="111" t="s">
        <v>2380</v>
      </c>
      <c r="B1412" s="111" t="s">
        <v>684</v>
      </c>
      <c r="C1412" s="111">
        <v>2</v>
      </c>
      <c r="D1412" s="116">
        <v>0.0002875358218307463</v>
      </c>
      <c r="E1412" s="116">
        <v>1.908693864509942</v>
      </c>
      <c r="F1412" s="111" t="s">
        <v>2444</v>
      </c>
      <c r="G1412" s="111" t="b">
        <v>0</v>
      </c>
      <c r="H1412" s="111" t="b">
        <v>0</v>
      </c>
      <c r="I1412" s="111" t="b">
        <v>0</v>
      </c>
      <c r="J1412" s="111" t="b">
        <v>0</v>
      </c>
      <c r="K1412" s="111" t="b">
        <v>0</v>
      </c>
      <c r="L1412" s="111" t="b">
        <v>0</v>
      </c>
    </row>
    <row r="1413" spans="1:12" ht="15">
      <c r="A1413" s="111" t="s">
        <v>759</v>
      </c>
      <c r="B1413" s="111" t="s">
        <v>730</v>
      </c>
      <c r="C1413" s="111">
        <v>2</v>
      </c>
      <c r="D1413" s="116">
        <v>0.0002875358218307463</v>
      </c>
      <c r="E1413" s="116">
        <v>1.649056554004186</v>
      </c>
      <c r="F1413" s="111" t="s">
        <v>2444</v>
      </c>
      <c r="G1413" s="111" t="b">
        <v>0</v>
      </c>
      <c r="H1413" s="111" t="b">
        <v>0</v>
      </c>
      <c r="I1413" s="111" t="b">
        <v>0</v>
      </c>
      <c r="J1413" s="111" t="b">
        <v>0</v>
      </c>
      <c r="K1413" s="111" t="b">
        <v>0</v>
      </c>
      <c r="L1413" s="111" t="b">
        <v>0</v>
      </c>
    </row>
    <row r="1414" spans="1:12" ht="15">
      <c r="A1414" s="111" t="s">
        <v>830</v>
      </c>
      <c r="B1414" s="111" t="s">
        <v>837</v>
      </c>
      <c r="C1414" s="111">
        <v>2</v>
      </c>
      <c r="D1414" s="116">
        <v>0.0002875358218307463</v>
      </c>
      <c r="E1414" s="116">
        <v>2.1693578763967127</v>
      </c>
      <c r="F1414" s="111" t="s">
        <v>2444</v>
      </c>
      <c r="G1414" s="111" t="b">
        <v>0</v>
      </c>
      <c r="H1414" s="111" t="b">
        <v>0</v>
      </c>
      <c r="I1414" s="111" t="b">
        <v>0</v>
      </c>
      <c r="J1414" s="111" t="b">
        <v>0</v>
      </c>
      <c r="K1414" s="111" t="b">
        <v>0</v>
      </c>
      <c r="L1414" s="111" t="b">
        <v>0</v>
      </c>
    </row>
    <row r="1415" spans="1:12" ht="15">
      <c r="A1415" s="111" t="s">
        <v>837</v>
      </c>
      <c r="B1415" s="111" t="s">
        <v>1633</v>
      </c>
      <c r="C1415" s="111">
        <v>2</v>
      </c>
      <c r="D1415" s="116">
        <v>0.0002875358218307463</v>
      </c>
      <c r="E1415" s="116">
        <v>2.806179973983887</v>
      </c>
      <c r="F1415" s="111" t="s">
        <v>2444</v>
      </c>
      <c r="G1415" s="111" t="b">
        <v>0</v>
      </c>
      <c r="H1415" s="111" t="b">
        <v>0</v>
      </c>
      <c r="I1415" s="111" t="b">
        <v>0</v>
      </c>
      <c r="J1415" s="111" t="b">
        <v>0</v>
      </c>
      <c r="K1415" s="111" t="b">
        <v>0</v>
      </c>
      <c r="L1415" s="111" t="b">
        <v>0</v>
      </c>
    </row>
    <row r="1416" spans="1:12" ht="15">
      <c r="A1416" s="111" t="s">
        <v>1633</v>
      </c>
      <c r="B1416" s="111" t="s">
        <v>725</v>
      </c>
      <c r="C1416" s="111">
        <v>2</v>
      </c>
      <c r="D1416" s="116">
        <v>0.0002875358218307463</v>
      </c>
      <c r="E1416" s="116">
        <v>2.4430020715710614</v>
      </c>
      <c r="F1416" s="111" t="s">
        <v>2444</v>
      </c>
      <c r="G1416" s="111" t="b">
        <v>0</v>
      </c>
      <c r="H1416" s="111" t="b">
        <v>0</v>
      </c>
      <c r="I1416" s="111" t="b">
        <v>0</v>
      </c>
      <c r="J1416" s="111" t="b">
        <v>0</v>
      </c>
      <c r="K1416" s="111" t="b">
        <v>0</v>
      </c>
      <c r="L1416" s="111" t="b">
        <v>0</v>
      </c>
    </row>
    <row r="1417" spans="1:12" ht="15">
      <c r="A1417" s="111" t="s">
        <v>746</v>
      </c>
      <c r="B1417" s="111" t="s">
        <v>683</v>
      </c>
      <c r="C1417" s="111">
        <v>2</v>
      </c>
      <c r="D1417" s="116">
        <v>0.0002875358218307463</v>
      </c>
      <c r="E1417" s="116">
        <v>0.8076300403791199</v>
      </c>
      <c r="F1417" s="111" t="s">
        <v>2444</v>
      </c>
      <c r="G1417" s="111" t="b">
        <v>0</v>
      </c>
      <c r="H1417" s="111" t="b">
        <v>0</v>
      </c>
      <c r="I1417" s="111" t="b">
        <v>0</v>
      </c>
      <c r="J1417" s="111" t="b">
        <v>0</v>
      </c>
      <c r="K1417" s="111" t="b">
        <v>0</v>
      </c>
      <c r="L1417" s="111" t="b">
        <v>0</v>
      </c>
    </row>
    <row r="1418" spans="1:12" ht="15">
      <c r="A1418" s="111" t="s">
        <v>683</v>
      </c>
      <c r="B1418" s="111" t="s">
        <v>2381</v>
      </c>
      <c r="C1418" s="111">
        <v>2</v>
      </c>
      <c r="D1418" s="116">
        <v>0.0002875358218307463</v>
      </c>
      <c r="E1418" s="116">
        <v>1.8813707372987074</v>
      </c>
      <c r="F1418" s="111" t="s">
        <v>2444</v>
      </c>
      <c r="G1418" s="111" t="b">
        <v>0</v>
      </c>
      <c r="H1418" s="111" t="b">
        <v>0</v>
      </c>
      <c r="I1418" s="111" t="b">
        <v>0</v>
      </c>
      <c r="J1418" s="111" t="b">
        <v>0</v>
      </c>
      <c r="K1418" s="111" t="b">
        <v>0</v>
      </c>
      <c r="L1418" s="111" t="b">
        <v>0</v>
      </c>
    </row>
    <row r="1419" spans="1:12" ht="15">
      <c r="A1419" s="111" t="s">
        <v>2381</v>
      </c>
      <c r="B1419" s="111" t="s">
        <v>688</v>
      </c>
      <c r="C1419" s="111">
        <v>2</v>
      </c>
      <c r="D1419" s="116">
        <v>0.0002875358218307463</v>
      </c>
      <c r="E1419" s="116">
        <v>2.209723860173923</v>
      </c>
      <c r="F1419" s="111" t="s">
        <v>2444</v>
      </c>
      <c r="G1419" s="111" t="b">
        <v>0</v>
      </c>
      <c r="H1419" s="111" t="b">
        <v>0</v>
      </c>
      <c r="I1419" s="111" t="b">
        <v>0</v>
      </c>
      <c r="J1419" s="111" t="b">
        <v>0</v>
      </c>
      <c r="K1419" s="111" t="b">
        <v>0</v>
      </c>
      <c r="L1419" s="111" t="b">
        <v>0</v>
      </c>
    </row>
    <row r="1420" spans="1:12" ht="15">
      <c r="A1420" s="111" t="s">
        <v>688</v>
      </c>
      <c r="B1420" s="111" t="s">
        <v>796</v>
      </c>
      <c r="C1420" s="111">
        <v>2</v>
      </c>
      <c r="D1420" s="116">
        <v>0.0002875358218307463</v>
      </c>
      <c r="E1420" s="116">
        <v>1.3403397296739137</v>
      </c>
      <c r="F1420" s="111" t="s">
        <v>2444</v>
      </c>
      <c r="G1420" s="111" t="b">
        <v>0</v>
      </c>
      <c r="H1420" s="111" t="b">
        <v>0</v>
      </c>
      <c r="I1420" s="111" t="b">
        <v>0</v>
      </c>
      <c r="J1420" s="111" t="b">
        <v>0</v>
      </c>
      <c r="K1420" s="111" t="b">
        <v>0</v>
      </c>
      <c r="L1420" s="111" t="b">
        <v>0</v>
      </c>
    </row>
    <row r="1421" spans="1:12" ht="15">
      <c r="A1421" s="111" t="s">
        <v>1447</v>
      </c>
      <c r="B1421" s="111" t="s">
        <v>796</v>
      </c>
      <c r="C1421" s="111">
        <v>2</v>
      </c>
      <c r="D1421" s="116">
        <v>0.0002875358218307463</v>
      </c>
      <c r="E1421" s="116">
        <v>2.6190933306267428</v>
      </c>
      <c r="F1421" s="111" t="s">
        <v>2444</v>
      </c>
      <c r="G1421" s="111" t="b">
        <v>0</v>
      </c>
      <c r="H1421" s="111" t="b">
        <v>0</v>
      </c>
      <c r="I1421" s="111" t="b">
        <v>0</v>
      </c>
      <c r="J1421" s="111" t="b">
        <v>0</v>
      </c>
      <c r="K1421" s="111" t="b">
        <v>0</v>
      </c>
      <c r="L1421" s="111" t="b">
        <v>0</v>
      </c>
    </row>
    <row r="1422" spans="1:12" ht="15">
      <c r="A1422" s="111" t="s">
        <v>686</v>
      </c>
      <c r="B1422" s="111" t="s">
        <v>790</v>
      </c>
      <c r="C1422" s="111">
        <v>2</v>
      </c>
      <c r="D1422" s="116">
        <v>0.0002875358218307463</v>
      </c>
      <c r="E1422" s="116">
        <v>1.290034611362518</v>
      </c>
      <c r="F1422" s="111" t="s">
        <v>2444</v>
      </c>
      <c r="G1422" s="111" t="b">
        <v>0</v>
      </c>
      <c r="H1422" s="111" t="b">
        <v>0</v>
      </c>
      <c r="I1422" s="111" t="b">
        <v>0</v>
      </c>
      <c r="J1422" s="111" t="b">
        <v>0</v>
      </c>
      <c r="K1422" s="111" t="b">
        <v>0</v>
      </c>
      <c r="L1422" s="111" t="b">
        <v>0</v>
      </c>
    </row>
    <row r="1423" spans="1:12" ht="15">
      <c r="A1423" s="111" t="s">
        <v>714</v>
      </c>
      <c r="B1423" s="111" t="s">
        <v>796</v>
      </c>
      <c r="C1423" s="111">
        <v>2</v>
      </c>
      <c r="D1423" s="116">
        <v>0.0002875358218307463</v>
      </c>
      <c r="E1423" s="116">
        <v>1.6770852776044294</v>
      </c>
      <c r="F1423" s="111" t="s">
        <v>2444</v>
      </c>
      <c r="G1423" s="111" t="b">
        <v>0</v>
      </c>
      <c r="H1423" s="111" t="b">
        <v>0</v>
      </c>
      <c r="I1423" s="111" t="b">
        <v>0</v>
      </c>
      <c r="J1423" s="111" t="b">
        <v>0</v>
      </c>
      <c r="K1423" s="111" t="b">
        <v>0</v>
      </c>
      <c r="L1423" s="111" t="b">
        <v>0</v>
      </c>
    </row>
    <row r="1424" spans="1:12" ht="15">
      <c r="A1424" s="111" t="s">
        <v>835</v>
      </c>
      <c r="B1424" s="111" t="s">
        <v>732</v>
      </c>
      <c r="C1424" s="111">
        <v>2</v>
      </c>
      <c r="D1424" s="116">
        <v>0.0002875358218307463</v>
      </c>
      <c r="E1424" s="116">
        <v>1.8519374645445623</v>
      </c>
      <c r="F1424" s="111" t="s">
        <v>2444</v>
      </c>
      <c r="G1424" s="111" t="b">
        <v>0</v>
      </c>
      <c r="H1424" s="111" t="b">
        <v>0</v>
      </c>
      <c r="I1424" s="111" t="b">
        <v>0</v>
      </c>
      <c r="J1424" s="111" t="b">
        <v>0</v>
      </c>
      <c r="K1424" s="111" t="b">
        <v>0</v>
      </c>
      <c r="L1424" s="111" t="b">
        <v>0</v>
      </c>
    </row>
    <row r="1425" spans="1:12" ht="15">
      <c r="A1425" s="111" t="s">
        <v>732</v>
      </c>
      <c r="B1425" s="111" t="s">
        <v>790</v>
      </c>
      <c r="C1425" s="111">
        <v>2</v>
      </c>
      <c r="D1425" s="116">
        <v>0.0002875358218307463</v>
      </c>
      <c r="E1425" s="116">
        <v>1.7781512503836436</v>
      </c>
      <c r="F1425" s="111" t="s">
        <v>2444</v>
      </c>
      <c r="G1425" s="111" t="b">
        <v>0</v>
      </c>
      <c r="H1425" s="111" t="b">
        <v>0</v>
      </c>
      <c r="I1425" s="111" t="b">
        <v>0</v>
      </c>
      <c r="J1425" s="111" t="b">
        <v>0</v>
      </c>
      <c r="K1425" s="111" t="b">
        <v>0</v>
      </c>
      <c r="L1425" s="111" t="b">
        <v>0</v>
      </c>
    </row>
    <row r="1426" spans="1:12" ht="15">
      <c r="A1426" s="111" t="s">
        <v>1148</v>
      </c>
      <c r="B1426" s="111" t="s">
        <v>790</v>
      </c>
      <c r="C1426" s="111">
        <v>2</v>
      </c>
      <c r="D1426" s="116">
        <v>0.0002875358218307463</v>
      </c>
      <c r="E1426" s="116">
        <v>2.4149733479708178</v>
      </c>
      <c r="F1426" s="111" t="s">
        <v>2444</v>
      </c>
      <c r="G1426" s="111" t="b">
        <v>0</v>
      </c>
      <c r="H1426" s="111" t="b">
        <v>0</v>
      </c>
      <c r="I1426" s="111" t="b">
        <v>0</v>
      </c>
      <c r="J1426" s="111" t="b">
        <v>0</v>
      </c>
      <c r="K1426" s="111" t="b">
        <v>0</v>
      </c>
      <c r="L1426" s="111" t="b">
        <v>0</v>
      </c>
    </row>
    <row r="1427" spans="1:12" ht="15">
      <c r="A1427" s="111" t="s">
        <v>714</v>
      </c>
      <c r="B1427" s="111" t="s">
        <v>790</v>
      </c>
      <c r="C1427" s="111">
        <v>2</v>
      </c>
      <c r="D1427" s="116">
        <v>0.0002875358218307463</v>
      </c>
      <c r="E1427" s="116">
        <v>1.649056554004186</v>
      </c>
      <c r="F1427" s="111" t="s">
        <v>2444</v>
      </c>
      <c r="G1427" s="111" t="b">
        <v>0</v>
      </c>
      <c r="H1427" s="111" t="b">
        <v>0</v>
      </c>
      <c r="I1427" s="111" t="b">
        <v>0</v>
      </c>
      <c r="J1427" s="111" t="b">
        <v>0</v>
      </c>
      <c r="K1427" s="111" t="b">
        <v>0</v>
      </c>
      <c r="L1427" s="111" t="b">
        <v>0</v>
      </c>
    </row>
    <row r="1428" spans="1:12" ht="15">
      <c r="A1428" s="111" t="s">
        <v>683</v>
      </c>
      <c r="B1428" s="111" t="s">
        <v>837</v>
      </c>
      <c r="C1428" s="111">
        <v>2</v>
      </c>
      <c r="D1428" s="116">
        <v>0.0002875358218307463</v>
      </c>
      <c r="E1428" s="116">
        <v>1.0684573806558517</v>
      </c>
      <c r="F1428" s="111" t="s">
        <v>2444</v>
      </c>
      <c r="G1428" s="111" t="b">
        <v>0</v>
      </c>
      <c r="H1428" s="111" t="b">
        <v>0</v>
      </c>
      <c r="I1428" s="111" t="b">
        <v>0</v>
      </c>
      <c r="J1428" s="111" t="b">
        <v>0</v>
      </c>
      <c r="K1428" s="111" t="b">
        <v>0</v>
      </c>
      <c r="L1428" s="111" t="b">
        <v>0</v>
      </c>
    </row>
    <row r="1429" spans="1:12" ht="15">
      <c r="A1429" s="111" t="s">
        <v>837</v>
      </c>
      <c r="B1429" s="111" t="s">
        <v>897</v>
      </c>
      <c r="C1429" s="111">
        <v>2</v>
      </c>
      <c r="D1429" s="116">
        <v>0.0002875358218307463</v>
      </c>
      <c r="E1429" s="116">
        <v>2.2833012287035497</v>
      </c>
      <c r="F1429" s="111" t="s">
        <v>2444</v>
      </c>
      <c r="G1429" s="111" t="b">
        <v>0</v>
      </c>
      <c r="H1429" s="111" t="b">
        <v>0</v>
      </c>
      <c r="I1429" s="111" t="b">
        <v>0</v>
      </c>
      <c r="J1429" s="111" t="b">
        <v>0</v>
      </c>
      <c r="K1429" s="111" t="b">
        <v>0</v>
      </c>
      <c r="L1429" s="111" t="b">
        <v>0</v>
      </c>
    </row>
    <row r="1430" spans="1:12" ht="15">
      <c r="A1430" s="111" t="s">
        <v>897</v>
      </c>
      <c r="B1430" s="111" t="s">
        <v>1448</v>
      </c>
      <c r="C1430" s="111">
        <v>2</v>
      </c>
      <c r="D1430" s="116">
        <v>0.0002875358218307463</v>
      </c>
      <c r="E1430" s="116">
        <v>2.795184589682424</v>
      </c>
      <c r="F1430" s="111" t="s">
        <v>2444</v>
      </c>
      <c r="G1430" s="111" t="b">
        <v>0</v>
      </c>
      <c r="H1430" s="111" t="b">
        <v>0</v>
      </c>
      <c r="I1430" s="111" t="b">
        <v>0</v>
      </c>
      <c r="J1430" s="111" t="b">
        <v>0</v>
      </c>
      <c r="K1430" s="111" t="b">
        <v>0</v>
      </c>
      <c r="L1430" s="111" t="b">
        <v>0</v>
      </c>
    </row>
    <row r="1431" spans="1:12" ht="15">
      <c r="A1431" s="111" t="s">
        <v>683</v>
      </c>
      <c r="B1431" s="111" t="s">
        <v>877</v>
      </c>
      <c r="C1431" s="111">
        <v>2</v>
      </c>
      <c r="D1431" s="116">
        <v>0.0002875358218307463</v>
      </c>
      <c r="E1431" s="116">
        <v>1.1410080478044633</v>
      </c>
      <c r="F1431" s="111" t="s">
        <v>2444</v>
      </c>
      <c r="G1431" s="111" t="b">
        <v>0</v>
      </c>
      <c r="H1431" s="111" t="b">
        <v>0</v>
      </c>
      <c r="I1431" s="111" t="b">
        <v>0</v>
      </c>
      <c r="J1431" s="111" t="b">
        <v>0</v>
      </c>
      <c r="K1431" s="111" t="b">
        <v>0</v>
      </c>
      <c r="L1431" s="111" t="b">
        <v>0</v>
      </c>
    </row>
    <row r="1432" spans="1:12" ht="15">
      <c r="A1432" s="111" t="s">
        <v>877</v>
      </c>
      <c r="B1432" s="111" t="s">
        <v>1130</v>
      </c>
      <c r="C1432" s="111">
        <v>2</v>
      </c>
      <c r="D1432" s="116">
        <v>0.0002875358218307463</v>
      </c>
      <c r="E1432" s="116">
        <v>2.577700645468518</v>
      </c>
      <c r="F1432" s="111" t="s">
        <v>2444</v>
      </c>
      <c r="G1432" s="111" t="b">
        <v>0</v>
      </c>
      <c r="H1432" s="111" t="b">
        <v>0</v>
      </c>
      <c r="I1432" s="111" t="b">
        <v>0</v>
      </c>
      <c r="J1432" s="111" t="b">
        <v>0</v>
      </c>
      <c r="K1432" s="111" t="b">
        <v>0</v>
      </c>
      <c r="L1432" s="111" t="b">
        <v>0</v>
      </c>
    </row>
    <row r="1433" spans="1:12" ht="15">
      <c r="A1433" s="111" t="s">
        <v>1130</v>
      </c>
      <c r="B1433" s="111" t="s">
        <v>683</v>
      </c>
      <c r="C1433" s="111">
        <v>2</v>
      </c>
      <c r="D1433" s="116">
        <v>0.0002875358218307463</v>
      </c>
      <c r="E1433" s="116">
        <v>1.470387872060694</v>
      </c>
      <c r="F1433" s="111" t="s">
        <v>2444</v>
      </c>
      <c r="G1433" s="111" t="b">
        <v>0</v>
      </c>
      <c r="H1433" s="111" t="b">
        <v>0</v>
      </c>
      <c r="I1433" s="111" t="b">
        <v>0</v>
      </c>
      <c r="J1433" s="111" t="b">
        <v>0</v>
      </c>
      <c r="K1433" s="111" t="b">
        <v>0</v>
      </c>
      <c r="L1433" s="111" t="b">
        <v>0</v>
      </c>
    </row>
    <row r="1434" spans="1:12" ht="15">
      <c r="A1434" s="111" t="s">
        <v>683</v>
      </c>
      <c r="B1434" s="111" t="s">
        <v>1182</v>
      </c>
      <c r="C1434" s="111">
        <v>2</v>
      </c>
      <c r="D1434" s="116">
        <v>0.0002875358218307463</v>
      </c>
      <c r="E1434" s="116">
        <v>1.4834307286266697</v>
      </c>
      <c r="F1434" s="111" t="s">
        <v>2444</v>
      </c>
      <c r="G1434" s="111" t="b">
        <v>0</v>
      </c>
      <c r="H1434" s="111" t="b">
        <v>0</v>
      </c>
      <c r="I1434" s="111" t="b">
        <v>0</v>
      </c>
      <c r="J1434" s="111" t="b">
        <v>0</v>
      </c>
      <c r="K1434" s="111" t="b">
        <v>0</v>
      </c>
      <c r="L1434" s="111" t="b">
        <v>0</v>
      </c>
    </row>
    <row r="1435" spans="1:12" ht="15">
      <c r="A1435" s="111" t="s">
        <v>1182</v>
      </c>
      <c r="B1435" s="111" t="s">
        <v>919</v>
      </c>
      <c r="C1435" s="111">
        <v>2</v>
      </c>
      <c r="D1435" s="116">
        <v>0.0002875358218307463</v>
      </c>
      <c r="E1435" s="116">
        <v>2.6982745766743674</v>
      </c>
      <c r="F1435" s="111" t="s">
        <v>2444</v>
      </c>
      <c r="G1435" s="111" t="b">
        <v>0</v>
      </c>
      <c r="H1435" s="111" t="b">
        <v>0</v>
      </c>
      <c r="I1435" s="111" t="b">
        <v>0</v>
      </c>
      <c r="J1435" s="111" t="b">
        <v>0</v>
      </c>
      <c r="K1435" s="111" t="b">
        <v>0</v>
      </c>
      <c r="L1435" s="111" t="b">
        <v>0</v>
      </c>
    </row>
    <row r="1436" spans="1:12" ht="15">
      <c r="A1436" s="111" t="s">
        <v>919</v>
      </c>
      <c r="B1436" s="111" t="s">
        <v>727</v>
      </c>
      <c r="C1436" s="111">
        <v>2</v>
      </c>
      <c r="D1436" s="116">
        <v>0.0002875358218307463</v>
      </c>
      <c r="E1436" s="116">
        <v>1.965880816851399</v>
      </c>
      <c r="F1436" s="111" t="s">
        <v>2444</v>
      </c>
      <c r="G1436" s="111" t="b">
        <v>0</v>
      </c>
      <c r="H1436" s="111" t="b">
        <v>0</v>
      </c>
      <c r="I1436" s="111" t="b">
        <v>0</v>
      </c>
      <c r="J1436" s="111" t="b">
        <v>0</v>
      </c>
      <c r="K1436" s="111" t="b">
        <v>0</v>
      </c>
      <c r="L1436" s="111" t="b">
        <v>0</v>
      </c>
    </row>
    <row r="1437" spans="1:12" ht="15">
      <c r="A1437" s="111" t="s">
        <v>830</v>
      </c>
      <c r="B1437" s="111" t="s">
        <v>1141</v>
      </c>
      <c r="C1437" s="111">
        <v>2</v>
      </c>
      <c r="D1437" s="116">
        <v>0.0002875358218307463</v>
      </c>
      <c r="E1437" s="116">
        <v>2.505149978319906</v>
      </c>
      <c r="F1437" s="111" t="s">
        <v>2444</v>
      </c>
      <c r="G1437" s="111" t="b">
        <v>0</v>
      </c>
      <c r="H1437" s="111" t="b">
        <v>0</v>
      </c>
      <c r="I1437" s="111" t="b">
        <v>0</v>
      </c>
      <c r="J1437" s="111" t="b">
        <v>0</v>
      </c>
      <c r="K1437" s="111" t="b">
        <v>0</v>
      </c>
      <c r="L1437" s="111" t="b">
        <v>0</v>
      </c>
    </row>
    <row r="1438" spans="1:12" ht="15">
      <c r="A1438" s="111" t="s">
        <v>1141</v>
      </c>
      <c r="B1438" s="111" t="s">
        <v>879</v>
      </c>
      <c r="C1438" s="111">
        <v>2</v>
      </c>
      <c r="D1438" s="116">
        <v>0.0002875358218307463</v>
      </c>
      <c r="E1438" s="116">
        <v>2.577700645468518</v>
      </c>
      <c r="F1438" s="111" t="s">
        <v>2444</v>
      </c>
      <c r="G1438" s="111" t="b">
        <v>0</v>
      </c>
      <c r="H1438" s="111" t="b">
        <v>0</v>
      </c>
      <c r="I1438" s="111" t="b">
        <v>0</v>
      </c>
      <c r="J1438" s="111" t="b">
        <v>0</v>
      </c>
      <c r="K1438" s="111" t="b">
        <v>0</v>
      </c>
      <c r="L1438" s="111" t="b">
        <v>0</v>
      </c>
    </row>
    <row r="1439" spans="1:12" ht="15">
      <c r="A1439" s="111" t="s">
        <v>720</v>
      </c>
      <c r="B1439" s="111" t="s">
        <v>1444</v>
      </c>
      <c r="C1439" s="111">
        <v>2</v>
      </c>
      <c r="D1439" s="116">
        <v>0.0002875358218307463</v>
      </c>
      <c r="E1439" s="116">
        <v>2.290034611362518</v>
      </c>
      <c r="F1439" s="111" t="s">
        <v>2444</v>
      </c>
      <c r="G1439" s="111" t="b">
        <v>0</v>
      </c>
      <c r="H1439" s="111" t="b">
        <v>0</v>
      </c>
      <c r="I1439" s="111" t="b">
        <v>0</v>
      </c>
      <c r="J1439" s="111" t="b">
        <v>0</v>
      </c>
      <c r="K1439" s="111" t="b">
        <v>0</v>
      </c>
      <c r="L1439" s="111" t="b">
        <v>0</v>
      </c>
    </row>
    <row r="1440" spans="1:12" ht="15">
      <c r="A1440" s="111" t="s">
        <v>1444</v>
      </c>
      <c r="B1440" s="111" t="s">
        <v>692</v>
      </c>
      <c r="C1440" s="111">
        <v>2</v>
      </c>
      <c r="D1440" s="116">
        <v>0.0002875358218307463</v>
      </c>
      <c r="E1440" s="116">
        <v>1.9890046156985368</v>
      </c>
      <c r="F1440" s="111" t="s">
        <v>2444</v>
      </c>
      <c r="G1440" s="111" t="b">
        <v>0</v>
      </c>
      <c r="H1440" s="111" t="b">
        <v>0</v>
      </c>
      <c r="I1440" s="111" t="b">
        <v>0</v>
      </c>
      <c r="J1440" s="111" t="b">
        <v>0</v>
      </c>
      <c r="K1440" s="111" t="b">
        <v>0</v>
      </c>
      <c r="L1440" s="111" t="b">
        <v>0</v>
      </c>
    </row>
    <row r="1441" spans="1:12" ht="15">
      <c r="A1441" s="111" t="s">
        <v>692</v>
      </c>
      <c r="B1441" s="111" t="s">
        <v>2382</v>
      </c>
      <c r="C1441" s="111">
        <v>2</v>
      </c>
      <c r="D1441" s="116">
        <v>0.0002875358218307463</v>
      </c>
      <c r="E1441" s="116">
        <v>2.2833012287035497</v>
      </c>
      <c r="F1441" s="111" t="s">
        <v>2444</v>
      </c>
      <c r="G1441" s="111" t="b">
        <v>0</v>
      </c>
      <c r="H1441" s="111" t="b">
        <v>0</v>
      </c>
      <c r="I1441" s="111" t="b">
        <v>0</v>
      </c>
      <c r="J1441" s="111" t="b">
        <v>1</v>
      </c>
      <c r="K1441" s="111" t="b">
        <v>0</v>
      </c>
      <c r="L1441" s="111" t="b">
        <v>0</v>
      </c>
    </row>
    <row r="1442" spans="1:12" ht="15">
      <c r="A1442" s="111" t="s">
        <v>2382</v>
      </c>
      <c r="B1442" s="111" t="s">
        <v>688</v>
      </c>
      <c r="C1442" s="111">
        <v>2</v>
      </c>
      <c r="D1442" s="116">
        <v>0.0002875358218307463</v>
      </c>
      <c r="E1442" s="116">
        <v>2.209723860173923</v>
      </c>
      <c r="F1442" s="111" t="s">
        <v>2444</v>
      </c>
      <c r="G1442" s="111" t="b">
        <v>1</v>
      </c>
      <c r="H1442" s="111" t="b">
        <v>0</v>
      </c>
      <c r="I1442" s="111" t="b">
        <v>0</v>
      </c>
      <c r="J1442" s="111" t="b">
        <v>0</v>
      </c>
      <c r="K1442" s="111" t="b">
        <v>0</v>
      </c>
      <c r="L1442" s="111" t="b">
        <v>0</v>
      </c>
    </row>
    <row r="1443" spans="1:12" ht="15">
      <c r="A1443" s="111" t="s">
        <v>688</v>
      </c>
      <c r="B1443" s="111" t="s">
        <v>697</v>
      </c>
      <c r="C1443" s="111">
        <v>2</v>
      </c>
      <c r="D1443" s="116">
        <v>0.0002875358218307463</v>
      </c>
      <c r="E1443" s="116">
        <v>0.7840372289066265</v>
      </c>
      <c r="F1443" s="111" t="s">
        <v>2444</v>
      </c>
      <c r="G1443" s="111" t="b">
        <v>0</v>
      </c>
      <c r="H1443" s="111" t="b">
        <v>0</v>
      </c>
      <c r="I1443" s="111" t="b">
        <v>0</v>
      </c>
      <c r="J1443" s="111" t="b">
        <v>0</v>
      </c>
      <c r="K1443" s="111" t="b">
        <v>0</v>
      </c>
      <c r="L1443" s="111" t="b">
        <v>0</v>
      </c>
    </row>
    <row r="1444" spans="1:12" ht="15">
      <c r="A1444" s="111" t="s">
        <v>697</v>
      </c>
      <c r="B1444" s="111" t="s">
        <v>971</v>
      </c>
      <c r="C1444" s="111">
        <v>2</v>
      </c>
      <c r="D1444" s="116">
        <v>0.0002875358218307463</v>
      </c>
      <c r="E1444" s="116">
        <v>1.7617608341954742</v>
      </c>
      <c r="F1444" s="111" t="s">
        <v>2444</v>
      </c>
      <c r="G1444" s="111" t="b">
        <v>0</v>
      </c>
      <c r="H1444" s="111" t="b">
        <v>0</v>
      </c>
      <c r="I1444" s="111" t="b">
        <v>0</v>
      </c>
      <c r="J1444" s="111" t="b">
        <v>0</v>
      </c>
      <c r="K1444" s="111" t="b">
        <v>0</v>
      </c>
      <c r="L1444" s="111" t="b">
        <v>0</v>
      </c>
    </row>
    <row r="1445" spans="1:12" ht="15">
      <c r="A1445" s="111" t="s">
        <v>971</v>
      </c>
      <c r="B1445" s="111" t="s">
        <v>794</v>
      </c>
      <c r="C1445" s="111">
        <v>2</v>
      </c>
      <c r="D1445" s="116">
        <v>0.0002875358218307463</v>
      </c>
      <c r="E1445" s="116">
        <v>2.3180633349627615</v>
      </c>
      <c r="F1445" s="111" t="s">
        <v>2444</v>
      </c>
      <c r="G1445" s="111" t="b">
        <v>0</v>
      </c>
      <c r="H1445" s="111" t="b">
        <v>0</v>
      </c>
      <c r="I1445" s="111" t="b">
        <v>0</v>
      </c>
      <c r="J1445" s="111" t="b">
        <v>0</v>
      </c>
      <c r="K1445" s="111" t="b">
        <v>0</v>
      </c>
      <c r="L1445" s="111" t="b">
        <v>0</v>
      </c>
    </row>
    <row r="1446" spans="1:12" ht="15">
      <c r="A1446" s="111" t="s">
        <v>794</v>
      </c>
      <c r="B1446" s="111" t="s">
        <v>760</v>
      </c>
      <c r="C1446" s="111">
        <v>2</v>
      </c>
      <c r="D1446" s="116">
        <v>0.0002875358218307463</v>
      </c>
      <c r="E1446" s="116">
        <v>2.004547627750721</v>
      </c>
      <c r="F1446" s="111" t="s">
        <v>2444</v>
      </c>
      <c r="G1446" s="111" t="b">
        <v>0</v>
      </c>
      <c r="H1446" s="111" t="b">
        <v>0</v>
      </c>
      <c r="I1446" s="111" t="b">
        <v>0</v>
      </c>
      <c r="J1446" s="111" t="b">
        <v>0</v>
      </c>
      <c r="K1446" s="111" t="b">
        <v>0</v>
      </c>
      <c r="L1446" s="111" t="b">
        <v>0</v>
      </c>
    </row>
    <row r="1447" spans="1:12" ht="15">
      <c r="A1447" s="111" t="s">
        <v>760</v>
      </c>
      <c r="B1447" s="111" t="s">
        <v>730</v>
      </c>
      <c r="C1447" s="111">
        <v>2</v>
      </c>
      <c r="D1447" s="116">
        <v>0.0002875358218307463</v>
      </c>
      <c r="E1447" s="116">
        <v>1.6713329487153383</v>
      </c>
      <c r="F1447" s="111" t="s">
        <v>2444</v>
      </c>
      <c r="G1447" s="111" t="b">
        <v>0</v>
      </c>
      <c r="H1447" s="111" t="b">
        <v>0</v>
      </c>
      <c r="I1447" s="111" t="b">
        <v>0</v>
      </c>
      <c r="J1447" s="111" t="b">
        <v>0</v>
      </c>
      <c r="K1447" s="111" t="b">
        <v>0</v>
      </c>
      <c r="L1447" s="111" t="b">
        <v>0</v>
      </c>
    </row>
    <row r="1448" spans="1:12" ht="15">
      <c r="A1448" s="111" t="s">
        <v>830</v>
      </c>
      <c r="B1448" s="111" t="s">
        <v>1254</v>
      </c>
      <c r="C1448" s="111">
        <v>2</v>
      </c>
      <c r="D1448" s="116">
        <v>0.0002875358218307463</v>
      </c>
      <c r="E1448" s="116">
        <v>2.584331224367531</v>
      </c>
      <c r="F1448" s="111" t="s">
        <v>2444</v>
      </c>
      <c r="G1448" s="111" t="b">
        <v>0</v>
      </c>
      <c r="H1448" s="111" t="b">
        <v>0</v>
      </c>
      <c r="I1448" s="111" t="b">
        <v>0</v>
      </c>
      <c r="J1448" s="111" t="b">
        <v>0</v>
      </c>
      <c r="K1448" s="111" t="b">
        <v>0</v>
      </c>
      <c r="L1448" s="111" t="b">
        <v>0</v>
      </c>
    </row>
    <row r="1449" spans="1:12" ht="15">
      <c r="A1449" s="111" t="s">
        <v>1254</v>
      </c>
      <c r="B1449" s="111" t="s">
        <v>847</v>
      </c>
      <c r="C1449" s="111">
        <v>2</v>
      </c>
      <c r="D1449" s="116">
        <v>0.0002875358218307463</v>
      </c>
      <c r="E1449" s="116">
        <v>2.6190933306267428</v>
      </c>
      <c r="F1449" s="111" t="s">
        <v>2444</v>
      </c>
      <c r="G1449" s="111" t="b">
        <v>0</v>
      </c>
      <c r="H1449" s="111" t="b">
        <v>0</v>
      </c>
      <c r="I1449" s="111" t="b">
        <v>0</v>
      </c>
      <c r="J1449" s="111" t="b">
        <v>0</v>
      </c>
      <c r="K1449" s="111" t="b">
        <v>0</v>
      </c>
      <c r="L1449" s="111" t="b">
        <v>0</v>
      </c>
    </row>
    <row r="1450" spans="1:12" ht="15">
      <c r="A1450" s="111" t="s">
        <v>847</v>
      </c>
      <c r="B1450" s="111" t="s">
        <v>699</v>
      </c>
      <c r="C1450" s="111">
        <v>2</v>
      </c>
      <c r="D1450" s="116">
        <v>0.0002875358218307463</v>
      </c>
      <c r="E1450" s="116">
        <v>1.6368220975871743</v>
      </c>
      <c r="F1450" s="111" t="s">
        <v>2444</v>
      </c>
      <c r="G1450" s="111" t="b">
        <v>0</v>
      </c>
      <c r="H1450" s="111" t="b">
        <v>0</v>
      </c>
      <c r="I1450" s="111" t="b">
        <v>0</v>
      </c>
      <c r="J1450" s="111" t="b">
        <v>0</v>
      </c>
      <c r="K1450" s="111" t="b">
        <v>0</v>
      </c>
      <c r="L1450" s="111" t="b">
        <v>0</v>
      </c>
    </row>
    <row r="1451" spans="1:12" ht="15">
      <c r="A1451" s="111" t="s">
        <v>699</v>
      </c>
      <c r="B1451" s="111" t="s">
        <v>1049</v>
      </c>
      <c r="C1451" s="111">
        <v>2</v>
      </c>
      <c r="D1451" s="116">
        <v>0.0002875358218307463</v>
      </c>
      <c r="E1451" s="116">
        <v>1.8709053036205423</v>
      </c>
      <c r="F1451" s="111" t="s">
        <v>2444</v>
      </c>
      <c r="G1451" s="111" t="b">
        <v>0</v>
      </c>
      <c r="H1451" s="111" t="b">
        <v>0</v>
      </c>
      <c r="I1451" s="111" t="b">
        <v>0</v>
      </c>
      <c r="J1451" s="111" t="b">
        <v>0</v>
      </c>
      <c r="K1451" s="111" t="b">
        <v>0</v>
      </c>
      <c r="L1451" s="111" t="b">
        <v>0</v>
      </c>
    </row>
    <row r="1452" spans="1:12" ht="15">
      <c r="A1452" s="111" t="s">
        <v>1049</v>
      </c>
      <c r="B1452" s="111" t="s">
        <v>1010</v>
      </c>
      <c r="C1452" s="111">
        <v>2</v>
      </c>
      <c r="D1452" s="116">
        <v>0.0002875358218307463</v>
      </c>
      <c r="E1452" s="116">
        <v>2.7070485009818728</v>
      </c>
      <c r="F1452" s="111" t="s">
        <v>2444</v>
      </c>
      <c r="G1452" s="111" t="b">
        <v>0</v>
      </c>
      <c r="H1452" s="111" t="b">
        <v>0</v>
      </c>
      <c r="I1452" s="111" t="b">
        <v>0</v>
      </c>
      <c r="J1452" s="111" t="b">
        <v>0</v>
      </c>
      <c r="K1452" s="111" t="b">
        <v>0</v>
      </c>
      <c r="L1452" s="111" t="b">
        <v>0</v>
      </c>
    </row>
    <row r="1453" spans="1:12" ht="15">
      <c r="A1453" s="111" t="s">
        <v>1010</v>
      </c>
      <c r="B1453" s="111" t="s">
        <v>1049</v>
      </c>
      <c r="C1453" s="111">
        <v>2</v>
      </c>
      <c r="D1453" s="116">
        <v>0.0002875358218307463</v>
      </c>
      <c r="E1453" s="116">
        <v>2.7070485009818728</v>
      </c>
      <c r="F1453" s="111" t="s">
        <v>2444</v>
      </c>
      <c r="G1453" s="111" t="b">
        <v>0</v>
      </c>
      <c r="H1453" s="111" t="b">
        <v>0</v>
      </c>
      <c r="I1453" s="111" t="b">
        <v>0</v>
      </c>
      <c r="J1453" s="111" t="b">
        <v>0</v>
      </c>
      <c r="K1453" s="111" t="b">
        <v>0</v>
      </c>
      <c r="L1453" s="111" t="b">
        <v>0</v>
      </c>
    </row>
    <row r="1454" spans="1:12" ht="15">
      <c r="A1454" s="111" t="s">
        <v>1049</v>
      </c>
      <c r="B1454" s="111" t="s">
        <v>747</v>
      </c>
      <c r="C1454" s="111">
        <v>2</v>
      </c>
      <c r="D1454" s="116">
        <v>0.0002875358218307463</v>
      </c>
      <c r="E1454" s="116">
        <v>2.209723860173923</v>
      </c>
      <c r="F1454" s="111" t="s">
        <v>2444</v>
      </c>
      <c r="G1454" s="111" t="b">
        <v>0</v>
      </c>
      <c r="H1454" s="111" t="b">
        <v>0</v>
      </c>
      <c r="I1454" s="111" t="b">
        <v>0</v>
      </c>
      <c r="J1454" s="111" t="b">
        <v>0</v>
      </c>
      <c r="K1454" s="111" t="b">
        <v>0</v>
      </c>
      <c r="L1454" s="111" t="b">
        <v>0</v>
      </c>
    </row>
    <row r="1455" spans="1:12" ht="15">
      <c r="A1455" s="111" t="s">
        <v>692</v>
      </c>
      <c r="B1455" s="111" t="s">
        <v>1741</v>
      </c>
      <c r="C1455" s="111">
        <v>2</v>
      </c>
      <c r="D1455" s="116">
        <v>0.0002875358218307463</v>
      </c>
      <c r="E1455" s="116">
        <v>2.1072099696478683</v>
      </c>
      <c r="F1455" s="111" t="s">
        <v>2444</v>
      </c>
      <c r="G1455" s="111" t="b">
        <v>0</v>
      </c>
      <c r="H1455" s="111" t="b">
        <v>0</v>
      </c>
      <c r="I1455" s="111" t="b">
        <v>0</v>
      </c>
      <c r="J1455" s="111" t="b">
        <v>0</v>
      </c>
      <c r="K1455" s="111" t="b">
        <v>0</v>
      </c>
      <c r="L1455" s="111" t="b">
        <v>0</v>
      </c>
    </row>
    <row r="1456" spans="1:12" ht="15">
      <c r="A1456" s="111" t="s">
        <v>1741</v>
      </c>
      <c r="B1456" s="111" t="s">
        <v>796</v>
      </c>
      <c r="C1456" s="111">
        <v>2</v>
      </c>
      <c r="D1456" s="116">
        <v>0.0002875358218307463</v>
      </c>
      <c r="E1456" s="116">
        <v>2.7440320672350427</v>
      </c>
      <c r="F1456" s="111" t="s">
        <v>2444</v>
      </c>
      <c r="G1456" s="111" t="b">
        <v>0</v>
      </c>
      <c r="H1456" s="111" t="b">
        <v>0</v>
      </c>
      <c r="I1456" s="111" t="b">
        <v>0</v>
      </c>
      <c r="J1456" s="111" t="b">
        <v>0</v>
      </c>
      <c r="K1456" s="111" t="b">
        <v>0</v>
      </c>
      <c r="L1456" s="111" t="b">
        <v>0</v>
      </c>
    </row>
    <row r="1457" spans="1:12" ht="15">
      <c r="A1457" s="111" t="s">
        <v>1447</v>
      </c>
      <c r="B1457" s="111" t="s">
        <v>2383</v>
      </c>
      <c r="C1457" s="111">
        <v>2</v>
      </c>
      <c r="D1457" s="116">
        <v>0.0002875358218307463</v>
      </c>
      <c r="E1457" s="116">
        <v>3.494154594018443</v>
      </c>
      <c r="F1457" s="111" t="s">
        <v>2444</v>
      </c>
      <c r="G1457" s="111" t="b">
        <v>0</v>
      </c>
      <c r="H1457" s="111" t="b">
        <v>0</v>
      </c>
      <c r="I1457" s="111" t="b">
        <v>0</v>
      </c>
      <c r="J1457" s="111" t="b">
        <v>0</v>
      </c>
      <c r="K1457" s="111" t="b">
        <v>0</v>
      </c>
      <c r="L1457" s="111" t="b">
        <v>0</v>
      </c>
    </row>
    <row r="1458" spans="1:12" ht="15">
      <c r="A1458" s="111" t="s">
        <v>2383</v>
      </c>
      <c r="B1458" s="111" t="s">
        <v>1223</v>
      </c>
      <c r="C1458" s="111">
        <v>2</v>
      </c>
      <c r="D1458" s="116">
        <v>0.0002875358218307463</v>
      </c>
      <c r="E1458" s="116">
        <v>3.397244581010386</v>
      </c>
      <c r="F1458" s="111" t="s">
        <v>2444</v>
      </c>
      <c r="G1458" s="111" t="b">
        <v>0</v>
      </c>
      <c r="H1458" s="111" t="b">
        <v>0</v>
      </c>
      <c r="I1458" s="111" t="b">
        <v>0</v>
      </c>
      <c r="J1458" s="111" t="b">
        <v>0</v>
      </c>
      <c r="K1458" s="111" t="b">
        <v>0</v>
      </c>
      <c r="L1458" s="111" t="b">
        <v>0</v>
      </c>
    </row>
    <row r="1459" spans="1:12" ht="15">
      <c r="A1459" s="111" t="s">
        <v>1223</v>
      </c>
      <c r="B1459" s="111" t="s">
        <v>766</v>
      </c>
      <c r="C1459" s="111">
        <v>2</v>
      </c>
      <c r="D1459" s="116">
        <v>0.0002875358218307463</v>
      </c>
      <c r="E1459" s="116">
        <v>2.4430020715710614</v>
      </c>
      <c r="F1459" s="111" t="s">
        <v>2444</v>
      </c>
      <c r="G1459" s="111" t="b">
        <v>0</v>
      </c>
      <c r="H1459" s="111" t="b">
        <v>0</v>
      </c>
      <c r="I1459" s="111" t="b">
        <v>0</v>
      </c>
      <c r="J1459" s="111" t="b">
        <v>0</v>
      </c>
      <c r="K1459" s="111" t="b">
        <v>0</v>
      </c>
      <c r="L1459" s="111" t="b">
        <v>0</v>
      </c>
    </row>
    <row r="1460" spans="1:12" ht="15">
      <c r="A1460" s="111" t="s">
        <v>766</v>
      </c>
      <c r="B1460" s="111" t="s">
        <v>2384</v>
      </c>
      <c r="C1460" s="111">
        <v>2</v>
      </c>
      <c r="D1460" s="116">
        <v>0.0002875358218307463</v>
      </c>
      <c r="E1460" s="116">
        <v>2.840942080243099</v>
      </c>
      <c r="F1460" s="111" t="s">
        <v>2444</v>
      </c>
      <c r="G1460" s="111" t="b">
        <v>0</v>
      </c>
      <c r="H1460" s="111" t="b">
        <v>0</v>
      </c>
      <c r="I1460" s="111" t="b">
        <v>0</v>
      </c>
      <c r="J1460" s="111" t="b">
        <v>0</v>
      </c>
      <c r="K1460" s="111" t="b">
        <v>0</v>
      </c>
      <c r="L1460" s="111" t="b">
        <v>0</v>
      </c>
    </row>
    <row r="1461" spans="1:12" ht="15">
      <c r="A1461" s="111" t="s">
        <v>2384</v>
      </c>
      <c r="B1461" s="111" t="s">
        <v>1682</v>
      </c>
      <c r="C1461" s="111">
        <v>2</v>
      </c>
      <c r="D1461" s="116">
        <v>0.0002875358218307463</v>
      </c>
      <c r="E1461" s="116">
        <v>3.6190933306267428</v>
      </c>
      <c r="F1461" s="111" t="s">
        <v>2444</v>
      </c>
      <c r="G1461" s="111" t="b">
        <v>0</v>
      </c>
      <c r="H1461" s="111" t="b">
        <v>0</v>
      </c>
      <c r="I1461" s="111" t="b">
        <v>0</v>
      </c>
      <c r="J1461" s="111" t="b">
        <v>0</v>
      </c>
      <c r="K1461" s="111" t="b">
        <v>0</v>
      </c>
      <c r="L1461" s="111" t="b">
        <v>0</v>
      </c>
    </row>
    <row r="1462" spans="1:12" ht="15">
      <c r="A1462" s="111" t="s">
        <v>1682</v>
      </c>
      <c r="B1462" s="111" t="s">
        <v>2385</v>
      </c>
      <c r="C1462" s="111">
        <v>2</v>
      </c>
      <c r="D1462" s="116">
        <v>0.0002875358218307463</v>
      </c>
      <c r="E1462" s="116">
        <v>3.6190933306267428</v>
      </c>
      <c r="F1462" s="111" t="s">
        <v>2444</v>
      </c>
      <c r="G1462" s="111" t="b">
        <v>0</v>
      </c>
      <c r="H1462" s="111" t="b">
        <v>0</v>
      </c>
      <c r="I1462" s="111" t="b">
        <v>0</v>
      </c>
      <c r="J1462" s="111" t="b">
        <v>0</v>
      </c>
      <c r="K1462" s="111" t="b">
        <v>0</v>
      </c>
      <c r="L1462" s="111" t="b">
        <v>0</v>
      </c>
    </row>
    <row r="1463" spans="1:12" ht="15">
      <c r="A1463" s="111" t="s">
        <v>2385</v>
      </c>
      <c r="B1463" s="111" t="s">
        <v>833</v>
      </c>
      <c r="C1463" s="111">
        <v>2</v>
      </c>
      <c r="D1463" s="116">
        <v>0.0002875358218307463</v>
      </c>
      <c r="E1463" s="116">
        <v>2.9822712330395684</v>
      </c>
      <c r="F1463" s="111" t="s">
        <v>2444</v>
      </c>
      <c r="G1463" s="111" t="b">
        <v>0</v>
      </c>
      <c r="H1463" s="111" t="b">
        <v>0</v>
      </c>
      <c r="I1463" s="111" t="b">
        <v>0</v>
      </c>
      <c r="J1463" s="111" t="b">
        <v>0</v>
      </c>
      <c r="K1463" s="111" t="b">
        <v>0</v>
      </c>
      <c r="L1463" s="111" t="b">
        <v>0</v>
      </c>
    </row>
    <row r="1464" spans="1:12" ht="15">
      <c r="A1464" s="111" t="s">
        <v>757</v>
      </c>
      <c r="B1464" s="111" t="s">
        <v>991</v>
      </c>
      <c r="C1464" s="111">
        <v>2</v>
      </c>
      <c r="D1464" s="116">
        <v>0.0002875358218307463</v>
      </c>
      <c r="E1464" s="116">
        <v>2.1931245983544616</v>
      </c>
      <c r="F1464" s="111" t="s">
        <v>2444</v>
      </c>
      <c r="G1464" s="111" t="b">
        <v>0</v>
      </c>
      <c r="H1464" s="111" t="b">
        <v>0</v>
      </c>
      <c r="I1464" s="111" t="b">
        <v>0</v>
      </c>
      <c r="J1464" s="111" t="b">
        <v>0</v>
      </c>
      <c r="K1464" s="111" t="b">
        <v>0</v>
      </c>
      <c r="L1464" s="111" t="b">
        <v>0</v>
      </c>
    </row>
    <row r="1465" spans="1:12" ht="15">
      <c r="A1465" s="111" t="s">
        <v>991</v>
      </c>
      <c r="B1465" s="111" t="s">
        <v>695</v>
      </c>
      <c r="C1465" s="111">
        <v>2</v>
      </c>
      <c r="D1465" s="116">
        <v>0.0002875358218307463</v>
      </c>
      <c r="E1465" s="116">
        <v>1.7382797383459514</v>
      </c>
      <c r="F1465" s="111" t="s">
        <v>2444</v>
      </c>
      <c r="G1465" s="111" t="b">
        <v>0</v>
      </c>
      <c r="H1465" s="111" t="b">
        <v>0</v>
      </c>
      <c r="I1465" s="111" t="b">
        <v>0</v>
      </c>
      <c r="J1465" s="111" t="b">
        <v>0</v>
      </c>
      <c r="K1465" s="111" t="b">
        <v>0</v>
      </c>
      <c r="L1465" s="111" t="b">
        <v>0</v>
      </c>
    </row>
    <row r="1466" spans="1:12" ht="15">
      <c r="A1466" s="111" t="s">
        <v>695</v>
      </c>
      <c r="B1466" s="111" t="s">
        <v>1202</v>
      </c>
      <c r="C1466" s="111">
        <v>2</v>
      </c>
      <c r="D1466" s="116">
        <v>0.0002875358218307463</v>
      </c>
      <c r="E1466" s="116">
        <v>1.9423997210018762</v>
      </c>
      <c r="F1466" s="111" t="s">
        <v>2444</v>
      </c>
      <c r="G1466" s="111" t="b">
        <v>0</v>
      </c>
      <c r="H1466" s="111" t="b">
        <v>0</v>
      </c>
      <c r="I1466" s="111" t="b">
        <v>0</v>
      </c>
      <c r="J1466" s="111" t="b">
        <v>0</v>
      </c>
      <c r="K1466" s="111" t="b">
        <v>0</v>
      </c>
      <c r="L1466" s="111" t="b">
        <v>0</v>
      </c>
    </row>
    <row r="1467" spans="1:12" ht="15">
      <c r="A1467" s="111" t="s">
        <v>1202</v>
      </c>
      <c r="B1467" s="111" t="s">
        <v>802</v>
      </c>
      <c r="C1467" s="111">
        <v>2</v>
      </c>
      <c r="D1467" s="116">
        <v>0.0002875358218307463</v>
      </c>
      <c r="E1467" s="116">
        <v>2.584331224367531</v>
      </c>
      <c r="F1467" s="111" t="s">
        <v>2444</v>
      </c>
      <c r="G1467" s="111" t="b">
        <v>0</v>
      </c>
      <c r="H1467" s="111" t="b">
        <v>0</v>
      </c>
      <c r="I1467" s="111" t="b">
        <v>0</v>
      </c>
      <c r="J1467" s="111" t="b">
        <v>1</v>
      </c>
      <c r="K1467" s="111" t="b">
        <v>0</v>
      </c>
      <c r="L1467" s="111" t="b">
        <v>0</v>
      </c>
    </row>
    <row r="1468" spans="1:12" ht="15">
      <c r="A1468" s="111" t="s">
        <v>802</v>
      </c>
      <c r="B1468" s="111" t="s">
        <v>684</v>
      </c>
      <c r="C1468" s="111">
        <v>2</v>
      </c>
      <c r="D1468" s="116">
        <v>0.0002875358218307463</v>
      </c>
      <c r="E1468" s="116">
        <v>1.0336326011182422</v>
      </c>
      <c r="F1468" s="111" t="s">
        <v>2444</v>
      </c>
      <c r="G1468" s="111" t="b">
        <v>1</v>
      </c>
      <c r="H1468" s="111" t="b">
        <v>0</v>
      </c>
      <c r="I1468" s="111" t="b">
        <v>0</v>
      </c>
      <c r="J1468" s="111" t="b">
        <v>0</v>
      </c>
      <c r="K1468" s="111" t="b">
        <v>0</v>
      </c>
      <c r="L1468" s="111" t="b">
        <v>0</v>
      </c>
    </row>
    <row r="1469" spans="1:12" ht="15">
      <c r="A1469" s="111" t="s">
        <v>683</v>
      </c>
      <c r="B1469" s="111" t="s">
        <v>1449</v>
      </c>
      <c r="C1469" s="111">
        <v>2</v>
      </c>
      <c r="D1469" s="116">
        <v>0.0002875358218307463</v>
      </c>
      <c r="E1469" s="116">
        <v>1.5803407416347262</v>
      </c>
      <c r="F1469" s="111" t="s">
        <v>2444</v>
      </c>
      <c r="G1469" s="111" t="b">
        <v>0</v>
      </c>
      <c r="H1469" s="111" t="b">
        <v>0</v>
      </c>
      <c r="I1469" s="111" t="b">
        <v>0</v>
      </c>
      <c r="J1469" s="111" t="b">
        <v>0</v>
      </c>
      <c r="K1469" s="111" t="b">
        <v>0</v>
      </c>
      <c r="L1469" s="111" t="b">
        <v>0</v>
      </c>
    </row>
    <row r="1470" spans="1:12" ht="15">
      <c r="A1470" s="111" t="s">
        <v>1449</v>
      </c>
      <c r="B1470" s="111" t="s">
        <v>1621</v>
      </c>
      <c r="C1470" s="111">
        <v>2</v>
      </c>
      <c r="D1470" s="116">
        <v>0.0002875358218307463</v>
      </c>
      <c r="E1470" s="116">
        <v>3.3180633349627615</v>
      </c>
      <c r="F1470" s="111" t="s">
        <v>2444</v>
      </c>
      <c r="G1470" s="111" t="b">
        <v>0</v>
      </c>
      <c r="H1470" s="111" t="b">
        <v>0</v>
      </c>
      <c r="I1470" s="111" t="b">
        <v>0</v>
      </c>
      <c r="J1470" s="111" t="b">
        <v>0</v>
      </c>
      <c r="K1470" s="111" t="b">
        <v>0</v>
      </c>
      <c r="L1470" s="111" t="b">
        <v>0</v>
      </c>
    </row>
    <row r="1471" spans="1:12" ht="15">
      <c r="A1471" s="111" t="s">
        <v>1622</v>
      </c>
      <c r="B1471" s="111" t="s">
        <v>2386</v>
      </c>
      <c r="C1471" s="111">
        <v>2</v>
      </c>
      <c r="D1471" s="116">
        <v>0.0002875358218307463</v>
      </c>
      <c r="E1471" s="116">
        <v>3.6190933306267428</v>
      </c>
      <c r="F1471" s="111" t="s">
        <v>2444</v>
      </c>
      <c r="G1471" s="111" t="b">
        <v>0</v>
      </c>
      <c r="H1471" s="111" t="b">
        <v>0</v>
      </c>
      <c r="I1471" s="111" t="b">
        <v>0</v>
      </c>
      <c r="J1471" s="111" t="b">
        <v>0</v>
      </c>
      <c r="K1471" s="111" t="b">
        <v>0</v>
      </c>
      <c r="L1471" s="111" t="b">
        <v>0</v>
      </c>
    </row>
    <row r="1472" spans="1:12" ht="15">
      <c r="A1472" s="111" t="s">
        <v>2386</v>
      </c>
      <c r="B1472" s="111" t="s">
        <v>722</v>
      </c>
      <c r="C1472" s="111">
        <v>2</v>
      </c>
      <c r="D1472" s="116">
        <v>0.0002875358218307463</v>
      </c>
      <c r="E1472" s="116">
        <v>2.6190933306267428</v>
      </c>
      <c r="F1472" s="111" t="s">
        <v>2444</v>
      </c>
      <c r="G1472" s="111" t="b">
        <v>0</v>
      </c>
      <c r="H1472" s="111" t="b">
        <v>0</v>
      </c>
      <c r="I1472" s="111" t="b">
        <v>0</v>
      </c>
      <c r="J1472" s="111" t="b">
        <v>0</v>
      </c>
      <c r="K1472" s="111" t="b">
        <v>0</v>
      </c>
      <c r="L1472" s="111" t="b">
        <v>0</v>
      </c>
    </row>
    <row r="1473" spans="1:12" ht="15">
      <c r="A1473" s="111" t="s">
        <v>722</v>
      </c>
      <c r="B1473" s="111" t="s">
        <v>991</v>
      </c>
      <c r="C1473" s="111">
        <v>2</v>
      </c>
      <c r="D1473" s="116">
        <v>0.0002875358218307463</v>
      </c>
      <c r="E1473" s="116">
        <v>2.00279290018417</v>
      </c>
      <c r="F1473" s="111" t="s">
        <v>2444</v>
      </c>
      <c r="G1473" s="111" t="b">
        <v>0</v>
      </c>
      <c r="H1473" s="111" t="b">
        <v>0</v>
      </c>
      <c r="I1473" s="111" t="b">
        <v>0</v>
      </c>
      <c r="J1473" s="111" t="b">
        <v>0</v>
      </c>
      <c r="K1473" s="111" t="b">
        <v>0</v>
      </c>
      <c r="L1473" s="111" t="b">
        <v>0</v>
      </c>
    </row>
    <row r="1474" spans="1:12" ht="15">
      <c r="A1474" s="111" t="s">
        <v>991</v>
      </c>
      <c r="B1474" s="111" t="s">
        <v>1026</v>
      </c>
      <c r="C1474" s="111">
        <v>2</v>
      </c>
      <c r="D1474" s="116">
        <v>0.0002875358218307463</v>
      </c>
      <c r="E1474" s="116">
        <v>2.649056554004186</v>
      </c>
      <c r="F1474" s="111" t="s">
        <v>2444</v>
      </c>
      <c r="G1474" s="111" t="b">
        <v>0</v>
      </c>
      <c r="H1474" s="111" t="b">
        <v>0</v>
      </c>
      <c r="I1474" s="111" t="b">
        <v>0</v>
      </c>
      <c r="J1474" s="111" t="b">
        <v>0</v>
      </c>
      <c r="K1474" s="111" t="b">
        <v>0</v>
      </c>
      <c r="L1474" s="111" t="b">
        <v>0</v>
      </c>
    </row>
    <row r="1475" spans="1:12" ht="15">
      <c r="A1475" s="111" t="s">
        <v>1026</v>
      </c>
      <c r="B1475" s="111" t="s">
        <v>686</v>
      </c>
      <c r="C1475" s="111">
        <v>2</v>
      </c>
      <c r="D1475" s="116">
        <v>0.0002875358218307463</v>
      </c>
      <c r="E1475" s="116">
        <v>1.6436615221174797</v>
      </c>
      <c r="F1475" s="111" t="s">
        <v>2444</v>
      </c>
      <c r="G1475" s="111" t="b">
        <v>0</v>
      </c>
      <c r="H1475" s="111" t="b">
        <v>0</v>
      </c>
      <c r="I1475" s="111" t="b">
        <v>0</v>
      </c>
      <c r="J1475" s="111" t="b">
        <v>0</v>
      </c>
      <c r="K1475" s="111" t="b">
        <v>0</v>
      </c>
      <c r="L1475" s="111" t="b">
        <v>0</v>
      </c>
    </row>
    <row r="1476" spans="1:12" ht="15">
      <c r="A1476" s="111" t="s">
        <v>730</v>
      </c>
      <c r="B1476" s="111" t="s">
        <v>2387</v>
      </c>
      <c r="C1476" s="111">
        <v>2</v>
      </c>
      <c r="D1476" s="116">
        <v>0.0002875358218307463</v>
      </c>
      <c r="E1476" s="116">
        <v>2.649056554004186</v>
      </c>
      <c r="F1476" s="111" t="s">
        <v>2444</v>
      </c>
      <c r="G1476" s="111" t="b">
        <v>0</v>
      </c>
      <c r="H1476" s="111" t="b">
        <v>0</v>
      </c>
      <c r="I1476" s="111" t="b">
        <v>0</v>
      </c>
      <c r="J1476" s="111" t="b">
        <v>0</v>
      </c>
      <c r="K1476" s="111" t="b">
        <v>0</v>
      </c>
      <c r="L1476" s="111" t="b">
        <v>0</v>
      </c>
    </row>
    <row r="1477" spans="1:12" ht="15">
      <c r="A1477" s="111" t="s">
        <v>2387</v>
      </c>
      <c r="B1477" s="111" t="s">
        <v>943</v>
      </c>
      <c r="C1477" s="111">
        <v>2</v>
      </c>
      <c r="D1477" s="116">
        <v>0.0002875358218307463</v>
      </c>
      <c r="E1477" s="116">
        <v>3.14197207590708</v>
      </c>
      <c r="F1477" s="111" t="s">
        <v>2444</v>
      </c>
      <c r="G1477" s="111" t="b">
        <v>0</v>
      </c>
      <c r="H1477" s="111" t="b">
        <v>0</v>
      </c>
      <c r="I1477" s="111" t="b">
        <v>0</v>
      </c>
      <c r="J1477" s="111" t="b">
        <v>0</v>
      </c>
      <c r="K1477" s="111" t="b">
        <v>0</v>
      </c>
      <c r="L1477" s="111" t="b">
        <v>0</v>
      </c>
    </row>
    <row r="1478" spans="1:12" ht="15">
      <c r="A1478" s="111" t="s">
        <v>943</v>
      </c>
      <c r="B1478" s="111" t="s">
        <v>685</v>
      </c>
      <c r="C1478" s="111">
        <v>2</v>
      </c>
      <c r="D1478" s="116">
        <v>0.0002875358218307463</v>
      </c>
      <c r="E1478" s="116">
        <v>1.503482818952443</v>
      </c>
      <c r="F1478" s="111" t="s">
        <v>2444</v>
      </c>
      <c r="G1478" s="111" t="b">
        <v>0</v>
      </c>
      <c r="H1478" s="111" t="b">
        <v>0</v>
      </c>
      <c r="I1478" s="111" t="b">
        <v>0</v>
      </c>
      <c r="J1478" s="111" t="b">
        <v>0</v>
      </c>
      <c r="K1478" s="111" t="b">
        <v>0</v>
      </c>
      <c r="L1478" s="111" t="b">
        <v>0</v>
      </c>
    </row>
    <row r="1479" spans="1:12" ht="15">
      <c r="A1479" s="111" t="s">
        <v>685</v>
      </c>
      <c r="B1479" s="111" t="s">
        <v>686</v>
      </c>
      <c r="C1479" s="111">
        <v>2</v>
      </c>
      <c r="D1479" s="116">
        <v>0.0002875358218307463</v>
      </c>
      <c r="E1479" s="116">
        <v>0.57494570974802</v>
      </c>
      <c r="F1479" s="111" t="s">
        <v>2444</v>
      </c>
      <c r="G1479" s="111" t="b">
        <v>0</v>
      </c>
      <c r="H1479" s="111" t="b">
        <v>0</v>
      </c>
      <c r="I1479" s="111" t="b">
        <v>0</v>
      </c>
      <c r="J1479" s="111" t="b">
        <v>0</v>
      </c>
      <c r="K1479" s="111" t="b">
        <v>0</v>
      </c>
      <c r="L1479" s="111" t="b">
        <v>0</v>
      </c>
    </row>
    <row r="1480" spans="1:12" ht="15">
      <c r="A1480" s="111" t="s">
        <v>686</v>
      </c>
      <c r="B1480" s="111" t="s">
        <v>1009</v>
      </c>
      <c r="C1480" s="111">
        <v>2</v>
      </c>
      <c r="D1480" s="116">
        <v>0.0002875358218307463</v>
      </c>
      <c r="E1480" s="116">
        <v>1.649056554004186</v>
      </c>
      <c r="F1480" s="111" t="s">
        <v>2444</v>
      </c>
      <c r="G1480" s="111" t="b">
        <v>0</v>
      </c>
      <c r="H1480" s="111" t="b">
        <v>0</v>
      </c>
      <c r="I1480" s="111" t="b">
        <v>0</v>
      </c>
      <c r="J1480" s="111" t="b">
        <v>0</v>
      </c>
      <c r="K1480" s="111" t="b">
        <v>0</v>
      </c>
      <c r="L1480" s="111" t="b">
        <v>0</v>
      </c>
    </row>
    <row r="1481" spans="1:12" ht="15">
      <c r="A1481" s="111" t="s">
        <v>1009</v>
      </c>
      <c r="B1481" s="111" t="s">
        <v>1032</v>
      </c>
      <c r="C1481" s="111">
        <v>2</v>
      </c>
      <c r="D1481" s="116">
        <v>0.0002875358218307463</v>
      </c>
      <c r="E1481" s="116">
        <v>2.7070485009818728</v>
      </c>
      <c r="F1481" s="111" t="s">
        <v>2444</v>
      </c>
      <c r="G1481" s="111" t="b">
        <v>0</v>
      </c>
      <c r="H1481" s="111" t="b">
        <v>0</v>
      </c>
      <c r="I1481" s="111" t="b">
        <v>0</v>
      </c>
      <c r="J1481" s="111" t="b">
        <v>0</v>
      </c>
      <c r="K1481" s="111" t="b">
        <v>0</v>
      </c>
      <c r="L1481" s="111" t="b">
        <v>0</v>
      </c>
    </row>
    <row r="1482" spans="1:12" ht="15">
      <c r="A1482" s="111" t="s">
        <v>1032</v>
      </c>
      <c r="B1482" s="111" t="s">
        <v>2388</v>
      </c>
      <c r="C1482" s="111">
        <v>2</v>
      </c>
      <c r="D1482" s="116">
        <v>0.0002875358218307463</v>
      </c>
      <c r="E1482" s="116">
        <v>3.2511165453321484</v>
      </c>
      <c r="F1482" s="111" t="s">
        <v>2444</v>
      </c>
      <c r="G1482" s="111" t="b">
        <v>0</v>
      </c>
      <c r="H1482" s="111" t="b">
        <v>0</v>
      </c>
      <c r="I1482" s="111" t="b">
        <v>0</v>
      </c>
      <c r="J1482" s="111" t="b">
        <v>0</v>
      </c>
      <c r="K1482" s="111" t="b">
        <v>0</v>
      </c>
      <c r="L1482" s="111" t="b">
        <v>0</v>
      </c>
    </row>
    <row r="1483" spans="1:12" ht="15">
      <c r="A1483" s="111" t="s">
        <v>2388</v>
      </c>
      <c r="B1483" s="111" t="s">
        <v>1347</v>
      </c>
      <c r="C1483" s="111">
        <v>2</v>
      </c>
      <c r="D1483" s="116">
        <v>0.0002875358218307463</v>
      </c>
      <c r="E1483" s="116">
        <v>3.6190933306267428</v>
      </c>
      <c r="F1483" s="111" t="s">
        <v>2444</v>
      </c>
      <c r="G1483" s="111" t="b">
        <v>0</v>
      </c>
      <c r="H1483" s="111" t="b">
        <v>0</v>
      </c>
      <c r="I1483" s="111" t="b">
        <v>0</v>
      </c>
      <c r="J1483" s="111" t="b">
        <v>0</v>
      </c>
      <c r="K1483" s="111" t="b">
        <v>0</v>
      </c>
      <c r="L1483" s="111" t="b">
        <v>0</v>
      </c>
    </row>
    <row r="1484" spans="1:12" ht="15">
      <c r="A1484" s="111" t="s">
        <v>1347</v>
      </c>
      <c r="B1484" s="111" t="s">
        <v>1450</v>
      </c>
      <c r="C1484" s="111">
        <v>2</v>
      </c>
      <c r="D1484" s="116">
        <v>0.0002875358218307463</v>
      </c>
      <c r="E1484" s="116">
        <v>3.1931245983544616</v>
      </c>
      <c r="F1484" s="111" t="s">
        <v>2444</v>
      </c>
      <c r="G1484" s="111" t="b">
        <v>0</v>
      </c>
      <c r="H1484" s="111" t="b">
        <v>0</v>
      </c>
      <c r="I1484" s="111" t="b">
        <v>0</v>
      </c>
      <c r="J1484" s="111" t="b">
        <v>0</v>
      </c>
      <c r="K1484" s="111" t="b">
        <v>0</v>
      </c>
      <c r="L1484" s="111" t="b">
        <v>0</v>
      </c>
    </row>
    <row r="1485" spans="1:12" ht="15">
      <c r="A1485" s="111" t="s">
        <v>1450</v>
      </c>
      <c r="B1485" s="111" t="s">
        <v>686</v>
      </c>
      <c r="C1485" s="111">
        <v>2</v>
      </c>
      <c r="D1485" s="116">
        <v>0.0002875358218307463</v>
      </c>
      <c r="E1485" s="116">
        <v>1.8866995708037742</v>
      </c>
      <c r="F1485" s="111" t="s">
        <v>2444</v>
      </c>
      <c r="G1485" s="111" t="b">
        <v>0</v>
      </c>
      <c r="H1485" s="111" t="b">
        <v>0</v>
      </c>
      <c r="I1485" s="111" t="b">
        <v>0</v>
      </c>
      <c r="J1485" s="111" t="b">
        <v>0</v>
      </c>
      <c r="K1485" s="111" t="b">
        <v>0</v>
      </c>
      <c r="L1485" s="111" t="b">
        <v>0</v>
      </c>
    </row>
    <row r="1486" spans="1:12" ht="15">
      <c r="A1486" s="111" t="s">
        <v>686</v>
      </c>
      <c r="B1486" s="111" t="s">
        <v>1065</v>
      </c>
      <c r="C1486" s="111">
        <v>2</v>
      </c>
      <c r="D1486" s="116">
        <v>0.0002875358218307463</v>
      </c>
      <c r="E1486" s="116">
        <v>1.649056554004186</v>
      </c>
      <c r="F1486" s="111" t="s">
        <v>2444</v>
      </c>
      <c r="G1486" s="111" t="b">
        <v>0</v>
      </c>
      <c r="H1486" s="111" t="b">
        <v>0</v>
      </c>
      <c r="I1486" s="111" t="b">
        <v>0</v>
      </c>
      <c r="J1486" s="111" t="b">
        <v>0</v>
      </c>
      <c r="K1486" s="111" t="b">
        <v>0</v>
      </c>
      <c r="L1486" s="111" t="b">
        <v>0</v>
      </c>
    </row>
    <row r="1487" spans="1:12" ht="15">
      <c r="A1487" s="111" t="s">
        <v>1065</v>
      </c>
      <c r="B1487" s="111" t="s">
        <v>919</v>
      </c>
      <c r="C1487" s="111">
        <v>2</v>
      </c>
      <c r="D1487" s="116">
        <v>0.0002875358218307463</v>
      </c>
      <c r="E1487" s="116">
        <v>2.5521465409961297</v>
      </c>
      <c r="F1487" s="111" t="s">
        <v>2444</v>
      </c>
      <c r="G1487" s="111" t="b">
        <v>0</v>
      </c>
      <c r="H1487" s="111" t="b">
        <v>0</v>
      </c>
      <c r="I1487" s="111" t="b">
        <v>0</v>
      </c>
      <c r="J1487" s="111" t="b">
        <v>0</v>
      </c>
      <c r="K1487" s="111" t="b">
        <v>0</v>
      </c>
      <c r="L1487" s="111" t="b">
        <v>0</v>
      </c>
    </row>
    <row r="1488" spans="1:12" ht="15">
      <c r="A1488" s="111" t="s">
        <v>919</v>
      </c>
      <c r="B1488" s="111" t="s">
        <v>696</v>
      </c>
      <c r="C1488" s="111">
        <v>2</v>
      </c>
      <c r="D1488" s="116">
        <v>0.0002875358218307463</v>
      </c>
      <c r="E1488" s="116">
        <v>1.6568818915161425</v>
      </c>
      <c r="F1488" s="111" t="s">
        <v>2444</v>
      </c>
      <c r="G1488" s="111" t="b">
        <v>0</v>
      </c>
      <c r="H1488" s="111" t="b">
        <v>0</v>
      </c>
      <c r="I1488" s="111" t="b">
        <v>0</v>
      </c>
      <c r="J1488" s="111" t="b">
        <v>0</v>
      </c>
      <c r="K1488" s="111" t="b">
        <v>0</v>
      </c>
      <c r="L1488" s="111" t="b">
        <v>0</v>
      </c>
    </row>
    <row r="1489" spans="1:12" ht="15">
      <c r="A1489" s="111" t="s">
        <v>696</v>
      </c>
      <c r="B1489" s="111" t="s">
        <v>1634</v>
      </c>
      <c r="C1489" s="111">
        <v>2</v>
      </c>
      <c r="D1489" s="116">
        <v>0.0002875358218307463</v>
      </c>
      <c r="E1489" s="116">
        <v>2.1877295664677554</v>
      </c>
      <c r="F1489" s="111" t="s">
        <v>2444</v>
      </c>
      <c r="G1489" s="111" t="b">
        <v>0</v>
      </c>
      <c r="H1489" s="111" t="b">
        <v>0</v>
      </c>
      <c r="I1489" s="111" t="b">
        <v>0</v>
      </c>
      <c r="J1489" s="111" t="b">
        <v>0</v>
      </c>
      <c r="K1489" s="111" t="b">
        <v>1</v>
      </c>
      <c r="L1489" s="111" t="b">
        <v>0</v>
      </c>
    </row>
    <row r="1490" spans="1:12" ht="15">
      <c r="A1490" s="111" t="s">
        <v>1634</v>
      </c>
      <c r="B1490" s="111" t="s">
        <v>686</v>
      </c>
      <c r="C1490" s="111">
        <v>2</v>
      </c>
      <c r="D1490" s="116">
        <v>0.0002875358218307463</v>
      </c>
      <c r="E1490" s="116">
        <v>2.011638307412074</v>
      </c>
      <c r="F1490" s="111" t="s">
        <v>2444</v>
      </c>
      <c r="G1490" s="111" t="b">
        <v>0</v>
      </c>
      <c r="H1490" s="111" t="b">
        <v>1</v>
      </c>
      <c r="I1490" s="111" t="b">
        <v>0</v>
      </c>
      <c r="J1490" s="111" t="b">
        <v>0</v>
      </c>
      <c r="K1490" s="111" t="b">
        <v>0</v>
      </c>
      <c r="L1490" s="111" t="b">
        <v>0</v>
      </c>
    </row>
    <row r="1491" spans="1:12" ht="15">
      <c r="A1491" s="111" t="s">
        <v>730</v>
      </c>
      <c r="B1491" s="111" t="s">
        <v>696</v>
      </c>
      <c r="C1491" s="111">
        <v>2</v>
      </c>
      <c r="D1491" s="116">
        <v>0.0002875358218307463</v>
      </c>
      <c r="E1491" s="116">
        <v>1.2097238601739233</v>
      </c>
      <c r="F1491" s="111" t="s">
        <v>2444</v>
      </c>
      <c r="G1491" s="111" t="b">
        <v>0</v>
      </c>
      <c r="H1491" s="111" t="b">
        <v>0</v>
      </c>
      <c r="I1491" s="111" t="b">
        <v>0</v>
      </c>
      <c r="J1491" s="111" t="b">
        <v>0</v>
      </c>
      <c r="K1491" s="111" t="b">
        <v>0</v>
      </c>
      <c r="L1491" s="111" t="b">
        <v>0</v>
      </c>
    </row>
    <row r="1492" spans="1:12" ht="15">
      <c r="A1492" s="111" t="s">
        <v>696</v>
      </c>
      <c r="B1492" s="111" t="s">
        <v>1341</v>
      </c>
      <c r="C1492" s="111">
        <v>2</v>
      </c>
      <c r="D1492" s="116">
        <v>0.0002875358218307463</v>
      </c>
      <c r="E1492" s="116">
        <v>2.0627908298594555</v>
      </c>
      <c r="F1492" s="111" t="s">
        <v>2444</v>
      </c>
      <c r="G1492" s="111" t="b">
        <v>0</v>
      </c>
      <c r="H1492" s="111" t="b">
        <v>0</v>
      </c>
      <c r="I1492" s="111" t="b">
        <v>0</v>
      </c>
      <c r="J1492" s="111" t="b">
        <v>0</v>
      </c>
      <c r="K1492" s="111" t="b">
        <v>0</v>
      </c>
      <c r="L1492" s="111" t="b">
        <v>0</v>
      </c>
    </row>
    <row r="1493" spans="1:12" ht="15">
      <c r="A1493" s="111" t="s">
        <v>1341</v>
      </c>
      <c r="B1493" s="111" t="s">
        <v>1451</v>
      </c>
      <c r="C1493" s="111">
        <v>2</v>
      </c>
      <c r="D1493" s="116">
        <v>0.0002875358218307463</v>
      </c>
      <c r="E1493" s="116">
        <v>3.1931245983544616</v>
      </c>
      <c r="F1493" s="111" t="s">
        <v>2444</v>
      </c>
      <c r="G1493" s="111" t="b">
        <v>0</v>
      </c>
      <c r="H1493" s="111" t="b">
        <v>0</v>
      </c>
      <c r="I1493" s="111" t="b">
        <v>0</v>
      </c>
      <c r="J1493" s="111" t="b">
        <v>0</v>
      </c>
      <c r="K1493" s="111" t="b">
        <v>0</v>
      </c>
      <c r="L1493" s="111" t="b">
        <v>0</v>
      </c>
    </row>
    <row r="1494" spans="1:12" ht="15">
      <c r="A1494" s="111" t="s">
        <v>1451</v>
      </c>
      <c r="B1494" s="111" t="s">
        <v>801</v>
      </c>
      <c r="C1494" s="111">
        <v>2</v>
      </c>
      <c r="D1494" s="116">
        <v>0.0002875358218307463</v>
      </c>
      <c r="E1494" s="116">
        <v>2.6190933306267428</v>
      </c>
      <c r="F1494" s="111" t="s">
        <v>2444</v>
      </c>
      <c r="G1494" s="111" t="b">
        <v>0</v>
      </c>
      <c r="H1494" s="111" t="b">
        <v>0</v>
      </c>
      <c r="I1494" s="111" t="b">
        <v>0</v>
      </c>
      <c r="J1494" s="111" t="b">
        <v>0</v>
      </c>
      <c r="K1494" s="111" t="b">
        <v>0</v>
      </c>
      <c r="L1494" s="111" t="b">
        <v>0</v>
      </c>
    </row>
    <row r="1495" spans="1:12" ht="15">
      <c r="A1495" s="111" t="s">
        <v>801</v>
      </c>
      <c r="B1495" s="111" t="s">
        <v>882</v>
      </c>
      <c r="C1495" s="111">
        <v>2</v>
      </c>
      <c r="D1495" s="116">
        <v>0.0002875358218307463</v>
      </c>
      <c r="E1495" s="116">
        <v>2.17976063679648</v>
      </c>
      <c r="F1495" s="111" t="s">
        <v>2444</v>
      </c>
      <c r="G1495" s="111" t="b">
        <v>0</v>
      </c>
      <c r="H1495" s="111" t="b">
        <v>0</v>
      </c>
      <c r="I1495" s="111" t="b">
        <v>0</v>
      </c>
      <c r="J1495" s="111" t="b">
        <v>0</v>
      </c>
      <c r="K1495" s="111" t="b">
        <v>0</v>
      </c>
      <c r="L1495" s="111" t="b">
        <v>0</v>
      </c>
    </row>
    <row r="1496" spans="1:12" ht="15">
      <c r="A1496" s="111" t="s">
        <v>882</v>
      </c>
      <c r="B1496" s="111" t="s">
        <v>834</v>
      </c>
      <c r="C1496" s="111">
        <v>2</v>
      </c>
      <c r="D1496" s="116">
        <v>0.0002875358218307463</v>
      </c>
      <c r="E1496" s="116">
        <v>2.2419085435453243</v>
      </c>
      <c r="F1496" s="111" t="s">
        <v>2444</v>
      </c>
      <c r="G1496" s="111" t="b">
        <v>0</v>
      </c>
      <c r="H1496" s="111" t="b">
        <v>0</v>
      </c>
      <c r="I1496" s="111" t="b">
        <v>0</v>
      </c>
      <c r="J1496" s="111" t="b">
        <v>0</v>
      </c>
      <c r="K1496" s="111" t="b">
        <v>0</v>
      </c>
      <c r="L1496" s="111" t="b">
        <v>0</v>
      </c>
    </row>
    <row r="1497" spans="1:12" ht="15">
      <c r="A1497" s="111" t="s">
        <v>760</v>
      </c>
      <c r="B1497" s="111" t="s">
        <v>686</v>
      </c>
      <c r="C1497" s="111">
        <v>2</v>
      </c>
      <c r="D1497" s="116">
        <v>0.0002875358218307463</v>
      </c>
      <c r="E1497" s="116">
        <v>1.2100059611789076</v>
      </c>
      <c r="F1497" s="111" t="s">
        <v>2444</v>
      </c>
      <c r="G1497" s="111" t="b">
        <v>0</v>
      </c>
      <c r="H1497" s="111" t="b">
        <v>0</v>
      </c>
      <c r="I1497" s="111" t="b">
        <v>0</v>
      </c>
      <c r="J1497" s="111" t="b">
        <v>0</v>
      </c>
      <c r="K1497" s="111" t="b">
        <v>0</v>
      </c>
      <c r="L1497" s="111" t="b">
        <v>0</v>
      </c>
    </row>
    <row r="1498" spans="1:12" ht="15">
      <c r="A1498" s="111" t="s">
        <v>686</v>
      </c>
      <c r="B1498" s="111" t="s">
        <v>1452</v>
      </c>
      <c r="C1498" s="111">
        <v>2</v>
      </c>
      <c r="D1498" s="116">
        <v>0.0002875358218307463</v>
      </c>
      <c r="E1498" s="116">
        <v>1.8920946026904804</v>
      </c>
      <c r="F1498" s="111" t="s">
        <v>2444</v>
      </c>
      <c r="G1498" s="111" t="b">
        <v>0</v>
      </c>
      <c r="H1498" s="111" t="b">
        <v>0</v>
      </c>
      <c r="I1498" s="111" t="b">
        <v>0</v>
      </c>
      <c r="J1498" s="111" t="b">
        <v>0</v>
      </c>
      <c r="K1498" s="111" t="b">
        <v>0</v>
      </c>
      <c r="L1498" s="111" t="b">
        <v>0</v>
      </c>
    </row>
    <row r="1499" spans="1:12" ht="15">
      <c r="A1499" s="111" t="s">
        <v>1452</v>
      </c>
      <c r="B1499" s="111" t="s">
        <v>1083</v>
      </c>
      <c r="C1499" s="111">
        <v>2</v>
      </c>
      <c r="D1499" s="116">
        <v>0.0002875358218307463</v>
      </c>
      <c r="E1499" s="116">
        <v>3.0170333392987803</v>
      </c>
      <c r="F1499" s="111" t="s">
        <v>2444</v>
      </c>
      <c r="G1499" s="111" t="b">
        <v>0</v>
      </c>
      <c r="H1499" s="111" t="b">
        <v>0</v>
      </c>
      <c r="I1499" s="111" t="b">
        <v>0</v>
      </c>
      <c r="J1499" s="111" t="b">
        <v>0</v>
      </c>
      <c r="K1499" s="111" t="b">
        <v>0</v>
      </c>
      <c r="L1499" s="111" t="b">
        <v>0</v>
      </c>
    </row>
    <row r="1500" spans="1:12" ht="15">
      <c r="A1500" s="111" t="s">
        <v>1083</v>
      </c>
      <c r="B1500" s="111" t="s">
        <v>1219</v>
      </c>
      <c r="C1500" s="111">
        <v>2</v>
      </c>
      <c r="D1500" s="116">
        <v>0.0002875358218307463</v>
      </c>
      <c r="E1500" s="116">
        <v>2.920123326290724</v>
      </c>
      <c r="F1500" s="111" t="s">
        <v>2444</v>
      </c>
      <c r="G1500" s="111" t="b">
        <v>0</v>
      </c>
      <c r="H1500" s="111" t="b">
        <v>0</v>
      </c>
      <c r="I1500" s="111" t="b">
        <v>0</v>
      </c>
      <c r="J1500" s="111" t="b">
        <v>0</v>
      </c>
      <c r="K1500" s="111" t="b">
        <v>0</v>
      </c>
      <c r="L1500" s="111" t="b">
        <v>0</v>
      </c>
    </row>
    <row r="1501" spans="1:12" ht="15">
      <c r="A1501" s="111" t="s">
        <v>1219</v>
      </c>
      <c r="B1501" s="111" t="s">
        <v>1451</v>
      </c>
      <c r="C1501" s="111">
        <v>2</v>
      </c>
      <c r="D1501" s="116">
        <v>0.0002875358218307463</v>
      </c>
      <c r="E1501" s="116">
        <v>3.0962145853464054</v>
      </c>
      <c r="F1501" s="111" t="s">
        <v>2444</v>
      </c>
      <c r="G1501" s="111" t="b">
        <v>0</v>
      </c>
      <c r="H1501" s="111" t="b">
        <v>0</v>
      </c>
      <c r="I1501" s="111" t="b">
        <v>0</v>
      </c>
      <c r="J1501" s="111" t="b">
        <v>0</v>
      </c>
      <c r="K1501" s="111" t="b">
        <v>0</v>
      </c>
      <c r="L1501" s="111" t="b">
        <v>0</v>
      </c>
    </row>
    <row r="1502" spans="1:12" ht="15">
      <c r="A1502" s="111" t="s">
        <v>1451</v>
      </c>
      <c r="B1502" s="111" t="s">
        <v>731</v>
      </c>
      <c r="C1502" s="111">
        <v>2</v>
      </c>
      <c r="D1502" s="116">
        <v>0.0002875358218307463</v>
      </c>
      <c r="E1502" s="116">
        <v>2.380211241711606</v>
      </c>
      <c r="F1502" s="111" t="s">
        <v>2444</v>
      </c>
      <c r="G1502" s="111" t="b">
        <v>0</v>
      </c>
      <c r="H1502" s="111" t="b">
        <v>0</v>
      </c>
      <c r="I1502" s="111" t="b">
        <v>0</v>
      </c>
      <c r="J1502" s="111" t="b">
        <v>0</v>
      </c>
      <c r="K1502" s="111" t="b">
        <v>0</v>
      </c>
      <c r="L1502" s="111" t="b">
        <v>0</v>
      </c>
    </row>
    <row r="1503" spans="1:12" ht="15">
      <c r="A1503" s="111" t="s">
        <v>731</v>
      </c>
      <c r="B1503" s="111" t="s">
        <v>2389</v>
      </c>
      <c r="C1503" s="111">
        <v>2</v>
      </c>
      <c r="D1503" s="116">
        <v>0.0002875358218307463</v>
      </c>
      <c r="E1503" s="116">
        <v>2.664850821187418</v>
      </c>
      <c r="F1503" s="111" t="s">
        <v>2444</v>
      </c>
      <c r="G1503" s="111" t="b">
        <v>0</v>
      </c>
      <c r="H1503" s="111" t="b">
        <v>0</v>
      </c>
      <c r="I1503" s="111" t="b">
        <v>0</v>
      </c>
      <c r="J1503" s="111" t="b">
        <v>0</v>
      </c>
      <c r="K1503" s="111" t="b">
        <v>0</v>
      </c>
      <c r="L1503" s="111" t="b">
        <v>0</v>
      </c>
    </row>
    <row r="1504" spans="1:12" ht="15">
      <c r="A1504" s="111" t="s">
        <v>2389</v>
      </c>
      <c r="B1504" s="111" t="s">
        <v>1000</v>
      </c>
      <c r="C1504" s="111">
        <v>2</v>
      </c>
      <c r="D1504" s="116">
        <v>0.0002875358218307463</v>
      </c>
      <c r="E1504" s="116">
        <v>3.2511165453321484</v>
      </c>
      <c r="F1504" s="111" t="s">
        <v>2444</v>
      </c>
      <c r="G1504" s="111" t="b">
        <v>0</v>
      </c>
      <c r="H1504" s="111" t="b">
        <v>0</v>
      </c>
      <c r="I1504" s="111" t="b">
        <v>0</v>
      </c>
      <c r="J1504" s="111" t="b">
        <v>0</v>
      </c>
      <c r="K1504" s="111" t="b">
        <v>0</v>
      </c>
      <c r="L1504" s="111" t="b">
        <v>0</v>
      </c>
    </row>
    <row r="1505" spans="1:12" ht="15">
      <c r="A1505" s="111" t="s">
        <v>1000</v>
      </c>
      <c r="B1505" s="111" t="s">
        <v>970</v>
      </c>
      <c r="C1505" s="111">
        <v>2</v>
      </c>
      <c r="D1505" s="116">
        <v>0.0002875358218307463</v>
      </c>
      <c r="E1505" s="116">
        <v>2.649056554004186</v>
      </c>
      <c r="F1505" s="111" t="s">
        <v>2444</v>
      </c>
      <c r="G1505" s="111" t="b">
        <v>0</v>
      </c>
      <c r="H1505" s="111" t="b">
        <v>0</v>
      </c>
      <c r="I1505" s="111" t="b">
        <v>0</v>
      </c>
      <c r="J1505" s="111" t="b">
        <v>0</v>
      </c>
      <c r="K1505" s="111" t="b">
        <v>0</v>
      </c>
      <c r="L1505" s="111" t="b">
        <v>0</v>
      </c>
    </row>
    <row r="1506" spans="1:12" ht="15">
      <c r="A1506" s="111" t="s">
        <v>970</v>
      </c>
      <c r="B1506" s="111" t="s">
        <v>682</v>
      </c>
      <c r="C1506" s="111">
        <v>2</v>
      </c>
      <c r="D1506" s="116">
        <v>0.0002875358218307463</v>
      </c>
      <c r="E1506" s="116">
        <v>1.1400461548710419</v>
      </c>
      <c r="F1506" s="111" t="s">
        <v>2444</v>
      </c>
      <c r="G1506" s="111" t="b">
        <v>0</v>
      </c>
      <c r="H1506" s="111" t="b">
        <v>0</v>
      </c>
      <c r="I1506" s="111" t="b">
        <v>0</v>
      </c>
      <c r="J1506" s="111" t="b">
        <v>0</v>
      </c>
      <c r="K1506" s="111" t="b">
        <v>0</v>
      </c>
      <c r="L1506" s="111" t="b">
        <v>0</v>
      </c>
    </row>
    <row r="1507" spans="1:12" ht="15">
      <c r="A1507" s="111" t="s">
        <v>682</v>
      </c>
      <c r="B1507" s="111" t="s">
        <v>2390</v>
      </c>
      <c r="C1507" s="111">
        <v>2</v>
      </c>
      <c r="D1507" s="116">
        <v>0.0002875358218307463</v>
      </c>
      <c r="E1507" s="116">
        <v>1.7269987279362624</v>
      </c>
      <c r="F1507" s="111" t="s">
        <v>2444</v>
      </c>
      <c r="G1507" s="111" t="b">
        <v>0</v>
      </c>
      <c r="H1507" s="111" t="b">
        <v>0</v>
      </c>
      <c r="I1507" s="111" t="b">
        <v>0</v>
      </c>
      <c r="J1507" s="111" t="b">
        <v>0</v>
      </c>
      <c r="K1507" s="111" t="b">
        <v>0</v>
      </c>
      <c r="L1507" s="111" t="b">
        <v>0</v>
      </c>
    </row>
    <row r="1508" spans="1:12" ht="15">
      <c r="A1508" s="111" t="s">
        <v>2390</v>
      </c>
      <c r="B1508" s="111" t="s">
        <v>697</v>
      </c>
      <c r="C1508" s="111">
        <v>2</v>
      </c>
      <c r="D1508" s="116">
        <v>0.0002875358218307463</v>
      </c>
      <c r="E1508" s="116">
        <v>2.3638208255234368</v>
      </c>
      <c r="F1508" s="111" t="s">
        <v>2444</v>
      </c>
      <c r="G1508" s="111" t="b">
        <v>0</v>
      </c>
      <c r="H1508" s="111" t="b">
        <v>0</v>
      </c>
      <c r="I1508" s="111" t="b">
        <v>0</v>
      </c>
      <c r="J1508" s="111" t="b">
        <v>0</v>
      </c>
      <c r="K1508" s="111" t="b">
        <v>0</v>
      </c>
      <c r="L1508" s="111" t="b">
        <v>0</v>
      </c>
    </row>
    <row r="1509" spans="1:12" ht="15">
      <c r="A1509" s="111" t="s">
        <v>697</v>
      </c>
      <c r="B1509" s="111" t="s">
        <v>2391</v>
      </c>
      <c r="C1509" s="111">
        <v>2</v>
      </c>
      <c r="D1509" s="116">
        <v>0.0002875358218307463</v>
      </c>
      <c r="E1509" s="116">
        <v>2.3638208255234368</v>
      </c>
      <c r="F1509" s="111" t="s">
        <v>2444</v>
      </c>
      <c r="G1509" s="111" t="b">
        <v>0</v>
      </c>
      <c r="H1509" s="111" t="b">
        <v>0</v>
      </c>
      <c r="I1509" s="111" t="b">
        <v>0</v>
      </c>
      <c r="J1509" s="111" t="b">
        <v>0</v>
      </c>
      <c r="K1509" s="111" t="b">
        <v>0</v>
      </c>
      <c r="L1509" s="111" t="b">
        <v>0</v>
      </c>
    </row>
    <row r="1510" spans="1:12" ht="15">
      <c r="A1510" s="111" t="s">
        <v>2391</v>
      </c>
      <c r="B1510" s="111" t="s">
        <v>947</v>
      </c>
      <c r="C1510" s="111">
        <v>2</v>
      </c>
      <c r="D1510" s="116">
        <v>0.0002875358218307463</v>
      </c>
      <c r="E1510" s="116">
        <v>3.14197207590708</v>
      </c>
      <c r="F1510" s="111" t="s">
        <v>2444</v>
      </c>
      <c r="G1510" s="111" t="b">
        <v>0</v>
      </c>
      <c r="H1510" s="111" t="b">
        <v>0</v>
      </c>
      <c r="I1510" s="111" t="b">
        <v>0</v>
      </c>
      <c r="J1510" s="111" t="b">
        <v>0</v>
      </c>
      <c r="K1510" s="111" t="b">
        <v>0</v>
      </c>
      <c r="L1510" s="111" t="b">
        <v>0</v>
      </c>
    </row>
    <row r="1511" spans="1:12" ht="15">
      <c r="A1511" s="111" t="s">
        <v>947</v>
      </c>
      <c r="B1511" s="111" t="s">
        <v>699</v>
      </c>
      <c r="C1511" s="111">
        <v>2</v>
      </c>
      <c r="D1511" s="116">
        <v>0.0002875358218307463</v>
      </c>
      <c r="E1511" s="116">
        <v>1.7617608341954742</v>
      </c>
      <c r="F1511" s="111" t="s">
        <v>2444</v>
      </c>
      <c r="G1511" s="111" t="b">
        <v>0</v>
      </c>
      <c r="H1511" s="111" t="b">
        <v>0</v>
      </c>
      <c r="I1511" s="111" t="b">
        <v>0</v>
      </c>
      <c r="J1511" s="111" t="b">
        <v>0</v>
      </c>
      <c r="K1511" s="111" t="b">
        <v>0</v>
      </c>
      <c r="L1511" s="111" t="b">
        <v>0</v>
      </c>
    </row>
    <row r="1512" spans="1:12" ht="15">
      <c r="A1512" s="111" t="s">
        <v>699</v>
      </c>
      <c r="B1512" s="111" t="s">
        <v>1681</v>
      </c>
      <c r="C1512" s="111">
        <v>2</v>
      </c>
      <c r="D1512" s="116">
        <v>0.0002875358218307463</v>
      </c>
      <c r="E1512" s="116">
        <v>2.238882088915137</v>
      </c>
      <c r="F1512" s="111" t="s">
        <v>2444</v>
      </c>
      <c r="G1512" s="111" t="b">
        <v>0</v>
      </c>
      <c r="H1512" s="111" t="b">
        <v>0</v>
      </c>
      <c r="I1512" s="111" t="b">
        <v>0</v>
      </c>
      <c r="J1512" s="111" t="b">
        <v>0</v>
      </c>
      <c r="K1512" s="111" t="b">
        <v>0</v>
      </c>
      <c r="L1512" s="111" t="b">
        <v>0</v>
      </c>
    </row>
    <row r="1513" spans="1:12" ht="15">
      <c r="A1513" s="111" t="s">
        <v>1681</v>
      </c>
      <c r="B1513" s="111" t="s">
        <v>2392</v>
      </c>
      <c r="C1513" s="111">
        <v>2</v>
      </c>
      <c r="D1513" s="116">
        <v>0.0002875358218307463</v>
      </c>
      <c r="E1513" s="116">
        <v>3.6190933306267428</v>
      </c>
      <c r="F1513" s="111" t="s">
        <v>2444</v>
      </c>
      <c r="G1513" s="111" t="b">
        <v>0</v>
      </c>
      <c r="H1513" s="111" t="b">
        <v>0</v>
      </c>
      <c r="I1513" s="111" t="b">
        <v>0</v>
      </c>
      <c r="J1513" s="111" t="b">
        <v>0</v>
      </c>
      <c r="K1513" s="111" t="b">
        <v>0</v>
      </c>
      <c r="L1513" s="111" t="b">
        <v>0</v>
      </c>
    </row>
    <row r="1514" spans="1:12" ht="15">
      <c r="A1514" s="111" t="s">
        <v>2392</v>
      </c>
      <c r="B1514" s="111" t="s">
        <v>882</v>
      </c>
      <c r="C1514" s="111">
        <v>2</v>
      </c>
      <c r="D1514" s="116">
        <v>0.0002875358218307463</v>
      </c>
      <c r="E1514" s="116">
        <v>3.05482190018818</v>
      </c>
      <c r="F1514" s="111" t="s">
        <v>2444</v>
      </c>
      <c r="G1514" s="111" t="b">
        <v>0</v>
      </c>
      <c r="H1514" s="111" t="b">
        <v>0</v>
      </c>
      <c r="I1514" s="111" t="b">
        <v>0</v>
      </c>
      <c r="J1514" s="111" t="b">
        <v>0</v>
      </c>
      <c r="K1514" s="111" t="b">
        <v>0</v>
      </c>
      <c r="L1514" s="111" t="b">
        <v>0</v>
      </c>
    </row>
    <row r="1515" spans="1:12" ht="15">
      <c r="A1515" s="111" t="s">
        <v>882</v>
      </c>
      <c r="B1515" s="111" t="s">
        <v>2393</v>
      </c>
      <c r="C1515" s="111">
        <v>2</v>
      </c>
      <c r="D1515" s="116">
        <v>0.0002875358218307463</v>
      </c>
      <c r="E1515" s="116">
        <v>3.05482190018818</v>
      </c>
      <c r="F1515" s="111" t="s">
        <v>2444</v>
      </c>
      <c r="G1515" s="111" t="b">
        <v>0</v>
      </c>
      <c r="H1515" s="111" t="b">
        <v>0</v>
      </c>
      <c r="I1515" s="111" t="b">
        <v>0</v>
      </c>
      <c r="J1515" s="111" t="b">
        <v>0</v>
      </c>
      <c r="K1515" s="111" t="b">
        <v>0</v>
      </c>
      <c r="L1515" s="111" t="b">
        <v>0</v>
      </c>
    </row>
    <row r="1516" spans="1:12" ht="15">
      <c r="A1516" s="111" t="s">
        <v>2393</v>
      </c>
      <c r="B1516" s="111" t="s">
        <v>697</v>
      </c>
      <c r="C1516" s="111">
        <v>2</v>
      </c>
      <c r="D1516" s="116">
        <v>0.0002875358218307463</v>
      </c>
      <c r="E1516" s="116">
        <v>2.3638208255234368</v>
      </c>
      <c r="F1516" s="111" t="s">
        <v>2444</v>
      </c>
      <c r="G1516" s="111" t="b">
        <v>0</v>
      </c>
      <c r="H1516" s="111" t="b">
        <v>0</v>
      </c>
      <c r="I1516" s="111" t="b">
        <v>0</v>
      </c>
      <c r="J1516" s="111" t="b">
        <v>0</v>
      </c>
      <c r="K1516" s="111" t="b">
        <v>0</v>
      </c>
      <c r="L1516" s="111" t="b">
        <v>0</v>
      </c>
    </row>
    <row r="1517" spans="1:12" ht="15">
      <c r="A1517" s="111" t="s">
        <v>697</v>
      </c>
      <c r="B1517" s="111" t="s">
        <v>714</v>
      </c>
      <c r="C1517" s="111">
        <v>2</v>
      </c>
      <c r="D1517" s="116">
        <v>0.0002875358218307463</v>
      </c>
      <c r="E1517" s="116">
        <v>1.1207827768371421</v>
      </c>
      <c r="F1517" s="111" t="s">
        <v>2444</v>
      </c>
      <c r="G1517" s="111" t="b">
        <v>0</v>
      </c>
      <c r="H1517" s="111" t="b">
        <v>0</v>
      </c>
      <c r="I1517" s="111" t="b">
        <v>0</v>
      </c>
      <c r="J1517" s="111" t="b">
        <v>0</v>
      </c>
      <c r="K1517" s="111" t="b">
        <v>0</v>
      </c>
      <c r="L1517" s="111" t="b">
        <v>0</v>
      </c>
    </row>
    <row r="1518" spans="1:12" ht="15">
      <c r="A1518" s="111" t="s">
        <v>714</v>
      </c>
      <c r="B1518" s="111" t="s">
        <v>1679</v>
      </c>
      <c r="C1518" s="111">
        <v>2</v>
      </c>
      <c r="D1518" s="116">
        <v>0.0002875358218307463</v>
      </c>
      <c r="E1518" s="116">
        <v>2.3760552819404483</v>
      </c>
      <c r="F1518" s="111" t="s">
        <v>2444</v>
      </c>
      <c r="G1518" s="111" t="b">
        <v>0</v>
      </c>
      <c r="H1518" s="111" t="b">
        <v>0</v>
      </c>
      <c r="I1518" s="111" t="b">
        <v>0</v>
      </c>
      <c r="J1518" s="111" t="b">
        <v>0</v>
      </c>
      <c r="K1518" s="111" t="b">
        <v>0</v>
      </c>
      <c r="L1518" s="111" t="b">
        <v>0</v>
      </c>
    </row>
    <row r="1519" spans="1:12" ht="15">
      <c r="A1519" s="111" t="s">
        <v>1679</v>
      </c>
      <c r="B1519" s="111" t="s">
        <v>730</v>
      </c>
      <c r="C1519" s="111">
        <v>2</v>
      </c>
      <c r="D1519" s="116">
        <v>0.0002875358218307463</v>
      </c>
      <c r="E1519" s="116">
        <v>2.4729652949485046</v>
      </c>
      <c r="F1519" s="111" t="s">
        <v>2444</v>
      </c>
      <c r="G1519" s="111" t="b">
        <v>0</v>
      </c>
      <c r="H1519" s="111" t="b">
        <v>0</v>
      </c>
      <c r="I1519" s="111" t="b">
        <v>0</v>
      </c>
      <c r="J1519" s="111" t="b">
        <v>0</v>
      </c>
      <c r="K1519" s="111" t="b">
        <v>0</v>
      </c>
      <c r="L1519" s="111" t="b">
        <v>0</v>
      </c>
    </row>
    <row r="1520" spans="1:12" ht="15">
      <c r="A1520" s="111" t="s">
        <v>730</v>
      </c>
      <c r="B1520" s="111" t="s">
        <v>1626</v>
      </c>
      <c r="C1520" s="111">
        <v>2</v>
      </c>
      <c r="D1520" s="116">
        <v>0.0002875358218307463</v>
      </c>
      <c r="E1520" s="116">
        <v>2.4729652949485046</v>
      </c>
      <c r="F1520" s="111" t="s">
        <v>2444</v>
      </c>
      <c r="G1520" s="111" t="b">
        <v>0</v>
      </c>
      <c r="H1520" s="111" t="b">
        <v>0</v>
      </c>
      <c r="I1520" s="111" t="b">
        <v>0</v>
      </c>
      <c r="J1520" s="111" t="b">
        <v>0</v>
      </c>
      <c r="K1520" s="111" t="b">
        <v>0</v>
      </c>
      <c r="L1520" s="111" t="b">
        <v>0</v>
      </c>
    </row>
    <row r="1521" spans="1:12" ht="15">
      <c r="A1521" s="111" t="s">
        <v>1626</v>
      </c>
      <c r="B1521" s="111" t="s">
        <v>1426</v>
      </c>
      <c r="C1521" s="111">
        <v>2</v>
      </c>
      <c r="D1521" s="116">
        <v>0.0002875358218307463</v>
      </c>
      <c r="E1521" s="116">
        <v>3.3180633349627615</v>
      </c>
      <c r="F1521" s="111" t="s">
        <v>2444</v>
      </c>
      <c r="G1521" s="111" t="b">
        <v>0</v>
      </c>
      <c r="H1521" s="111" t="b">
        <v>0</v>
      </c>
      <c r="I1521" s="111" t="b">
        <v>0</v>
      </c>
      <c r="J1521" s="111" t="b">
        <v>0</v>
      </c>
      <c r="K1521" s="111" t="b">
        <v>0</v>
      </c>
      <c r="L1521" s="111" t="b">
        <v>0</v>
      </c>
    </row>
    <row r="1522" spans="1:12" ht="15">
      <c r="A1522" s="111" t="s">
        <v>1426</v>
      </c>
      <c r="B1522" s="111" t="s">
        <v>1759</v>
      </c>
      <c r="C1522" s="111">
        <v>2</v>
      </c>
      <c r="D1522" s="116">
        <v>0.0002875358218307463</v>
      </c>
      <c r="E1522" s="116">
        <v>3.3180633349627615</v>
      </c>
      <c r="F1522" s="111" t="s">
        <v>2444</v>
      </c>
      <c r="G1522" s="111" t="b">
        <v>0</v>
      </c>
      <c r="H1522" s="111" t="b">
        <v>0</v>
      </c>
      <c r="I1522" s="111" t="b">
        <v>0</v>
      </c>
      <c r="J1522" s="111" t="b">
        <v>0</v>
      </c>
      <c r="K1522" s="111" t="b">
        <v>0</v>
      </c>
      <c r="L1522" s="111" t="b">
        <v>0</v>
      </c>
    </row>
    <row r="1523" spans="1:12" ht="15">
      <c r="A1523" s="111" t="s">
        <v>1759</v>
      </c>
      <c r="B1523" s="111" t="s">
        <v>1149</v>
      </c>
      <c r="C1523" s="111">
        <v>2</v>
      </c>
      <c r="D1523" s="116">
        <v>0.0002875358218307463</v>
      </c>
      <c r="E1523" s="116">
        <v>3.14197207590708</v>
      </c>
      <c r="F1523" s="111" t="s">
        <v>2444</v>
      </c>
      <c r="G1523" s="111" t="b">
        <v>0</v>
      </c>
      <c r="H1523" s="111" t="b">
        <v>0</v>
      </c>
      <c r="I1523" s="111" t="b">
        <v>0</v>
      </c>
      <c r="J1523" s="111" t="b">
        <v>0</v>
      </c>
      <c r="K1523" s="111" t="b">
        <v>0</v>
      </c>
      <c r="L1523" s="111" t="b">
        <v>0</v>
      </c>
    </row>
    <row r="1524" spans="1:12" ht="15">
      <c r="A1524" s="111" t="s">
        <v>1149</v>
      </c>
      <c r="B1524" s="111" t="s">
        <v>1403</v>
      </c>
      <c r="C1524" s="111">
        <v>2</v>
      </c>
      <c r="D1524" s="116">
        <v>0.0002875358218307463</v>
      </c>
      <c r="E1524" s="116">
        <v>3.0170333392987803</v>
      </c>
      <c r="F1524" s="111" t="s">
        <v>2444</v>
      </c>
      <c r="G1524" s="111" t="b">
        <v>0</v>
      </c>
      <c r="H1524" s="111" t="b">
        <v>0</v>
      </c>
      <c r="I1524" s="111" t="b">
        <v>0</v>
      </c>
      <c r="J1524" s="111" t="b">
        <v>0</v>
      </c>
      <c r="K1524" s="111" t="b">
        <v>0</v>
      </c>
      <c r="L1524" s="111" t="b">
        <v>0</v>
      </c>
    </row>
    <row r="1525" spans="1:12" ht="15">
      <c r="A1525" s="111" t="s">
        <v>1403</v>
      </c>
      <c r="B1525" s="111" t="s">
        <v>1710</v>
      </c>
      <c r="C1525" s="111">
        <v>2</v>
      </c>
      <c r="D1525" s="116">
        <v>0.0002875358218307463</v>
      </c>
      <c r="E1525" s="116">
        <v>3.3180633349627615</v>
      </c>
      <c r="F1525" s="111" t="s">
        <v>2444</v>
      </c>
      <c r="G1525" s="111" t="b">
        <v>0</v>
      </c>
      <c r="H1525" s="111" t="b">
        <v>0</v>
      </c>
      <c r="I1525" s="111" t="b">
        <v>0</v>
      </c>
      <c r="J1525" s="111" t="b">
        <v>0</v>
      </c>
      <c r="K1525" s="111" t="b">
        <v>0</v>
      </c>
      <c r="L1525" s="111" t="b">
        <v>0</v>
      </c>
    </row>
    <row r="1526" spans="1:12" ht="15">
      <c r="A1526" s="111" t="s">
        <v>1246</v>
      </c>
      <c r="B1526" s="111" t="s">
        <v>882</v>
      </c>
      <c r="C1526" s="111">
        <v>2</v>
      </c>
      <c r="D1526" s="116">
        <v>0.0002875358218307463</v>
      </c>
      <c r="E1526" s="116">
        <v>2.6568818915161425</v>
      </c>
      <c r="F1526" s="111" t="s">
        <v>2444</v>
      </c>
      <c r="G1526" s="111" t="b">
        <v>0</v>
      </c>
      <c r="H1526" s="111" t="b">
        <v>0</v>
      </c>
      <c r="I1526" s="111" t="b">
        <v>0</v>
      </c>
      <c r="J1526" s="111" t="b">
        <v>0</v>
      </c>
      <c r="K1526" s="111" t="b">
        <v>0</v>
      </c>
      <c r="L1526" s="111" t="b">
        <v>0</v>
      </c>
    </row>
    <row r="1527" spans="1:12" ht="15">
      <c r="A1527" s="111" t="s">
        <v>882</v>
      </c>
      <c r="B1527" s="111" t="s">
        <v>850</v>
      </c>
      <c r="C1527" s="111">
        <v>2</v>
      </c>
      <c r="D1527" s="116">
        <v>0.0002875358218307463</v>
      </c>
      <c r="E1527" s="116">
        <v>2.2766706498045366</v>
      </c>
      <c r="F1527" s="111" t="s">
        <v>2444</v>
      </c>
      <c r="G1527" s="111" t="b">
        <v>0</v>
      </c>
      <c r="H1527" s="111" t="b">
        <v>0</v>
      </c>
      <c r="I1527" s="111" t="b">
        <v>0</v>
      </c>
      <c r="J1527" s="111" t="b">
        <v>0</v>
      </c>
      <c r="K1527" s="111" t="b">
        <v>0</v>
      </c>
      <c r="L1527" s="111" t="b">
        <v>0</v>
      </c>
    </row>
    <row r="1528" spans="1:12" ht="15">
      <c r="A1528" s="111" t="s">
        <v>850</v>
      </c>
      <c r="B1528" s="111" t="s">
        <v>947</v>
      </c>
      <c r="C1528" s="111">
        <v>2</v>
      </c>
      <c r="D1528" s="116">
        <v>0.0002875358218307463</v>
      </c>
      <c r="E1528" s="116">
        <v>2.3638208255234368</v>
      </c>
      <c r="F1528" s="111" t="s">
        <v>2444</v>
      </c>
      <c r="G1528" s="111" t="b">
        <v>0</v>
      </c>
      <c r="H1528" s="111" t="b">
        <v>0</v>
      </c>
      <c r="I1528" s="111" t="b">
        <v>0</v>
      </c>
      <c r="J1528" s="111" t="b">
        <v>0</v>
      </c>
      <c r="K1528" s="111" t="b">
        <v>0</v>
      </c>
      <c r="L1528" s="111" t="b">
        <v>0</v>
      </c>
    </row>
    <row r="1529" spans="1:12" ht="15">
      <c r="A1529" s="111" t="s">
        <v>947</v>
      </c>
      <c r="B1529" s="111" t="s">
        <v>1047</v>
      </c>
      <c r="C1529" s="111">
        <v>2</v>
      </c>
      <c r="D1529" s="116">
        <v>0.0002875358218307463</v>
      </c>
      <c r="E1529" s="116">
        <v>2.5979040315568045</v>
      </c>
      <c r="F1529" s="111" t="s">
        <v>2444</v>
      </c>
      <c r="G1529" s="111" t="b">
        <v>0</v>
      </c>
      <c r="H1529" s="111" t="b">
        <v>0</v>
      </c>
      <c r="I1529" s="111" t="b">
        <v>0</v>
      </c>
      <c r="J1529" s="111" t="b">
        <v>0</v>
      </c>
      <c r="K1529" s="111" t="b">
        <v>0</v>
      </c>
      <c r="L1529" s="111" t="b">
        <v>0</v>
      </c>
    </row>
    <row r="1530" spans="1:12" ht="15">
      <c r="A1530" s="111" t="s">
        <v>1047</v>
      </c>
      <c r="B1530" s="111" t="s">
        <v>788</v>
      </c>
      <c r="C1530" s="111">
        <v>2</v>
      </c>
      <c r="D1530" s="116">
        <v>0.0002875358218307463</v>
      </c>
      <c r="E1530" s="116">
        <v>2.3480265583402047</v>
      </c>
      <c r="F1530" s="111" t="s">
        <v>2444</v>
      </c>
      <c r="G1530" s="111" t="b">
        <v>0</v>
      </c>
      <c r="H1530" s="111" t="b">
        <v>0</v>
      </c>
      <c r="I1530" s="111" t="b">
        <v>0</v>
      </c>
      <c r="J1530" s="111" t="b">
        <v>0</v>
      </c>
      <c r="K1530" s="111" t="b">
        <v>0</v>
      </c>
      <c r="L1530" s="111" t="b">
        <v>0</v>
      </c>
    </row>
    <row r="1531" spans="1:12" ht="15">
      <c r="A1531" s="111" t="s">
        <v>788</v>
      </c>
      <c r="B1531" s="111" t="s">
        <v>802</v>
      </c>
      <c r="C1531" s="111">
        <v>2</v>
      </c>
      <c r="D1531" s="116">
        <v>0.0002875358218307463</v>
      </c>
      <c r="E1531" s="116">
        <v>2.0791812460476247</v>
      </c>
      <c r="F1531" s="111" t="s">
        <v>2444</v>
      </c>
      <c r="G1531" s="111" t="b">
        <v>0</v>
      </c>
      <c r="H1531" s="111" t="b">
        <v>0</v>
      </c>
      <c r="I1531" s="111" t="b">
        <v>0</v>
      </c>
      <c r="J1531" s="111" t="b">
        <v>1</v>
      </c>
      <c r="K1531" s="111" t="b">
        <v>0</v>
      </c>
      <c r="L1531" s="111" t="b">
        <v>0</v>
      </c>
    </row>
    <row r="1532" spans="1:12" ht="15">
      <c r="A1532" s="111" t="s">
        <v>688</v>
      </c>
      <c r="B1532" s="111" t="s">
        <v>2394</v>
      </c>
      <c r="C1532" s="111">
        <v>2</v>
      </c>
      <c r="D1532" s="116">
        <v>0.0002875358218307463</v>
      </c>
      <c r="E1532" s="116">
        <v>2.215400993065614</v>
      </c>
      <c r="F1532" s="111" t="s">
        <v>2444</v>
      </c>
      <c r="G1532" s="111" t="b">
        <v>0</v>
      </c>
      <c r="H1532" s="111" t="b">
        <v>0</v>
      </c>
      <c r="I1532" s="111" t="b">
        <v>0</v>
      </c>
      <c r="J1532" s="111" t="b">
        <v>0</v>
      </c>
      <c r="K1532" s="111" t="b">
        <v>0</v>
      </c>
      <c r="L1532" s="111" t="b">
        <v>0</v>
      </c>
    </row>
    <row r="1533" spans="1:12" ht="15">
      <c r="A1533" s="111" t="s">
        <v>2394</v>
      </c>
      <c r="B1533" s="111" t="s">
        <v>2395</v>
      </c>
      <c r="C1533" s="111">
        <v>2</v>
      </c>
      <c r="D1533" s="116">
        <v>0.0002875358218307463</v>
      </c>
      <c r="E1533" s="116">
        <v>3.795184589682424</v>
      </c>
      <c r="F1533" s="111" t="s">
        <v>2444</v>
      </c>
      <c r="G1533" s="111" t="b">
        <v>0</v>
      </c>
      <c r="H1533" s="111" t="b">
        <v>0</v>
      </c>
      <c r="I1533" s="111" t="b">
        <v>0</v>
      </c>
      <c r="J1533" s="111" t="b">
        <v>0</v>
      </c>
      <c r="K1533" s="111" t="b">
        <v>0</v>
      </c>
      <c r="L1533" s="111" t="b">
        <v>0</v>
      </c>
    </row>
    <row r="1534" spans="1:12" ht="15">
      <c r="A1534" s="111" t="s">
        <v>2395</v>
      </c>
      <c r="B1534" s="111" t="s">
        <v>684</v>
      </c>
      <c r="C1534" s="111">
        <v>2</v>
      </c>
      <c r="D1534" s="116">
        <v>0.0002875358218307463</v>
      </c>
      <c r="E1534" s="116">
        <v>1.908693864509942</v>
      </c>
      <c r="F1534" s="111" t="s">
        <v>2444</v>
      </c>
      <c r="G1534" s="111" t="b">
        <v>0</v>
      </c>
      <c r="H1534" s="111" t="b">
        <v>0</v>
      </c>
      <c r="I1534" s="111" t="b">
        <v>0</v>
      </c>
      <c r="J1534" s="111" t="b">
        <v>0</v>
      </c>
      <c r="K1534" s="111" t="b">
        <v>0</v>
      </c>
      <c r="L1534" s="111" t="b">
        <v>0</v>
      </c>
    </row>
    <row r="1535" spans="1:12" ht="15">
      <c r="A1535" s="111" t="s">
        <v>688</v>
      </c>
      <c r="B1535" s="111" t="s">
        <v>724</v>
      </c>
      <c r="C1535" s="111">
        <v>2</v>
      </c>
      <c r="D1535" s="116">
        <v>0.0002875358218307463</v>
      </c>
      <c r="E1535" s="116">
        <v>1.0393097340099324</v>
      </c>
      <c r="F1535" s="111" t="s">
        <v>2444</v>
      </c>
      <c r="G1535" s="111" t="b">
        <v>0</v>
      </c>
      <c r="H1535" s="111" t="b">
        <v>0</v>
      </c>
      <c r="I1535" s="111" t="b">
        <v>0</v>
      </c>
      <c r="J1535" s="111" t="b">
        <v>0</v>
      </c>
      <c r="K1535" s="111" t="b">
        <v>0</v>
      </c>
      <c r="L1535" s="111" t="b">
        <v>0</v>
      </c>
    </row>
    <row r="1536" spans="1:12" ht="15">
      <c r="A1536" s="111" t="s">
        <v>724</v>
      </c>
      <c r="B1536" s="111" t="s">
        <v>828</v>
      </c>
      <c r="C1536" s="111">
        <v>2</v>
      </c>
      <c r="D1536" s="116">
        <v>0.0002875358218307463</v>
      </c>
      <c r="E1536" s="116">
        <v>1.806179973983887</v>
      </c>
      <c r="F1536" s="111" t="s">
        <v>2444</v>
      </c>
      <c r="G1536" s="111" t="b">
        <v>0</v>
      </c>
      <c r="H1536" s="111" t="b">
        <v>0</v>
      </c>
      <c r="I1536" s="111" t="b">
        <v>0</v>
      </c>
      <c r="J1536" s="111" t="b">
        <v>0</v>
      </c>
      <c r="K1536" s="111" t="b">
        <v>0</v>
      </c>
      <c r="L1536" s="111" t="b">
        <v>0</v>
      </c>
    </row>
    <row r="1537" spans="1:12" ht="15">
      <c r="A1537" s="111" t="s">
        <v>828</v>
      </c>
      <c r="B1537" s="111" t="s">
        <v>684</v>
      </c>
      <c r="C1537" s="111">
        <v>2</v>
      </c>
      <c r="D1537" s="116">
        <v>0.0002875358218307463</v>
      </c>
      <c r="E1537" s="116">
        <v>1.0957805078670866</v>
      </c>
      <c r="F1537" s="111" t="s">
        <v>2444</v>
      </c>
      <c r="G1537" s="111" t="b">
        <v>0</v>
      </c>
      <c r="H1537" s="111" t="b">
        <v>0</v>
      </c>
      <c r="I1537" s="111" t="b">
        <v>0</v>
      </c>
      <c r="J1537" s="111" t="b">
        <v>0</v>
      </c>
      <c r="K1537" s="111" t="b">
        <v>0</v>
      </c>
      <c r="L1537" s="111" t="b">
        <v>0</v>
      </c>
    </row>
    <row r="1538" spans="1:12" ht="15">
      <c r="A1538" s="111" t="s">
        <v>683</v>
      </c>
      <c r="B1538" s="111" t="s">
        <v>730</v>
      </c>
      <c r="C1538" s="111">
        <v>2</v>
      </c>
      <c r="D1538" s="116">
        <v>0.0002875358218307463</v>
      </c>
      <c r="E1538" s="116">
        <v>0.7352427016204693</v>
      </c>
      <c r="F1538" s="111" t="s">
        <v>2444</v>
      </c>
      <c r="G1538" s="111" t="b">
        <v>0</v>
      </c>
      <c r="H1538" s="111" t="b">
        <v>0</v>
      </c>
      <c r="I1538" s="111" t="b">
        <v>0</v>
      </c>
      <c r="J1538" s="111" t="b">
        <v>0</v>
      </c>
      <c r="K1538" s="111" t="b">
        <v>0</v>
      </c>
      <c r="L1538" s="111" t="b">
        <v>0</v>
      </c>
    </row>
    <row r="1539" spans="1:12" ht="15">
      <c r="A1539" s="111" t="s">
        <v>730</v>
      </c>
      <c r="B1539" s="111" t="s">
        <v>2396</v>
      </c>
      <c r="C1539" s="111">
        <v>2</v>
      </c>
      <c r="D1539" s="116">
        <v>0.0002875358218307463</v>
      </c>
      <c r="E1539" s="116">
        <v>2.649056554004186</v>
      </c>
      <c r="F1539" s="111" t="s">
        <v>2444</v>
      </c>
      <c r="G1539" s="111" t="b">
        <v>0</v>
      </c>
      <c r="H1539" s="111" t="b">
        <v>0</v>
      </c>
      <c r="I1539" s="111" t="b">
        <v>0</v>
      </c>
      <c r="J1539" s="111" t="b">
        <v>0</v>
      </c>
      <c r="K1539" s="111" t="b">
        <v>0</v>
      </c>
      <c r="L1539" s="111" t="b">
        <v>0</v>
      </c>
    </row>
    <row r="1540" spans="1:12" ht="15">
      <c r="A1540" s="111" t="s">
        <v>2396</v>
      </c>
      <c r="B1540" s="111" t="s">
        <v>1448</v>
      </c>
      <c r="C1540" s="111">
        <v>2</v>
      </c>
      <c r="D1540" s="116">
        <v>0.0002875358218307463</v>
      </c>
      <c r="E1540" s="116">
        <v>3.494154594018443</v>
      </c>
      <c r="F1540" s="111" t="s">
        <v>2444</v>
      </c>
      <c r="G1540" s="111" t="b">
        <v>0</v>
      </c>
      <c r="H1540" s="111" t="b">
        <v>0</v>
      </c>
      <c r="I1540" s="111" t="b">
        <v>0</v>
      </c>
      <c r="J1540" s="111" t="b">
        <v>0</v>
      </c>
      <c r="K1540" s="111" t="b">
        <v>0</v>
      </c>
      <c r="L1540" s="111" t="b">
        <v>0</v>
      </c>
    </row>
    <row r="1541" spans="1:12" ht="15">
      <c r="A1541" s="111" t="s">
        <v>683</v>
      </c>
      <c r="B1541" s="111" t="s">
        <v>933</v>
      </c>
      <c r="C1541" s="111">
        <v>2</v>
      </c>
      <c r="D1541" s="116">
        <v>0.0002875358218307463</v>
      </c>
      <c r="E1541" s="116">
        <v>1.2281582235233637</v>
      </c>
      <c r="F1541" s="111" t="s">
        <v>2444</v>
      </c>
      <c r="G1541" s="111" t="b">
        <v>0</v>
      </c>
      <c r="H1541" s="111" t="b">
        <v>0</v>
      </c>
      <c r="I1541" s="111" t="b">
        <v>0</v>
      </c>
      <c r="J1541" s="111" t="b">
        <v>0</v>
      </c>
      <c r="K1541" s="111" t="b">
        <v>0</v>
      </c>
      <c r="L1541" s="111" t="b">
        <v>0</v>
      </c>
    </row>
    <row r="1542" spans="1:12" ht="15">
      <c r="A1542" s="111" t="s">
        <v>933</v>
      </c>
      <c r="B1542" s="111" t="s">
        <v>833</v>
      </c>
      <c r="C1542" s="111">
        <v>2</v>
      </c>
      <c r="D1542" s="116">
        <v>0.0002875358218307463</v>
      </c>
      <c r="E1542" s="116">
        <v>2.329058719264225</v>
      </c>
      <c r="F1542" s="111" t="s">
        <v>2444</v>
      </c>
      <c r="G1542" s="111" t="b">
        <v>0</v>
      </c>
      <c r="H1542" s="111" t="b">
        <v>0</v>
      </c>
      <c r="I1542" s="111" t="b">
        <v>0</v>
      </c>
      <c r="J1542" s="111" t="b">
        <v>0</v>
      </c>
      <c r="K1542" s="111" t="b">
        <v>0</v>
      </c>
      <c r="L1542" s="111" t="b">
        <v>0</v>
      </c>
    </row>
    <row r="1543" spans="1:12" ht="15">
      <c r="A1543" s="111" t="s">
        <v>757</v>
      </c>
      <c r="B1543" s="111" t="s">
        <v>1071</v>
      </c>
      <c r="C1543" s="111">
        <v>2</v>
      </c>
      <c r="D1543" s="116">
        <v>0.0002875358218307463</v>
      </c>
      <c r="E1543" s="116">
        <v>2.3180633349627615</v>
      </c>
      <c r="F1543" s="111" t="s">
        <v>2444</v>
      </c>
      <c r="G1543" s="111" t="b">
        <v>0</v>
      </c>
      <c r="H1543" s="111" t="b">
        <v>0</v>
      </c>
      <c r="I1543" s="111" t="b">
        <v>0</v>
      </c>
      <c r="J1543" s="111" t="b">
        <v>0</v>
      </c>
      <c r="K1543" s="111" t="b">
        <v>0</v>
      </c>
      <c r="L1543" s="111" t="b">
        <v>0</v>
      </c>
    </row>
    <row r="1544" spans="1:12" ht="15">
      <c r="A1544" s="111" t="s">
        <v>1071</v>
      </c>
      <c r="B1544" s="111" t="s">
        <v>936</v>
      </c>
      <c r="C1544" s="111">
        <v>2</v>
      </c>
      <c r="D1544" s="116">
        <v>0.0002875358218307463</v>
      </c>
      <c r="E1544" s="116">
        <v>2.664850821187418</v>
      </c>
      <c r="F1544" s="111" t="s">
        <v>2444</v>
      </c>
      <c r="G1544" s="111" t="b">
        <v>0</v>
      </c>
      <c r="H1544" s="111" t="b">
        <v>0</v>
      </c>
      <c r="I1544" s="111" t="b">
        <v>0</v>
      </c>
      <c r="J1544" s="111" t="b">
        <v>0</v>
      </c>
      <c r="K1544" s="111" t="b">
        <v>0</v>
      </c>
      <c r="L1544" s="111" t="b">
        <v>0</v>
      </c>
    </row>
    <row r="1545" spans="1:12" ht="15">
      <c r="A1545" s="111" t="s">
        <v>936</v>
      </c>
      <c r="B1545" s="111" t="s">
        <v>2397</v>
      </c>
      <c r="C1545" s="111">
        <v>2</v>
      </c>
      <c r="D1545" s="116">
        <v>0.0002875358218307463</v>
      </c>
      <c r="E1545" s="116">
        <v>3.14197207590708</v>
      </c>
      <c r="F1545" s="111" t="s">
        <v>2444</v>
      </c>
      <c r="G1545" s="111" t="b">
        <v>0</v>
      </c>
      <c r="H1545" s="111" t="b">
        <v>0</v>
      </c>
      <c r="I1545" s="111" t="b">
        <v>0</v>
      </c>
      <c r="J1545" s="111" t="b">
        <v>0</v>
      </c>
      <c r="K1545" s="111" t="b">
        <v>0</v>
      </c>
      <c r="L1545" s="111" t="b">
        <v>0</v>
      </c>
    </row>
    <row r="1546" spans="1:12" ht="15">
      <c r="A1546" s="111" t="s">
        <v>2397</v>
      </c>
      <c r="B1546" s="111" t="s">
        <v>695</v>
      </c>
      <c r="C1546" s="111">
        <v>2</v>
      </c>
      <c r="D1546" s="116">
        <v>0.0002875358218307463</v>
      </c>
      <c r="E1546" s="116">
        <v>2.340339729673914</v>
      </c>
      <c r="F1546" s="111" t="s">
        <v>2444</v>
      </c>
      <c r="G1546" s="111" t="b">
        <v>0</v>
      </c>
      <c r="H1546" s="111" t="b">
        <v>0</v>
      </c>
      <c r="I1546" s="111" t="b">
        <v>0</v>
      </c>
      <c r="J1546" s="111" t="b">
        <v>0</v>
      </c>
      <c r="K1546" s="111" t="b">
        <v>0</v>
      </c>
      <c r="L1546" s="111" t="b">
        <v>0</v>
      </c>
    </row>
    <row r="1547" spans="1:12" ht="15">
      <c r="A1547" s="111" t="s">
        <v>695</v>
      </c>
      <c r="B1547" s="111" t="s">
        <v>1578</v>
      </c>
      <c r="C1547" s="111">
        <v>2</v>
      </c>
      <c r="D1547" s="116">
        <v>0.0002875358218307463</v>
      </c>
      <c r="E1547" s="116">
        <v>2.1642484706182326</v>
      </c>
      <c r="F1547" s="111" t="s">
        <v>2444</v>
      </c>
      <c r="G1547" s="111" t="b">
        <v>0</v>
      </c>
      <c r="H1547" s="111" t="b">
        <v>0</v>
      </c>
      <c r="I1547" s="111" t="b">
        <v>0</v>
      </c>
      <c r="J1547" s="111" t="b">
        <v>0</v>
      </c>
      <c r="K1547" s="111" t="b">
        <v>0</v>
      </c>
      <c r="L1547" s="111" t="b">
        <v>0</v>
      </c>
    </row>
    <row r="1548" spans="1:12" ht="15">
      <c r="A1548" s="111" t="s">
        <v>1578</v>
      </c>
      <c r="B1548" s="111" t="s">
        <v>683</v>
      </c>
      <c r="C1548" s="111">
        <v>2</v>
      </c>
      <c r="D1548" s="116">
        <v>0.0002875358218307463</v>
      </c>
      <c r="E1548" s="116">
        <v>1.6922366216770504</v>
      </c>
      <c r="F1548" s="111" t="s">
        <v>2444</v>
      </c>
      <c r="G1548" s="111" t="b">
        <v>0</v>
      </c>
      <c r="H1548" s="111" t="b">
        <v>0</v>
      </c>
      <c r="I1548" s="111" t="b">
        <v>0</v>
      </c>
      <c r="J1548" s="111" t="b">
        <v>0</v>
      </c>
      <c r="K1548" s="111" t="b">
        <v>0</v>
      </c>
      <c r="L1548" s="111" t="b">
        <v>0</v>
      </c>
    </row>
    <row r="1549" spans="1:12" ht="15">
      <c r="A1549" s="111" t="s">
        <v>683</v>
      </c>
      <c r="B1549" s="111" t="s">
        <v>2398</v>
      </c>
      <c r="C1549" s="111">
        <v>2</v>
      </c>
      <c r="D1549" s="116">
        <v>0.0002875358218307463</v>
      </c>
      <c r="E1549" s="116">
        <v>1.8813707372987074</v>
      </c>
      <c r="F1549" s="111" t="s">
        <v>2444</v>
      </c>
      <c r="G1549" s="111" t="b">
        <v>0</v>
      </c>
      <c r="H1549" s="111" t="b">
        <v>0</v>
      </c>
      <c r="I1549" s="111" t="b">
        <v>0</v>
      </c>
      <c r="J1549" s="111" t="b">
        <v>0</v>
      </c>
      <c r="K1549" s="111" t="b">
        <v>0</v>
      </c>
      <c r="L1549" s="111" t="b">
        <v>0</v>
      </c>
    </row>
    <row r="1550" spans="1:12" ht="15">
      <c r="A1550" s="111" t="s">
        <v>2398</v>
      </c>
      <c r="B1550" s="111" t="s">
        <v>1452</v>
      </c>
      <c r="C1550" s="111">
        <v>2</v>
      </c>
      <c r="D1550" s="116">
        <v>0.0002875358218307463</v>
      </c>
      <c r="E1550" s="116">
        <v>3.494154594018443</v>
      </c>
      <c r="F1550" s="111" t="s">
        <v>2444</v>
      </c>
      <c r="G1550" s="111" t="b">
        <v>0</v>
      </c>
      <c r="H1550" s="111" t="b">
        <v>0</v>
      </c>
      <c r="I1550" s="111" t="b">
        <v>0</v>
      </c>
      <c r="J1550" s="111" t="b">
        <v>0</v>
      </c>
      <c r="K1550" s="111" t="b">
        <v>0</v>
      </c>
      <c r="L1550" s="111" t="b">
        <v>0</v>
      </c>
    </row>
    <row r="1551" spans="1:12" ht="15">
      <c r="A1551" s="111" t="s">
        <v>1452</v>
      </c>
      <c r="B1551" s="111" t="s">
        <v>748</v>
      </c>
      <c r="C1551" s="111">
        <v>2</v>
      </c>
      <c r="D1551" s="116">
        <v>0.0002875358218307463</v>
      </c>
      <c r="E1551" s="116">
        <v>2.452761908860218</v>
      </c>
      <c r="F1551" s="111" t="s">
        <v>2444</v>
      </c>
      <c r="G1551" s="111" t="b">
        <v>0</v>
      </c>
      <c r="H1551" s="111" t="b">
        <v>0</v>
      </c>
      <c r="I1551" s="111" t="b">
        <v>0</v>
      </c>
      <c r="J1551" s="111" t="b">
        <v>1</v>
      </c>
      <c r="K1551" s="111" t="b">
        <v>0</v>
      </c>
      <c r="L1551" s="111" t="b">
        <v>0</v>
      </c>
    </row>
    <row r="1552" spans="1:12" ht="15">
      <c r="A1552" s="111" t="s">
        <v>748</v>
      </c>
      <c r="B1552" s="111" t="s">
        <v>1088</v>
      </c>
      <c r="C1552" s="111">
        <v>2</v>
      </c>
      <c r="D1552" s="116">
        <v>0.0002875358218307463</v>
      </c>
      <c r="E1552" s="116">
        <v>2.2968740358928232</v>
      </c>
      <c r="F1552" s="111" t="s">
        <v>2444</v>
      </c>
      <c r="G1552" s="111" t="b">
        <v>1</v>
      </c>
      <c r="H1552" s="111" t="b">
        <v>0</v>
      </c>
      <c r="I1552" s="111" t="b">
        <v>0</v>
      </c>
      <c r="J1552" s="111" t="b">
        <v>0</v>
      </c>
      <c r="K1552" s="111" t="b">
        <v>0</v>
      </c>
      <c r="L1552" s="111" t="b">
        <v>0</v>
      </c>
    </row>
    <row r="1553" spans="1:12" ht="15">
      <c r="A1553" s="111" t="s">
        <v>1088</v>
      </c>
      <c r="B1553" s="111" t="s">
        <v>2399</v>
      </c>
      <c r="C1553" s="111">
        <v>2</v>
      </c>
      <c r="D1553" s="116">
        <v>0.0002875358218307463</v>
      </c>
      <c r="E1553" s="116">
        <v>3.3180633349627615</v>
      </c>
      <c r="F1553" s="111" t="s">
        <v>2444</v>
      </c>
      <c r="G1553" s="111" t="b">
        <v>0</v>
      </c>
      <c r="H1553" s="111" t="b">
        <v>0</v>
      </c>
      <c r="I1553" s="111" t="b">
        <v>0</v>
      </c>
      <c r="J1553" s="111" t="b">
        <v>0</v>
      </c>
      <c r="K1553" s="111" t="b">
        <v>0</v>
      </c>
      <c r="L1553" s="111" t="b">
        <v>0</v>
      </c>
    </row>
    <row r="1554" spans="1:12" ht="15">
      <c r="A1554" s="111" t="s">
        <v>2399</v>
      </c>
      <c r="B1554" s="111" t="s">
        <v>915</v>
      </c>
      <c r="C1554" s="111">
        <v>2</v>
      </c>
      <c r="D1554" s="116">
        <v>0.0002875358218307463</v>
      </c>
      <c r="E1554" s="116">
        <v>3.0962145853464054</v>
      </c>
      <c r="F1554" s="111" t="s">
        <v>2444</v>
      </c>
      <c r="G1554" s="111" t="b">
        <v>0</v>
      </c>
      <c r="H1554" s="111" t="b">
        <v>0</v>
      </c>
      <c r="I1554" s="111" t="b">
        <v>0</v>
      </c>
      <c r="J1554" s="111" t="b">
        <v>0</v>
      </c>
      <c r="K1554" s="111" t="b">
        <v>0</v>
      </c>
      <c r="L1554" s="111" t="b">
        <v>0</v>
      </c>
    </row>
    <row r="1555" spans="1:12" ht="15">
      <c r="A1555" s="111" t="s">
        <v>915</v>
      </c>
      <c r="B1555" s="111" t="s">
        <v>683</v>
      </c>
      <c r="C1555" s="111">
        <v>2</v>
      </c>
      <c r="D1555" s="116">
        <v>0.0002875358218307463</v>
      </c>
      <c r="E1555" s="116">
        <v>1.1693578763967127</v>
      </c>
      <c r="F1555" s="111" t="s">
        <v>2444</v>
      </c>
      <c r="G1555" s="111" t="b">
        <v>0</v>
      </c>
      <c r="H1555" s="111" t="b">
        <v>0</v>
      </c>
      <c r="I1555" s="111" t="b">
        <v>0</v>
      </c>
      <c r="J1555" s="111" t="b">
        <v>0</v>
      </c>
      <c r="K1555" s="111" t="b">
        <v>0</v>
      </c>
      <c r="L1555" s="111" t="b">
        <v>0</v>
      </c>
    </row>
    <row r="1556" spans="1:12" ht="15">
      <c r="A1556" s="111" t="s">
        <v>683</v>
      </c>
      <c r="B1556" s="111" t="s">
        <v>1559</v>
      </c>
      <c r="C1556" s="111">
        <v>2</v>
      </c>
      <c r="D1556" s="116">
        <v>0.0002875358218307463</v>
      </c>
      <c r="E1556" s="116">
        <v>1.705279478243026</v>
      </c>
      <c r="F1556" s="111" t="s">
        <v>2444</v>
      </c>
      <c r="G1556" s="111" t="b">
        <v>0</v>
      </c>
      <c r="H1556" s="111" t="b">
        <v>0</v>
      </c>
      <c r="I1556" s="111" t="b">
        <v>0</v>
      </c>
      <c r="J1556" s="111" t="b">
        <v>0</v>
      </c>
      <c r="K1556" s="111" t="b">
        <v>0</v>
      </c>
      <c r="L1556" s="111" t="b">
        <v>0</v>
      </c>
    </row>
    <row r="1557" spans="1:12" ht="15">
      <c r="A1557" s="111" t="s">
        <v>1559</v>
      </c>
      <c r="B1557" s="111" t="s">
        <v>732</v>
      </c>
      <c r="C1557" s="111">
        <v>2</v>
      </c>
      <c r="D1557" s="116">
        <v>0.0002875358218307463</v>
      </c>
      <c r="E1557" s="116">
        <v>2.4887595621317367</v>
      </c>
      <c r="F1557" s="111" t="s">
        <v>2444</v>
      </c>
      <c r="G1557" s="111" t="b">
        <v>0</v>
      </c>
      <c r="H1557" s="111" t="b">
        <v>0</v>
      </c>
      <c r="I1557" s="111" t="b">
        <v>0</v>
      </c>
      <c r="J1557" s="111" t="b">
        <v>0</v>
      </c>
      <c r="K1557" s="111" t="b">
        <v>0</v>
      </c>
      <c r="L1557" s="111" t="b">
        <v>0</v>
      </c>
    </row>
    <row r="1558" spans="1:12" ht="15">
      <c r="A1558" s="111" t="s">
        <v>682</v>
      </c>
      <c r="B1558" s="111" t="s">
        <v>2400</v>
      </c>
      <c r="C1558" s="111">
        <v>2</v>
      </c>
      <c r="D1558" s="116">
        <v>0.0002875358218307463</v>
      </c>
      <c r="E1558" s="116">
        <v>1.7269987279362624</v>
      </c>
      <c r="F1558" s="111" t="s">
        <v>2444</v>
      </c>
      <c r="G1558" s="111" t="b">
        <v>0</v>
      </c>
      <c r="H1558" s="111" t="b">
        <v>0</v>
      </c>
      <c r="I1558" s="111" t="b">
        <v>0</v>
      </c>
      <c r="J1558" s="111" t="b">
        <v>0</v>
      </c>
      <c r="K1558" s="111" t="b">
        <v>0</v>
      </c>
      <c r="L1558" s="111" t="b">
        <v>0</v>
      </c>
    </row>
    <row r="1559" spans="1:12" ht="15">
      <c r="A1559" s="111" t="s">
        <v>2400</v>
      </c>
      <c r="B1559" s="111" t="s">
        <v>1183</v>
      </c>
      <c r="C1559" s="111">
        <v>2</v>
      </c>
      <c r="D1559" s="116">
        <v>0.0002875358218307463</v>
      </c>
      <c r="E1559" s="116">
        <v>3.397244581010386</v>
      </c>
      <c r="F1559" s="111" t="s">
        <v>2444</v>
      </c>
      <c r="G1559" s="111" t="b">
        <v>0</v>
      </c>
      <c r="H1559" s="111" t="b">
        <v>0</v>
      </c>
      <c r="I1559" s="111" t="b">
        <v>0</v>
      </c>
      <c r="J1559" s="111" t="b">
        <v>0</v>
      </c>
      <c r="K1559" s="111" t="b">
        <v>0</v>
      </c>
      <c r="L1559" s="111" t="b">
        <v>0</v>
      </c>
    </row>
    <row r="1560" spans="1:12" ht="15">
      <c r="A1560" s="111" t="s">
        <v>703</v>
      </c>
      <c r="B1560" s="111" t="s">
        <v>1053</v>
      </c>
      <c r="C1560" s="111">
        <v>2</v>
      </c>
      <c r="D1560" s="116">
        <v>0.0002875358218307463</v>
      </c>
      <c r="E1560" s="116">
        <v>1.898934027220786</v>
      </c>
      <c r="F1560" s="111" t="s">
        <v>2444</v>
      </c>
      <c r="G1560" s="111" t="b">
        <v>0</v>
      </c>
      <c r="H1560" s="111" t="b">
        <v>0</v>
      </c>
      <c r="I1560" s="111" t="b">
        <v>0</v>
      </c>
      <c r="J1560" s="111" t="b">
        <v>0</v>
      </c>
      <c r="K1560" s="111" t="b">
        <v>0</v>
      </c>
      <c r="L1560" s="111" t="b">
        <v>0</v>
      </c>
    </row>
    <row r="1561" spans="1:12" ht="15">
      <c r="A1561" s="111" t="s">
        <v>1053</v>
      </c>
      <c r="B1561" s="111" t="s">
        <v>1075</v>
      </c>
      <c r="C1561" s="111">
        <v>2</v>
      </c>
      <c r="D1561" s="116">
        <v>0.0002875358218307463</v>
      </c>
      <c r="E1561" s="116">
        <v>2.773995290612486</v>
      </c>
      <c r="F1561" s="111" t="s">
        <v>2444</v>
      </c>
      <c r="G1561" s="111" t="b">
        <v>0</v>
      </c>
      <c r="H1561" s="111" t="b">
        <v>0</v>
      </c>
      <c r="I1561" s="111" t="b">
        <v>0</v>
      </c>
      <c r="J1561" s="111" t="b">
        <v>0</v>
      </c>
      <c r="K1561" s="111" t="b">
        <v>0</v>
      </c>
      <c r="L1561" s="111" t="b">
        <v>0</v>
      </c>
    </row>
    <row r="1562" spans="1:12" ht="15">
      <c r="A1562" s="111" t="s">
        <v>1075</v>
      </c>
      <c r="B1562" s="111" t="s">
        <v>742</v>
      </c>
      <c r="C1562" s="111">
        <v>2</v>
      </c>
      <c r="D1562" s="116">
        <v>0.0002875358218307463</v>
      </c>
      <c r="E1562" s="116">
        <v>2.238882088915137</v>
      </c>
      <c r="F1562" s="111" t="s">
        <v>2444</v>
      </c>
      <c r="G1562" s="111" t="b">
        <v>0</v>
      </c>
      <c r="H1562" s="111" t="b">
        <v>0</v>
      </c>
      <c r="I1562" s="111" t="b">
        <v>0</v>
      </c>
      <c r="J1562" s="111" t="b">
        <v>0</v>
      </c>
      <c r="K1562" s="111" t="b">
        <v>0</v>
      </c>
      <c r="L1562" s="111" t="b">
        <v>0</v>
      </c>
    </row>
    <row r="1563" spans="1:12" ht="15">
      <c r="A1563" s="111" t="s">
        <v>742</v>
      </c>
      <c r="B1563" s="111" t="s">
        <v>794</v>
      </c>
      <c r="C1563" s="111">
        <v>2</v>
      </c>
      <c r="D1563" s="116">
        <v>0.0002875358218307463</v>
      </c>
      <c r="E1563" s="116">
        <v>1.840942080243099</v>
      </c>
      <c r="F1563" s="111" t="s">
        <v>2444</v>
      </c>
      <c r="G1563" s="111" t="b">
        <v>0</v>
      </c>
      <c r="H1563" s="111" t="b">
        <v>0</v>
      </c>
      <c r="I1563" s="111" t="b">
        <v>0</v>
      </c>
      <c r="J1563" s="111" t="b">
        <v>0</v>
      </c>
      <c r="K1563" s="111" t="b">
        <v>0</v>
      </c>
      <c r="L1563" s="111" t="b">
        <v>0</v>
      </c>
    </row>
    <row r="1564" spans="1:12" ht="15">
      <c r="A1564" s="111" t="s">
        <v>1429</v>
      </c>
      <c r="B1564" s="111" t="s">
        <v>694</v>
      </c>
      <c r="C1564" s="111">
        <v>2</v>
      </c>
      <c r="D1564" s="116">
        <v>0.00033528046824850705</v>
      </c>
      <c r="E1564" s="116">
        <v>2.0393097340099327</v>
      </c>
      <c r="F1564" s="111" t="s">
        <v>2444</v>
      </c>
      <c r="G1564" s="111" t="b">
        <v>0</v>
      </c>
      <c r="H1564" s="111" t="b">
        <v>0</v>
      </c>
      <c r="I1564" s="111" t="b">
        <v>0</v>
      </c>
      <c r="J1564" s="111" t="b">
        <v>0</v>
      </c>
      <c r="K1564" s="111" t="b">
        <v>0</v>
      </c>
      <c r="L1564" s="111" t="b">
        <v>0</v>
      </c>
    </row>
    <row r="1565" spans="1:12" ht="15">
      <c r="A1565" s="111" t="s">
        <v>684</v>
      </c>
      <c r="B1565" s="111" t="s">
        <v>700</v>
      </c>
      <c r="C1565" s="111">
        <v>2</v>
      </c>
      <c r="D1565" s="116">
        <v>0.0002875358218307463</v>
      </c>
      <c r="E1565" s="116">
        <v>0.5210267404187442</v>
      </c>
      <c r="F1565" s="111" t="s">
        <v>2444</v>
      </c>
      <c r="G1565" s="111" t="b">
        <v>0</v>
      </c>
      <c r="H1565" s="111" t="b">
        <v>0</v>
      </c>
      <c r="I1565" s="111" t="b">
        <v>0</v>
      </c>
      <c r="J1565" s="111" t="b">
        <v>0</v>
      </c>
      <c r="K1565" s="111" t="b">
        <v>0</v>
      </c>
      <c r="L1565" s="111" t="b">
        <v>0</v>
      </c>
    </row>
    <row r="1566" spans="1:12" ht="15">
      <c r="A1566" s="111" t="s">
        <v>1135</v>
      </c>
      <c r="B1566" s="111" t="s">
        <v>2404</v>
      </c>
      <c r="C1566" s="111">
        <v>2</v>
      </c>
      <c r="D1566" s="116">
        <v>0.00033528046824850705</v>
      </c>
      <c r="E1566" s="116">
        <v>3.3180633349627615</v>
      </c>
      <c r="F1566" s="111" t="s">
        <v>2444</v>
      </c>
      <c r="G1566" s="111" t="b">
        <v>0</v>
      </c>
      <c r="H1566" s="111" t="b">
        <v>0</v>
      </c>
      <c r="I1566" s="111" t="b">
        <v>0</v>
      </c>
      <c r="J1566" s="111" t="b">
        <v>0</v>
      </c>
      <c r="K1566" s="111" t="b">
        <v>0</v>
      </c>
      <c r="L1566" s="111" t="b">
        <v>0</v>
      </c>
    </row>
    <row r="1567" spans="1:12" ht="15">
      <c r="A1567" s="111" t="s">
        <v>684</v>
      </c>
      <c r="B1567" s="111" t="s">
        <v>691</v>
      </c>
      <c r="C1567" s="111">
        <v>2</v>
      </c>
      <c r="D1567" s="116">
        <v>0.00033528046824850705</v>
      </c>
      <c r="E1567" s="116">
        <v>0.3606156856482253</v>
      </c>
      <c r="F1567" s="111" t="s">
        <v>2444</v>
      </c>
      <c r="G1567" s="111" t="b">
        <v>0</v>
      </c>
      <c r="H1567" s="111" t="b">
        <v>0</v>
      </c>
      <c r="I1567" s="111" t="b">
        <v>0</v>
      </c>
      <c r="J1567" s="111" t="b">
        <v>0</v>
      </c>
      <c r="K1567" s="111" t="b">
        <v>0</v>
      </c>
      <c r="L1567" s="111" t="b">
        <v>0</v>
      </c>
    </row>
    <row r="1568" spans="1:12" ht="15">
      <c r="A1568" s="111" t="s">
        <v>742</v>
      </c>
      <c r="B1568" s="111" t="s">
        <v>1414</v>
      </c>
      <c r="C1568" s="111">
        <v>2</v>
      </c>
      <c r="D1568" s="116">
        <v>0.00033528046824850705</v>
      </c>
      <c r="E1568" s="116">
        <v>2.4149733479708178</v>
      </c>
      <c r="F1568" s="111" t="s">
        <v>2444</v>
      </c>
      <c r="G1568" s="111" t="b">
        <v>0</v>
      </c>
      <c r="H1568" s="111" t="b">
        <v>0</v>
      </c>
      <c r="I1568" s="111" t="b">
        <v>0</v>
      </c>
      <c r="J1568" s="111" t="b">
        <v>0</v>
      </c>
      <c r="K1568" s="111" t="b">
        <v>0</v>
      </c>
      <c r="L1568" s="111" t="b">
        <v>0</v>
      </c>
    </row>
    <row r="1569" spans="1:12" ht="15">
      <c r="A1569" s="111" t="s">
        <v>742</v>
      </c>
      <c r="B1569" s="111" t="s">
        <v>710</v>
      </c>
      <c r="C1569" s="111">
        <v>2</v>
      </c>
      <c r="D1569" s="116">
        <v>0.00033528046824850705</v>
      </c>
      <c r="E1569" s="116">
        <v>1.460730838531493</v>
      </c>
      <c r="F1569" s="111" t="s">
        <v>2444</v>
      </c>
      <c r="G1569" s="111" t="b">
        <v>0</v>
      </c>
      <c r="H1569" s="111" t="b">
        <v>0</v>
      </c>
      <c r="I1569" s="111" t="b">
        <v>0</v>
      </c>
      <c r="J1569" s="111" t="b">
        <v>0</v>
      </c>
      <c r="K1569" s="111" t="b">
        <v>0</v>
      </c>
      <c r="L1569" s="111" t="b">
        <v>0</v>
      </c>
    </row>
    <row r="1570" spans="1:12" ht="15">
      <c r="A1570" s="111" t="s">
        <v>710</v>
      </c>
      <c r="B1570" s="111" t="s">
        <v>682</v>
      </c>
      <c r="C1570" s="111">
        <v>2</v>
      </c>
      <c r="D1570" s="116">
        <v>0.0002875358218307463</v>
      </c>
      <c r="E1570" s="116">
        <v>0.49906809751270975</v>
      </c>
      <c r="F1570" s="111" t="s">
        <v>2444</v>
      </c>
      <c r="G1570" s="111" t="b">
        <v>0</v>
      </c>
      <c r="H1570" s="111" t="b">
        <v>0</v>
      </c>
      <c r="I1570" s="111" t="b">
        <v>0</v>
      </c>
      <c r="J1570" s="111" t="b">
        <v>0</v>
      </c>
      <c r="K1570" s="111" t="b">
        <v>0</v>
      </c>
      <c r="L1570" s="111" t="b">
        <v>0</v>
      </c>
    </row>
    <row r="1571" spans="1:12" ht="15">
      <c r="A1571" s="111" t="s">
        <v>699</v>
      </c>
      <c r="B1571" s="111" t="s">
        <v>1345</v>
      </c>
      <c r="C1571" s="111">
        <v>2</v>
      </c>
      <c r="D1571" s="116">
        <v>0.00033528046824850705</v>
      </c>
      <c r="E1571" s="116">
        <v>2.113943352306837</v>
      </c>
      <c r="F1571" s="111" t="s">
        <v>2444</v>
      </c>
      <c r="G1571" s="111" t="b">
        <v>0</v>
      </c>
      <c r="H1571" s="111" t="b">
        <v>0</v>
      </c>
      <c r="I1571" s="111" t="b">
        <v>0</v>
      </c>
      <c r="J1571" s="111" t="b">
        <v>0</v>
      </c>
      <c r="K1571" s="111" t="b">
        <v>0</v>
      </c>
      <c r="L1571" s="111" t="b">
        <v>0</v>
      </c>
    </row>
    <row r="1572" spans="1:12" ht="15">
      <c r="A1572" s="111" t="s">
        <v>2408</v>
      </c>
      <c r="B1572" s="111" t="s">
        <v>1313</v>
      </c>
      <c r="C1572" s="111">
        <v>2</v>
      </c>
      <c r="D1572" s="116">
        <v>0.00033528046824850705</v>
      </c>
      <c r="E1572" s="116">
        <v>3.494154594018443</v>
      </c>
      <c r="F1572" s="111" t="s">
        <v>2444</v>
      </c>
      <c r="G1572" s="111" t="b">
        <v>0</v>
      </c>
      <c r="H1572" s="111" t="b">
        <v>0</v>
      </c>
      <c r="I1572" s="111" t="b">
        <v>0</v>
      </c>
      <c r="J1572" s="111" t="b">
        <v>0</v>
      </c>
      <c r="K1572" s="111" t="b">
        <v>0</v>
      </c>
      <c r="L1572" s="111" t="b">
        <v>0</v>
      </c>
    </row>
    <row r="1573" spans="1:12" ht="15">
      <c r="A1573" s="111" t="s">
        <v>852</v>
      </c>
      <c r="B1573" s="111" t="s">
        <v>762</v>
      </c>
      <c r="C1573" s="111">
        <v>2</v>
      </c>
      <c r="D1573" s="116">
        <v>0.00033528046824850705</v>
      </c>
      <c r="E1573" s="116">
        <v>2.0393097340099327</v>
      </c>
      <c r="F1573" s="111" t="s">
        <v>2444</v>
      </c>
      <c r="G1573" s="111" t="b">
        <v>0</v>
      </c>
      <c r="H1573" s="111" t="b">
        <v>0</v>
      </c>
      <c r="I1573" s="111" t="b">
        <v>0</v>
      </c>
      <c r="J1573" s="111" t="b">
        <v>0</v>
      </c>
      <c r="K1573" s="111" t="b">
        <v>0</v>
      </c>
      <c r="L1573" s="111" t="b">
        <v>0</v>
      </c>
    </row>
    <row r="1574" spans="1:12" ht="15">
      <c r="A1574" s="111" t="s">
        <v>707</v>
      </c>
      <c r="B1574" s="111" t="s">
        <v>1235</v>
      </c>
      <c r="C1574" s="111">
        <v>2</v>
      </c>
      <c r="D1574" s="116">
        <v>0.00033528046824850705</v>
      </c>
      <c r="E1574" s="116">
        <v>2.085490719954632</v>
      </c>
      <c r="F1574" s="111" t="s">
        <v>2444</v>
      </c>
      <c r="G1574" s="111" t="b">
        <v>0</v>
      </c>
      <c r="H1574" s="111" t="b">
        <v>0</v>
      </c>
      <c r="I1574" s="111" t="b">
        <v>0</v>
      </c>
      <c r="J1574" s="111" t="b">
        <v>0</v>
      </c>
      <c r="K1574" s="111" t="b">
        <v>0</v>
      </c>
      <c r="L1574" s="111" t="b">
        <v>0</v>
      </c>
    </row>
    <row r="1575" spans="1:12" ht="15">
      <c r="A1575" s="111" t="s">
        <v>723</v>
      </c>
      <c r="B1575" s="111" t="s">
        <v>1252</v>
      </c>
      <c r="C1575" s="111">
        <v>2</v>
      </c>
      <c r="D1575" s="116">
        <v>0.00033528046824850705</v>
      </c>
      <c r="E1575" s="116">
        <v>2.206912882840095</v>
      </c>
      <c r="F1575" s="111" t="s">
        <v>2444</v>
      </c>
      <c r="G1575" s="111" t="b">
        <v>0</v>
      </c>
      <c r="H1575" s="111" t="b">
        <v>0</v>
      </c>
      <c r="I1575" s="111" t="b">
        <v>0</v>
      </c>
      <c r="J1575" s="111" t="b">
        <v>0</v>
      </c>
      <c r="K1575" s="111" t="b">
        <v>0</v>
      </c>
      <c r="L1575" s="111" t="b">
        <v>0</v>
      </c>
    </row>
    <row r="1576" spans="1:12" ht="15">
      <c r="A1576" s="111" t="s">
        <v>916</v>
      </c>
      <c r="B1576" s="111" t="s">
        <v>2410</v>
      </c>
      <c r="C1576" s="111">
        <v>2</v>
      </c>
      <c r="D1576" s="116">
        <v>0.00033528046824850705</v>
      </c>
      <c r="E1576" s="116">
        <v>3.0962145853464054</v>
      </c>
      <c r="F1576" s="111" t="s">
        <v>2444</v>
      </c>
      <c r="G1576" s="111" t="b">
        <v>0</v>
      </c>
      <c r="H1576" s="111" t="b">
        <v>0</v>
      </c>
      <c r="I1576" s="111" t="b">
        <v>0</v>
      </c>
      <c r="J1576" s="111" t="b">
        <v>0</v>
      </c>
      <c r="K1576" s="111" t="b">
        <v>0</v>
      </c>
      <c r="L1576" s="111" t="b">
        <v>0</v>
      </c>
    </row>
    <row r="1577" spans="1:12" ht="15">
      <c r="A1577" s="111" t="s">
        <v>2410</v>
      </c>
      <c r="B1577" s="111" t="s">
        <v>836</v>
      </c>
      <c r="C1577" s="111">
        <v>2</v>
      </c>
      <c r="D1577" s="116">
        <v>0.00033528046824850705</v>
      </c>
      <c r="E1577" s="116">
        <v>2.9822712330395684</v>
      </c>
      <c r="F1577" s="111" t="s">
        <v>2444</v>
      </c>
      <c r="G1577" s="111" t="b">
        <v>0</v>
      </c>
      <c r="H1577" s="111" t="b">
        <v>0</v>
      </c>
      <c r="I1577" s="111" t="b">
        <v>0</v>
      </c>
      <c r="J1577" s="111" t="b">
        <v>0</v>
      </c>
      <c r="K1577" s="111" t="b">
        <v>0</v>
      </c>
      <c r="L1577" s="111" t="b">
        <v>0</v>
      </c>
    </row>
    <row r="1578" spans="1:12" ht="15">
      <c r="A1578" s="111" t="s">
        <v>1042</v>
      </c>
      <c r="B1578" s="111" t="s">
        <v>722</v>
      </c>
      <c r="C1578" s="111">
        <v>2</v>
      </c>
      <c r="D1578" s="116">
        <v>0.0002875358218307463</v>
      </c>
      <c r="E1578" s="116">
        <v>2.075025286276467</v>
      </c>
      <c r="F1578" s="111" t="s">
        <v>2444</v>
      </c>
      <c r="G1578" s="111" t="b">
        <v>0</v>
      </c>
      <c r="H1578" s="111" t="b">
        <v>0</v>
      </c>
      <c r="I1578" s="111" t="b">
        <v>0</v>
      </c>
      <c r="J1578" s="111" t="b">
        <v>0</v>
      </c>
      <c r="K1578" s="111" t="b">
        <v>0</v>
      </c>
      <c r="L1578" s="111" t="b">
        <v>0</v>
      </c>
    </row>
    <row r="1579" spans="1:12" ht="15">
      <c r="A1579" s="111" t="s">
        <v>2412</v>
      </c>
      <c r="B1579" s="111" t="s">
        <v>2413</v>
      </c>
      <c r="C1579" s="111">
        <v>2</v>
      </c>
      <c r="D1579" s="116">
        <v>0.0002875358218307463</v>
      </c>
      <c r="E1579" s="116">
        <v>3.795184589682424</v>
      </c>
      <c r="F1579" s="111" t="s">
        <v>2444</v>
      </c>
      <c r="G1579" s="111" t="b">
        <v>0</v>
      </c>
      <c r="H1579" s="111" t="b">
        <v>0</v>
      </c>
      <c r="I1579" s="111" t="b">
        <v>0</v>
      </c>
      <c r="J1579" s="111" t="b">
        <v>0</v>
      </c>
      <c r="K1579" s="111" t="b">
        <v>0</v>
      </c>
      <c r="L1579" s="111" t="b">
        <v>0</v>
      </c>
    </row>
    <row r="1580" spans="1:12" ht="15">
      <c r="A1580" s="111" t="s">
        <v>2413</v>
      </c>
      <c r="B1580" s="111" t="s">
        <v>807</v>
      </c>
      <c r="C1580" s="111">
        <v>2</v>
      </c>
      <c r="D1580" s="116">
        <v>0.0002875358218307463</v>
      </c>
      <c r="E1580" s="116">
        <v>2.950086549668167</v>
      </c>
      <c r="F1580" s="111" t="s">
        <v>2444</v>
      </c>
      <c r="G1580" s="111" t="b">
        <v>0</v>
      </c>
      <c r="H1580" s="111" t="b">
        <v>0</v>
      </c>
      <c r="I1580" s="111" t="b">
        <v>0</v>
      </c>
      <c r="J1580" s="111" t="b">
        <v>0</v>
      </c>
      <c r="K1580" s="111" t="b">
        <v>0</v>
      </c>
      <c r="L1580" s="111" t="b">
        <v>0</v>
      </c>
    </row>
    <row r="1581" spans="1:12" ht="15">
      <c r="A1581" s="111" t="s">
        <v>2415</v>
      </c>
      <c r="B1581" s="111" t="s">
        <v>1042</v>
      </c>
      <c r="C1581" s="111">
        <v>2</v>
      </c>
      <c r="D1581" s="116">
        <v>0.0002875358218307463</v>
      </c>
      <c r="E1581" s="116">
        <v>3.2511165453321484</v>
      </c>
      <c r="F1581" s="111" t="s">
        <v>2444</v>
      </c>
      <c r="G1581" s="111" t="b">
        <v>0</v>
      </c>
      <c r="H1581" s="111" t="b">
        <v>0</v>
      </c>
      <c r="I1581" s="111" t="b">
        <v>0</v>
      </c>
      <c r="J1581" s="111" t="b">
        <v>0</v>
      </c>
      <c r="K1581" s="111" t="b">
        <v>0</v>
      </c>
      <c r="L1581" s="111" t="b">
        <v>0</v>
      </c>
    </row>
    <row r="1582" spans="1:12" ht="15">
      <c r="A1582" s="111" t="s">
        <v>1042</v>
      </c>
      <c r="B1582" s="111" t="s">
        <v>815</v>
      </c>
      <c r="C1582" s="111">
        <v>2</v>
      </c>
      <c r="D1582" s="116">
        <v>0.0002875358218307463</v>
      </c>
      <c r="E1582" s="116">
        <v>2.4060185053178915</v>
      </c>
      <c r="F1582" s="111" t="s">
        <v>2444</v>
      </c>
      <c r="G1582" s="111" t="b">
        <v>0</v>
      </c>
      <c r="H1582" s="111" t="b">
        <v>0</v>
      </c>
      <c r="I1582" s="111" t="b">
        <v>0</v>
      </c>
      <c r="J1582" s="111" t="b">
        <v>0</v>
      </c>
      <c r="K1582" s="111" t="b">
        <v>0</v>
      </c>
      <c r="L1582" s="111" t="b">
        <v>0</v>
      </c>
    </row>
    <row r="1583" spans="1:12" ht="15">
      <c r="A1583" s="111" t="s">
        <v>2416</v>
      </c>
      <c r="B1583" s="111" t="s">
        <v>1764</v>
      </c>
      <c r="C1583" s="111">
        <v>2</v>
      </c>
      <c r="D1583" s="116">
        <v>0.0002875358218307463</v>
      </c>
      <c r="E1583" s="116">
        <v>3.6190933306267428</v>
      </c>
      <c r="F1583" s="111" t="s">
        <v>2444</v>
      </c>
      <c r="G1583" s="111" t="b">
        <v>0</v>
      </c>
      <c r="H1583" s="111" t="b">
        <v>0</v>
      </c>
      <c r="I1583" s="111" t="b">
        <v>0</v>
      </c>
      <c r="J1583" s="111" t="b">
        <v>0</v>
      </c>
      <c r="K1583" s="111" t="b">
        <v>0</v>
      </c>
      <c r="L1583" s="111" t="b">
        <v>0</v>
      </c>
    </row>
    <row r="1584" spans="1:12" ht="15">
      <c r="A1584" s="111" t="s">
        <v>1140</v>
      </c>
      <c r="B1584" s="111" t="s">
        <v>684</v>
      </c>
      <c r="C1584" s="111">
        <v>2</v>
      </c>
      <c r="D1584" s="116">
        <v>0.0002875358218307463</v>
      </c>
      <c r="E1584" s="116">
        <v>1.4315726097902797</v>
      </c>
      <c r="F1584" s="111" t="s">
        <v>2444</v>
      </c>
      <c r="G1584" s="111" t="b">
        <v>0</v>
      </c>
      <c r="H1584" s="111" t="b">
        <v>0</v>
      </c>
      <c r="I1584" s="111" t="b">
        <v>0</v>
      </c>
      <c r="J1584" s="111" t="b">
        <v>0</v>
      </c>
      <c r="K1584" s="111" t="b">
        <v>0</v>
      </c>
      <c r="L1584" s="111" t="b">
        <v>0</v>
      </c>
    </row>
    <row r="1585" spans="1:12" ht="15">
      <c r="A1585" s="111" t="s">
        <v>684</v>
      </c>
      <c r="B1585" s="111" t="s">
        <v>1014</v>
      </c>
      <c r="C1585" s="111">
        <v>2</v>
      </c>
      <c r="D1585" s="116">
        <v>0.0002875358218307463</v>
      </c>
      <c r="E1585" s="116">
        <v>1.348026558340205</v>
      </c>
      <c r="F1585" s="111" t="s">
        <v>2444</v>
      </c>
      <c r="G1585" s="111" t="b">
        <v>0</v>
      </c>
      <c r="H1585" s="111" t="b">
        <v>0</v>
      </c>
      <c r="I1585" s="111" t="b">
        <v>0</v>
      </c>
      <c r="J1585" s="111" t="b">
        <v>0</v>
      </c>
      <c r="K1585" s="111" t="b">
        <v>0</v>
      </c>
      <c r="L1585" s="111" t="b">
        <v>0</v>
      </c>
    </row>
    <row r="1586" spans="1:12" ht="15">
      <c r="A1586" s="111" t="s">
        <v>1014</v>
      </c>
      <c r="B1586" s="111" t="s">
        <v>770</v>
      </c>
      <c r="C1586" s="111">
        <v>2</v>
      </c>
      <c r="D1586" s="116">
        <v>0.0002875358218307463</v>
      </c>
      <c r="E1586" s="116">
        <v>2.2968740358928232</v>
      </c>
      <c r="F1586" s="111" t="s">
        <v>2444</v>
      </c>
      <c r="G1586" s="111" t="b">
        <v>0</v>
      </c>
      <c r="H1586" s="111" t="b">
        <v>0</v>
      </c>
      <c r="I1586" s="111" t="b">
        <v>0</v>
      </c>
      <c r="J1586" s="111" t="b">
        <v>0</v>
      </c>
      <c r="K1586" s="111" t="b">
        <v>0</v>
      </c>
      <c r="L1586" s="111" t="b">
        <v>0</v>
      </c>
    </row>
    <row r="1587" spans="1:12" ht="15">
      <c r="A1587" s="111" t="s">
        <v>1058</v>
      </c>
      <c r="B1587" s="111" t="s">
        <v>759</v>
      </c>
      <c r="C1587" s="111">
        <v>2</v>
      </c>
      <c r="D1587" s="116">
        <v>0.00033528046824850705</v>
      </c>
      <c r="E1587" s="116">
        <v>2.2511165453321484</v>
      </c>
      <c r="F1587" s="111" t="s">
        <v>2444</v>
      </c>
      <c r="G1587" s="111" t="b">
        <v>0</v>
      </c>
      <c r="H1587" s="111" t="b">
        <v>0</v>
      </c>
      <c r="I1587" s="111" t="b">
        <v>0</v>
      </c>
      <c r="J1587" s="111" t="b">
        <v>0</v>
      </c>
      <c r="K1587" s="111" t="b">
        <v>0</v>
      </c>
      <c r="L1587" s="111" t="b">
        <v>0</v>
      </c>
    </row>
    <row r="1588" spans="1:12" ht="15">
      <c r="A1588" s="111" t="s">
        <v>689</v>
      </c>
      <c r="B1588" s="111" t="s">
        <v>1616</v>
      </c>
      <c r="C1588" s="111">
        <v>2</v>
      </c>
      <c r="D1588" s="116">
        <v>0.0002875358218307463</v>
      </c>
      <c r="E1588" s="116">
        <v>2.0393097340099327</v>
      </c>
      <c r="F1588" s="111" t="s">
        <v>2444</v>
      </c>
      <c r="G1588" s="111" t="b">
        <v>0</v>
      </c>
      <c r="H1588" s="111" t="b">
        <v>0</v>
      </c>
      <c r="I1588" s="111" t="b">
        <v>0</v>
      </c>
      <c r="J1588" s="111" t="b">
        <v>0</v>
      </c>
      <c r="K1588" s="111" t="b">
        <v>0</v>
      </c>
      <c r="L1588" s="111" t="b">
        <v>0</v>
      </c>
    </row>
    <row r="1589" spans="1:12" ht="15">
      <c r="A1589" s="111" t="s">
        <v>2421</v>
      </c>
      <c r="B1589" s="111" t="s">
        <v>1456</v>
      </c>
      <c r="C1589" s="111">
        <v>2</v>
      </c>
      <c r="D1589" s="116">
        <v>0.00033528046824850705</v>
      </c>
      <c r="E1589" s="116">
        <v>3.494154594018443</v>
      </c>
      <c r="F1589" s="111" t="s">
        <v>2444</v>
      </c>
      <c r="G1589" s="111" t="b">
        <v>0</v>
      </c>
      <c r="H1589" s="111" t="b">
        <v>0</v>
      </c>
      <c r="I1589" s="111" t="b">
        <v>0</v>
      </c>
      <c r="J1589" s="111" t="b">
        <v>0</v>
      </c>
      <c r="K1589" s="111" t="b">
        <v>0</v>
      </c>
      <c r="L1589" s="111" t="b">
        <v>0</v>
      </c>
    </row>
    <row r="1590" spans="1:12" ht="15">
      <c r="A1590" s="111" t="s">
        <v>947</v>
      </c>
      <c r="B1590" s="111" t="s">
        <v>1255</v>
      </c>
      <c r="C1590" s="111">
        <v>2</v>
      </c>
      <c r="D1590" s="116">
        <v>0.00033528046824850705</v>
      </c>
      <c r="E1590" s="116">
        <v>2.7440320672350427</v>
      </c>
      <c r="F1590" s="111" t="s">
        <v>2444</v>
      </c>
      <c r="G1590" s="111" t="b">
        <v>0</v>
      </c>
      <c r="H1590" s="111" t="b">
        <v>0</v>
      </c>
      <c r="I1590" s="111" t="b">
        <v>0</v>
      </c>
      <c r="J1590" s="111" t="b">
        <v>0</v>
      </c>
      <c r="K1590" s="111" t="b">
        <v>0</v>
      </c>
      <c r="L1590" s="111" t="b">
        <v>0</v>
      </c>
    </row>
    <row r="1591" spans="1:12" ht="15">
      <c r="A1591" s="111" t="s">
        <v>1455</v>
      </c>
      <c r="B1591" s="111" t="s">
        <v>746</v>
      </c>
      <c r="C1591" s="111">
        <v>2</v>
      </c>
      <c r="D1591" s="116">
        <v>0.00033528046824850705</v>
      </c>
      <c r="E1591" s="116">
        <v>2.4729652949485046</v>
      </c>
      <c r="F1591" s="111" t="s">
        <v>2444</v>
      </c>
      <c r="G1591" s="111" t="b">
        <v>0</v>
      </c>
      <c r="H1591" s="111" t="b">
        <v>0</v>
      </c>
      <c r="I1591" s="111" t="b">
        <v>0</v>
      </c>
      <c r="J1591" s="111" t="b">
        <v>0</v>
      </c>
      <c r="K1591" s="111" t="b">
        <v>0</v>
      </c>
      <c r="L1591" s="111" t="b">
        <v>0</v>
      </c>
    </row>
    <row r="1592" spans="1:12" ht="15">
      <c r="A1592" s="111" t="s">
        <v>710</v>
      </c>
      <c r="B1592" s="111" t="s">
        <v>684</v>
      </c>
      <c r="C1592" s="111">
        <v>2</v>
      </c>
      <c r="D1592" s="116">
        <v>0.00033528046824850705</v>
      </c>
      <c r="E1592" s="116">
        <v>0.6656558158236477</v>
      </c>
      <c r="F1592" s="111" t="s">
        <v>2444</v>
      </c>
      <c r="G1592" s="111" t="b">
        <v>0</v>
      </c>
      <c r="H1592" s="111" t="b">
        <v>0</v>
      </c>
      <c r="I1592" s="111" t="b">
        <v>0</v>
      </c>
      <c r="J1592" s="111" t="b">
        <v>0</v>
      </c>
      <c r="K1592" s="111" t="b">
        <v>0</v>
      </c>
      <c r="L1592" s="111" t="b">
        <v>0</v>
      </c>
    </row>
    <row r="1593" spans="1:12" ht="15">
      <c r="A1593" s="111" t="s">
        <v>1761</v>
      </c>
      <c r="B1593" s="111" t="s">
        <v>746</v>
      </c>
      <c r="C1593" s="111">
        <v>2</v>
      </c>
      <c r="D1593" s="116">
        <v>0.00033528046824850705</v>
      </c>
      <c r="E1593" s="116">
        <v>2.5979040315568045</v>
      </c>
      <c r="F1593" s="111" t="s">
        <v>2444</v>
      </c>
      <c r="G1593" s="111" t="b">
        <v>0</v>
      </c>
      <c r="H1593" s="111" t="b">
        <v>0</v>
      </c>
      <c r="I1593" s="111" t="b">
        <v>0</v>
      </c>
      <c r="J1593" s="111" t="b">
        <v>0</v>
      </c>
      <c r="K1593" s="111" t="b">
        <v>0</v>
      </c>
      <c r="L1593" s="111" t="b">
        <v>0</v>
      </c>
    </row>
    <row r="1594" spans="1:12" ht="15">
      <c r="A1594" s="111" t="s">
        <v>1061</v>
      </c>
      <c r="B1594" s="111" t="s">
        <v>1767</v>
      </c>
      <c r="C1594" s="111">
        <v>2</v>
      </c>
      <c r="D1594" s="116">
        <v>0.00033528046824850705</v>
      </c>
      <c r="E1594" s="116">
        <v>3.075025286276467</v>
      </c>
      <c r="F1594" s="111" t="s">
        <v>2444</v>
      </c>
      <c r="G1594" s="111" t="b">
        <v>0</v>
      </c>
      <c r="H1594" s="111" t="b">
        <v>0</v>
      </c>
      <c r="I1594" s="111" t="b">
        <v>0</v>
      </c>
      <c r="J1594" s="111" t="b">
        <v>0</v>
      </c>
      <c r="K1594" s="111" t="b">
        <v>0</v>
      </c>
      <c r="L1594" s="111" t="b">
        <v>0</v>
      </c>
    </row>
    <row r="1595" spans="1:12" ht="15">
      <c r="A1595" s="111" t="s">
        <v>915</v>
      </c>
      <c r="B1595" s="111" t="s">
        <v>2429</v>
      </c>
      <c r="C1595" s="111">
        <v>2</v>
      </c>
      <c r="D1595" s="116">
        <v>0.00033528046824850705</v>
      </c>
      <c r="E1595" s="116">
        <v>3.0962145853464054</v>
      </c>
      <c r="F1595" s="111" t="s">
        <v>2444</v>
      </c>
      <c r="G1595" s="111" t="b">
        <v>0</v>
      </c>
      <c r="H1595" s="111" t="b">
        <v>0</v>
      </c>
      <c r="I1595" s="111" t="b">
        <v>0</v>
      </c>
      <c r="J1595" s="111" t="b">
        <v>0</v>
      </c>
      <c r="K1595" s="111" t="b">
        <v>0</v>
      </c>
      <c r="L1595" s="111" t="b">
        <v>0</v>
      </c>
    </row>
    <row r="1596" spans="1:12" ht="15">
      <c r="A1596" s="111" t="s">
        <v>683</v>
      </c>
      <c r="B1596" s="111" t="s">
        <v>763</v>
      </c>
      <c r="C1596" s="111">
        <v>2</v>
      </c>
      <c r="D1596" s="116">
        <v>0.0002875358218307463</v>
      </c>
      <c r="E1596" s="116">
        <v>0.9036471320098595</v>
      </c>
      <c r="F1596" s="111" t="s">
        <v>2444</v>
      </c>
      <c r="G1596" s="111" t="b">
        <v>0</v>
      </c>
      <c r="H1596" s="111" t="b">
        <v>0</v>
      </c>
      <c r="I1596" s="111" t="b">
        <v>0</v>
      </c>
      <c r="J1596" s="111" t="b">
        <v>0</v>
      </c>
      <c r="K1596" s="111" t="b">
        <v>0</v>
      </c>
      <c r="L1596" s="111" t="b">
        <v>0</v>
      </c>
    </row>
    <row r="1597" spans="1:12" ht="15">
      <c r="A1597" s="111" t="s">
        <v>867</v>
      </c>
      <c r="B1597" s="111" t="s">
        <v>959</v>
      </c>
      <c r="C1597" s="111">
        <v>2</v>
      </c>
      <c r="D1597" s="116">
        <v>0.0002875358218307463</v>
      </c>
      <c r="E1597" s="116">
        <v>2.452761908860218</v>
      </c>
      <c r="F1597" s="111" t="s">
        <v>2444</v>
      </c>
      <c r="G1597" s="111" t="b">
        <v>0</v>
      </c>
      <c r="H1597" s="111" t="b">
        <v>0</v>
      </c>
      <c r="I1597" s="111" t="b">
        <v>0</v>
      </c>
      <c r="J1597" s="111" t="b">
        <v>1</v>
      </c>
      <c r="K1597" s="111" t="b">
        <v>0</v>
      </c>
      <c r="L1597" s="111" t="b">
        <v>0</v>
      </c>
    </row>
    <row r="1598" spans="1:12" ht="15">
      <c r="A1598" s="111" t="s">
        <v>1362</v>
      </c>
      <c r="B1598" s="111" t="s">
        <v>692</v>
      </c>
      <c r="C1598" s="111">
        <v>2</v>
      </c>
      <c r="D1598" s="116">
        <v>0.00033528046824850705</v>
      </c>
      <c r="E1598" s="116">
        <v>1.9890046156985368</v>
      </c>
      <c r="F1598" s="111" t="s">
        <v>2444</v>
      </c>
      <c r="G1598" s="111" t="b">
        <v>0</v>
      </c>
      <c r="H1598" s="111" t="b">
        <v>0</v>
      </c>
      <c r="I1598" s="111" t="b">
        <v>0</v>
      </c>
      <c r="J1598" s="111" t="b">
        <v>0</v>
      </c>
      <c r="K1598" s="111" t="b">
        <v>0</v>
      </c>
      <c r="L1598" s="111" t="b">
        <v>0</v>
      </c>
    </row>
    <row r="1599" spans="1:12" ht="15">
      <c r="A1599" s="111" t="s">
        <v>777</v>
      </c>
      <c r="B1599" s="111" t="s">
        <v>951</v>
      </c>
      <c r="C1599" s="111">
        <v>2</v>
      </c>
      <c r="D1599" s="116">
        <v>0.00033528046824850705</v>
      </c>
      <c r="E1599" s="116">
        <v>2.2637056726401688</v>
      </c>
      <c r="F1599" s="111" t="s">
        <v>2444</v>
      </c>
      <c r="G1599" s="111" t="b">
        <v>0</v>
      </c>
      <c r="H1599" s="111" t="b">
        <v>0</v>
      </c>
      <c r="I1599" s="111" t="b">
        <v>0</v>
      </c>
      <c r="J1599" s="111" t="b">
        <v>0</v>
      </c>
      <c r="K1599" s="111" t="b">
        <v>0</v>
      </c>
      <c r="L1599" s="111" t="b">
        <v>0</v>
      </c>
    </row>
    <row r="1600" spans="1:12" ht="15">
      <c r="A1600" s="111" t="s">
        <v>951</v>
      </c>
      <c r="B1600" s="111" t="s">
        <v>1097</v>
      </c>
      <c r="C1600" s="111">
        <v>2</v>
      </c>
      <c r="D1600" s="116">
        <v>0.00033528046824850705</v>
      </c>
      <c r="E1600" s="116">
        <v>2.716003343634799</v>
      </c>
      <c r="F1600" s="111" t="s">
        <v>2444</v>
      </c>
      <c r="G1600" s="111" t="b">
        <v>0</v>
      </c>
      <c r="H1600" s="111" t="b">
        <v>0</v>
      </c>
      <c r="I1600" s="111" t="b">
        <v>0</v>
      </c>
      <c r="J1600" s="111" t="b">
        <v>0</v>
      </c>
      <c r="K1600" s="111" t="b">
        <v>0</v>
      </c>
      <c r="L1600" s="111" t="b">
        <v>0</v>
      </c>
    </row>
    <row r="1601" spans="1:12" ht="15">
      <c r="A1601" s="111" t="s">
        <v>1097</v>
      </c>
      <c r="B1601" s="111" t="s">
        <v>1142</v>
      </c>
      <c r="C1601" s="111">
        <v>2</v>
      </c>
      <c r="D1601" s="116">
        <v>0.00033528046824850705</v>
      </c>
      <c r="E1601" s="116">
        <v>2.840942080243099</v>
      </c>
      <c r="F1601" s="111" t="s">
        <v>2444</v>
      </c>
      <c r="G1601" s="111" t="b">
        <v>0</v>
      </c>
      <c r="H1601" s="111" t="b">
        <v>0</v>
      </c>
      <c r="I1601" s="111" t="b">
        <v>0</v>
      </c>
      <c r="J1601" s="111" t="b">
        <v>0</v>
      </c>
      <c r="K1601" s="111" t="b">
        <v>0</v>
      </c>
      <c r="L1601" s="111" t="b">
        <v>0</v>
      </c>
    </row>
    <row r="1602" spans="1:12" ht="15">
      <c r="A1602" s="111" t="s">
        <v>1760</v>
      </c>
      <c r="B1602" s="111" t="s">
        <v>1769</v>
      </c>
      <c r="C1602" s="111">
        <v>2</v>
      </c>
      <c r="D1602" s="116">
        <v>0.00033528046824850705</v>
      </c>
      <c r="E1602" s="116">
        <v>3.4430020715710614</v>
      </c>
      <c r="F1602" s="111" t="s">
        <v>2444</v>
      </c>
      <c r="G1602" s="111" t="b">
        <v>0</v>
      </c>
      <c r="H1602" s="111" t="b">
        <v>0</v>
      </c>
      <c r="I1602" s="111" t="b">
        <v>0</v>
      </c>
      <c r="J1602" s="111" t="b">
        <v>0</v>
      </c>
      <c r="K1602" s="111" t="b">
        <v>0</v>
      </c>
      <c r="L1602" s="111" t="b">
        <v>0</v>
      </c>
    </row>
    <row r="1603" spans="1:12" ht="15">
      <c r="A1603" s="111" t="s">
        <v>1453</v>
      </c>
      <c r="B1603" s="111" t="s">
        <v>1190</v>
      </c>
      <c r="C1603" s="111">
        <v>2</v>
      </c>
      <c r="D1603" s="116">
        <v>0.00033528046824850705</v>
      </c>
      <c r="E1603" s="116">
        <v>3.0962145853464054</v>
      </c>
      <c r="F1603" s="111" t="s">
        <v>2444</v>
      </c>
      <c r="G1603" s="111" t="b">
        <v>0</v>
      </c>
      <c r="H1603" s="111" t="b">
        <v>0</v>
      </c>
      <c r="I1603" s="111" t="b">
        <v>0</v>
      </c>
      <c r="J1603" s="111" t="b">
        <v>0</v>
      </c>
      <c r="K1603" s="111" t="b">
        <v>0</v>
      </c>
      <c r="L1603" s="111" t="b">
        <v>0</v>
      </c>
    </row>
    <row r="1604" spans="1:12" ht="15">
      <c r="A1604" s="111" t="s">
        <v>1190</v>
      </c>
      <c r="B1604" s="111" t="s">
        <v>1028</v>
      </c>
      <c r="C1604" s="111">
        <v>2</v>
      </c>
      <c r="D1604" s="116">
        <v>0.00033528046824850705</v>
      </c>
      <c r="E1604" s="116">
        <v>2.853176536660111</v>
      </c>
      <c r="F1604" s="111" t="s">
        <v>2444</v>
      </c>
      <c r="G1604" s="111" t="b">
        <v>0</v>
      </c>
      <c r="H1604" s="111" t="b">
        <v>0</v>
      </c>
      <c r="I1604" s="111" t="b">
        <v>0</v>
      </c>
      <c r="J1604" s="111" t="b">
        <v>0</v>
      </c>
      <c r="K1604" s="111" t="b">
        <v>0</v>
      </c>
      <c r="L1604" s="111" t="b">
        <v>0</v>
      </c>
    </row>
    <row r="1605" spans="1:12" ht="15">
      <c r="A1605" s="111" t="s">
        <v>732</v>
      </c>
      <c r="B1605" s="111" t="s">
        <v>686</v>
      </c>
      <c r="C1605" s="111">
        <v>2</v>
      </c>
      <c r="D1605" s="116">
        <v>0.0002875358218307463</v>
      </c>
      <c r="E1605" s="116">
        <v>1.0737862141609187</v>
      </c>
      <c r="F1605" s="111" t="s">
        <v>2444</v>
      </c>
      <c r="G1605" s="111" t="b">
        <v>0</v>
      </c>
      <c r="H1605" s="111" t="b">
        <v>0</v>
      </c>
      <c r="I1605" s="111" t="b">
        <v>0</v>
      </c>
      <c r="J1605" s="111" t="b">
        <v>0</v>
      </c>
      <c r="K1605" s="111" t="b">
        <v>0</v>
      </c>
      <c r="L1605" s="111" t="b">
        <v>0</v>
      </c>
    </row>
    <row r="1606" spans="1:12" ht="15">
      <c r="A1606" s="111" t="s">
        <v>929</v>
      </c>
      <c r="B1606" s="111" t="s">
        <v>1231</v>
      </c>
      <c r="C1606" s="111">
        <v>2</v>
      </c>
      <c r="D1606" s="116">
        <v>0.00033528046824850705</v>
      </c>
      <c r="E1606" s="116">
        <v>2.7440320672350427</v>
      </c>
      <c r="F1606" s="111" t="s">
        <v>2444</v>
      </c>
      <c r="G1606" s="111" t="b">
        <v>0</v>
      </c>
      <c r="H1606" s="111" t="b">
        <v>0</v>
      </c>
      <c r="I1606" s="111" t="b">
        <v>0</v>
      </c>
      <c r="J1606" s="111" t="b">
        <v>0</v>
      </c>
      <c r="K1606" s="111" t="b">
        <v>0</v>
      </c>
      <c r="L1606" s="111" t="b">
        <v>0</v>
      </c>
    </row>
    <row r="1607" spans="1:12" ht="15">
      <c r="A1607" s="111" t="s">
        <v>686</v>
      </c>
      <c r="B1607" s="111" t="s">
        <v>764</v>
      </c>
      <c r="C1607" s="111">
        <v>2</v>
      </c>
      <c r="D1607" s="116">
        <v>0.00033528046824850705</v>
      </c>
      <c r="E1607" s="116">
        <v>1.2154009930656138</v>
      </c>
      <c r="F1607" s="111" t="s">
        <v>2444</v>
      </c>
      <c r="G1607" s="111" t="b">
        <v>0</v>
      </c>
      <c r="H1607" s="111" t="b">
        <v>0</v>
      </c>
      <c r="I1607" s="111" t="b">
        <v>0</v>
      </c>
      <c r="J1607" s="111" t="b">
        <v>0</v>
      </c>
      <c r="K1607" s="111" t="b">
        <v>0</v>
      </c>
      <c r="L1607" s="111" t="b">
        <v>0</v>
      </c>
    </row>
    <row r="1608" spans="1:12" ht="15">
      <c r="A1608" s="111" t="s">
        <v>1766</v>
      </c>
      <c r="B1608" s="111" t="s">
        <v>814</v>
      </c>
      <c r="C1608" s="111">
        <v>2</v>
      </c>
      <c r="D1608" s="116">
        <v>0.00033528046824850705</v>
      </c>
      <c r="E1608" s="116">
        <v>2.773995290612486</v>
      </c>
      <c r="F1608" s="111" t="s">
        <v>2444</v>
      </c>
      <c r="G1608" s="111" t="b">
        <v>1</v>
      </c>
      <c r="H1608" s="111" t="b">
        <v>0</v>
      </c>
      <c r="I1608" s="111" t="b">
        <v>0</v>
      </c>
      <c r="J1608" s="111" t="b">
        <v>0</v>
      </c>
      <c r="K1608" s="111" t="b">
        <v>0</v>
      </c>
      <c r="L1608" s="111" t="b">
        <v>0</v>
      </c>
    </row>
    <row r="1609" spans="1:12" ht="15">
      <c r="A1609" s="111" t="s">
        <v>967</v>
      </c>
      <c r="B1609" s="111" t="s">
        <v>683</v>
      </c>
      <c r="C1609" s="111">
        <v>2</v>
      </c>
      <c r="D1609" s="116">
        <v>0.00033528046824850705</v>
      </c>
      <c r="E1609" s="116">
        <v>1.2662678894047692</v>
      </c>
      <c r="F1609" s="111" t="s">
        <v>2444</v>
      </c>
      <c r="G1609" s="111" t="b">
        <v>0</v>
      </c>
      <c r="H1609" s="111" t="b">
        <v>0</v>
      </c>
      <c r="I1609" s="111" t="b">
        <v>0</v>
      </c>
      <c r="J1609" s="111" t="b">
        <v>0</v>
      </c>
      <c r="K1609" s="111" t="b">
        <v>0</v>
      </c>
      <c r="L1609" s="111" t="b">
        <v>0</v>
      </c>
    </row>
    <row r="1610" spans="1:12" ht="15">
      <c r="A1610" s="111" t="s">
        <v>923</v>
      </c>
      <c r="B1610" s="111" t="s">
        <v>1048</v>
      </c>
      <c r="C1610" s="111">
        <v>2</v>
      </c>
      <c r="D1610" s="116">
        <v>0.00033528046824850705</v>
      </c>
      <c r="E1610" s="116">
        <v>2.5979040315568045</v>
      </c>
      <c r="F1610" s="111" t="s">
        <v>2444</v>
      </c>
      <c r="G1610" s="111" t="b">
        <v>0</v>
      </c>
      <c r="H1610" s="111" t="b">
        <v>0</v>
      </c>
      <c r="I1610" s="111" t="b">
        <v>0</v>
      </c>
      <c r="J1610" s="111" t="b">
        <v>0</v>
      </c>
      <c r="K1610" s="111" t="b">
        <v>0</v>
      </c>
      <c r="L1610" s="111" t="b">
        <v>0</v>
      </c>
    </row>
    <row r="1611" spans="1:12" ht="15">
      <c r="A1611" s="111" t="s">
        <v>693</v>
      </c>
      <c r="B1611" s="111" t="s">
        <v>913</v>
      </c>
      <c r="C1611" s="111">
        <v>2</v>
      </c>
      <c r="D1611" s="116">
        <v>0.00033528046824850705</v>
      </c>
      <c r="E1611" s="116">
        <v>1.633816587447449</v>
      </c>
      <c r="F1611" s="111" t="s">
        <v>2444</v>
      </c>
      <c r="G1611" s="111" t="b">
        <v>0</v>
      </c>
      <c r="H1611" s="111" t="b">
        <v>0</v>
      </c>
      <c r="I1611" s="111" t="b">
        <v>0</v>
      </c>
      <c r="J1611" s="111" t="b">
        <v>0</v>
      </c>
      <c r="K1611" s="111" t="b">
        <v>0</v>
      </c>
      <c r="L1611" s="111" t="b">
        <v>0</v>
      </c>
    </row>
    <row r="1612" spans="1:12" ht="15">
      <c r="A1612" s="111" t="s">
        <v>692</v>
      </c>
      <c r="B1612" s="111" t="s">
        <v>784</v>
      </c>
      <c r="C1612" s="111">
        <v>13</v>
      </c>
      <c r="D1612" s="116">
        <v>0.003547968388357352</v>
      </c>
      <c r="E1612" s="116">
        <v>1.968887390602875</v>
      </c>
      <c r="F1612" s="111" t="s">
        <v>658</v>
      </c>
      <c r="G1612" s="111" t="b">
        <v>0</v>
      </c>
      <c r="H1612" s="111" t="b">
        <v>0</v>
      </c>
      <c r="I1612" s="111" t="b">
        <v>0</v>
      </c>
      <c r="J1612" s="111" t="b">
        <v>0</v>
      </c>
      <c r="K1612" s="111" t="b">
        <v>0</v>
      </c>
      <c r="L1612" s="111" t="b">
        <v>0</v>
      </c>
    </row>
    <row r="1613" spans="1:12" ht="15">
      <c r="A1613" s="111" t="s">
        <v>705</v>
      </c>
      <c r="B1613" s="111" t="s">
        <v>712</v>
      </c>
      <c r="C1613" s="111">
        <v>13</v>
      </c>
      <c r="D1613" s="116">
        <v>0.0043168072770865765</v>
      </c>
      <c r="E1613" s="116">
        <v>2.084066289922019</v>
      </c>
      <c r="F1613" s="111" t="s">
        <v>658</v>
      </c>
      <c r="G1613" s="111" t="b">
        <v>0</v>
      </c>
      <c r="H1613" s="111" t="b">
        <v>0</v>
      </c>
      <c r="I1613" s="111" t="b">
        <v>0</v>
      </c>
      <c r="J1613" s="111" t="b">
        <v>0</v>
      </c>
      <c r="K1613" s="111" t="b">
        <v>0</v>
      </c>
      <c r="L1613" s="111" t="b">
        <v>0</v>
      </c>
    </row>
    <row r="1614" spans="1:12" ht="15">
      <c r="A1614" s="111" t="s">
        <v>682</v>
      </c>
      <c r="B1614" s="111" t="s">
        <v>700</v>
      </c>
      <c r="C1614" s="111">
        <v>10</v>
      </c>
      <c r="D1614" s="116">
        <v>0.002383251130272792</v>
      </c>
      <c r="E1614" s="116">
        <v>1.6459929733590501</v>
      </c>
      <c r="F1614" s="111" t="s">
        <v>658</v>
      </c>
      <c r="G1614" s="111" t="b">
        <v>0</v>
      </c>
      <c r="H1614" s="111" t="b">
        <v>0</v>
      </c>
      <c r="I1614" s="111" t="b">
        <v>0</v>
      </c>
      <c r="J1614" s="111" t="b">
        <v>0</v>
      </c>
      <c r="K1614" s="111" t="b">
        <v>0</v>
      </c>
      <c r="L1614" s="111" t="b">
        <v>0</v>
      </c>
    </row>
    <row r="1615" spans="1:12" ht="15">
      <c r="A1615" s="111" t="s">
        <v>901</v>
      </c>
      <c r="B1615" s="111" t="s">
        <v>868</v>
      </c>
      <c r="C1615" s="111">
        <v>9</v>
      </c>
      <c r="D1615" s="116">
        <v>0.0024562858073243206</v>
      </c>
      <c r="E1615" s="116">
        <v>2.7482741879988257</v>
      </c>
      <c r="F1615" s="111" t="s">
        <v>658</v>
      </c>
      <c r="G1615" s="111" t="b">
        <v>0</v>
      </c>
      <c r="H1615" s="111" t="b">
        <v>0</v>
      </c>
      <c r="I1615" s="111" t="b">
        <v>0</v>
      </c>
      <c r="J1615" s="111" t="b">
        <v>0</v>
      </c>
      <c r="K1615" s="111" t="b">
        <v>0</v>
      </c>
      <c r="L1615" s="111" t="b">
        <v>0</v>
      </c>
    </row>
    <row r="1616" spans="1:12" ht="15">
      <c r="A1616" s="111" t="s">
        <v>804</v>
      </c>
      <c r="B1616" s="111" t="s">
        <v>729</v>
      </c>
      <c r="C1616" s="111">
        <v>9</v>
      </c>
      <c r="D1616" s="116">
        <v>0.002988558884136861</v>
      </c>
      <c r="E1616" s="116">
        <v>2.100456706110188</v>
      </c>
      <c r="F1616" s="111" t="s">
        <v>658</v>
      </c>
      <c r="G1616" s="111" t="b">
        <v>0</v>
      </c>
      <c r="H1616" s="111" t="b">
        <v>0</v>
      </c>
      <c r="I1616" s="111" t="b">
        <v>0</v>
      </c>
      <c r="J1616" s="111" t="b">
        <v>0</v>
      </c>
      <c r="K1616" s="111" t="b">
        <v>0</v>
      </c>
      <c r="L1616" s="111" t="b">
        <v>0</v>
      </c>
    </row>
    <row r="1617" spans="1:12" ht="15">
      <c r="A1617" s="111" t="s">
        <v>780</v>
      </c>
      <c r="B1617" s="111" t="s">
        <v>682</v>
      </c>
      <c r="C1617" s="111">
        <v>9</v>
      </c>
      <c r="D1617" s="116">
        <v>0.002988558884136861</v>
      </c>
      <c r="E1617" s="116">
        <v>1.62696973604562</v>
      </c>
      <c r="F1617" s="111" t="s">
        <v>658</v>
      </c>
      <c r="G1617" s="111" t="b">
        <v>0</v>
      </c>
      <c r="H1617" s="111" t="b">
        <v>0</v>
      </c>
      <c r="I1617" s="111" t="b">
        <v>0</v>
      </c>
      <c r="J1617" s="111" t="b">
        <v>0</v>
      </c>
      <c r="K1617" s="111" t="b">
        <v>0</v>
      </c>
      <c r="L1617" s="111" t="b">
        <v>0</v>
      </c>
    </row>
    <row r="1618" spans="1:12" ht="15">
      <c r="A1618" s="111" t="s">
        <v>727</v>
      </c>
      <c r="B1618" s="111" t="s">
        <v>887</v>
      </c>
      <c r="C1618" s="111">
        <v>8</v>
      </c>
      <c r="D1618" s="116">
        <v>0.0021833651620660624</v>
      </c>
      <c r="E1618" s="116">
        <v>2.5563886617599128</v>
      </c>
      <c r="F1618" s="111" t="s">
        <v>658</v>
      </c>
      <c r="G1618" s="111" t="b">
        <v>0</v>
      </c>
      <c r="H1618" s="111" t="b">
        <v>0</v>
      </c>
      <c r="I1618" s="111" t="b">
        <v>0</v>
      </c>
      <c r="J1618" s="111" t="b">
        <v>0</v>
      </c>
      <c r="K1618" s="111" t="b">
        <v>0</v>
      </c>
      <c r="L1618" s="111" t="b">
        <v>0</v>
      </c>
    </row>
    <row r="1619" spans="1:12" ht="15">
      <c r="A1619" s="111" t="s">
        <v>861</v>
      </c>
      <c r="B1619" s="111" t="s">
        <v>773</v>
      </c>
      <c r="C1619" s="111">
        <v>7</v>
      </c>
      <c r="D1619" s="116">
        <v>0.0011622173438310015</v>
      </c>
      <c r="E1619" s="116">
        <v>2.4794288757062457</v>
      </c>
      <c r="F1619" s="111" t="s">
        <v>658</v>
      </c>
      <c r="G1619" s="111" t="b">
        <v>0</v>
      </c>
      <c r="H1619" s="111" t="b">
        <v>0</v>
      </c>
      <c r="I1619" s="111" t="b">
        <v>0</v>
      </c>
      <c r="J1619" s="111" t="b">
        <v>0</v>
      </c>
      <c r="K1619" s="111" t="b">
        <v>0</v>
      </c>
      <c r="L1619" s="111" t="b">
        <v>0</v>
      </c>
    </row>
    <row r="1620" spans="1:12" ht="15">
      <c r="A1620" s="111" t="s">
        <v>1062</v>
      </c>
      <c r="B1620" s="111" t="s">
        <v>1063</v>
      </c>
      <c r="C1620" s="111">
        <v>7</v>
      </c>
      <c r="D1620" s="116">
        <v>0.002324434687662003</v>
      </c>
      <c r="E1620" s="116">
        <v>2.857418657423894</v>
      </c>
      <c r="F1620" s="111" t="s">
        <v>658</v>
      </c>
      <c r="G1620" s="111" t="b">
        <v>0</v>
      </c>
      <c r="H1620" s="111" t="b">
        <v>0</v>
      </c>
      <c r="I1620" s="111" t="b">
        <v>0</v>
      </c>
      <c r="J1620" s="111" t="b">
        <v>0</v>
      </c>
      <c r="K1620" s="111" t="b">
        <v>0</v>
      </c>
      <c r="L1620" s="111" t="b">
        <v>0</v>
      </c>
    </row>
    <row r="1621" spans="1:12" ht="15">
      <c r="A1621" s="111" t="s">
        <v>684</v>
      </c>
      <c r="B1621" s="111" t="s">
        <v>683</v>
      </c>
      <c r="C1621" s="111">
        <v>6</v>
      </c>
      <c r="D1621" s="116">
        <v>0.0010751019602886483</v>
      </c>
      <c r="E1621" s="116">
        <v>1.6380587082112321</v>
      </c>
      <c r="F1621" s="111" t="s">
        <v>658</v>
      </c>
      <c r="G1621" s="111" t="b">
        <v>0</v>
      </c>
      <c r="H1621" s="111" t="b">
        <v>0</v>
      </c>
      <c r="I1621" s="111" t="b">
        <v>0</v>
      </c>
      <c r="J1621" s="111" t="b">
        <v>0</v>
      </c>
      <c r="K1621" s="111" t="b">
        <v>0</v>
      </c>
      <c r="L1621" s="111" t="b">
        <v>0</v>
      </c>
    </row>
    <row r="1622" spans="1:12" ht="15">
      <c r="A1622" s="111" t="s">
        <v>713</v>
      </c>
      <c r="B1622" s="111" t="s">
        <v>723</v>
      </c>
      <c r="C1622" s="111">
        <v>6</v>
      </c>
      <c r="D1622" s="116">
        <v>0.001992372589424574</v>
      </c>
      <c r="E1622" s="116">
        <v>1.859491666046759</v>
      </c>
      <c r="F1622" s="111" t="s">
        <v>658</v>
      </c>
      <c r="G1622" s="111" t="b">
        <v>0</v>
      </c>
      <c r="H1622" s="111" t="b">
        <v>0</v>
      </c>
      <c r="I1622" s="111" t="b">
        <v>0</v>
      </c>
      <c r="J1622" s="111" t="b">
        <v>0</v>
      </c>
      <c r="K1622" s="111" t="b">
        <v>0</v>
      </c>
      <c r="L1622" s="111" t="b">
        <v>0</v>
      </c>
    </row>
    <row r="1623" spans="1:12" ht="15">
      <c r="A1623" s="111" t="s">
        <v>723</v>
      </c>
      <c r="B1623" s="111" t="s">
        <v>737</v>
      </c>
      <c r="C1623" s="111">
        <v>6</v>
      </c>
      <c r="D1623" s="116">
        <v>0.001992372589424574</v>
      </c>
      <c r="E1623" s="116">
        <v>1.8217031051573591</v>
      </c>
      <c r="F1623" s="111" t="s">
        <v>658</v>
      </c>
      <c r="G1623" s="111" t="b">
        <v>0</v>
      </c>
      <c r="H1623" s="111" t="b">
        <v>0</v>
      </c>
      <c r="I1623" s="111" t="b">
        <v>0</v>
      </c>
      <c r="J1623" s="111" t="b">
        <v>0</v>
      </c>
      <c r="K1623" s="111" t="b">
        <v>0</v>
      </c>
      <c r="L1623" s="111" t="b">
        <v>0</v>
      </c>
    </row>
    <row r="1624" spans="1:12" ht="15">
      <c r="A1624" s="111" t="s">
        <v>737</v>
      </c>
      <c r="B1624" s="111" t="s">
        <v>750</v>
      </c>
      <c r="C1624" s="111">
        <v>6</v>
      </c>
      <c r="D1624" s="116">
        <v>0.001992372589424574</v>
      </c>
      <c r="E1624" s="116">
        <v>1.8451842010068822</v>
      </c>
      <c r="F1624" s="111" t="s">
        <v>658</v>
      </c>
      <c r="G1624" s="111" t="b">
        <v>0</v>
      </c>
      <c r="H1624" s="111" t="b">
        <v>0</v>
      </c>
      <c r="I1624" s="111" t="b">
        <v>0</v>
      </c>
      <c r="J1624" s="111" t="b">
        <v>0</v>
      </c>
      <c r="K1624" s="111" t="b">
        <v>0</v>
      </c>
      <c r="L1624" s="111" t="b">
        <v>0</v>
      </c>
    </row>
    <row r="1625" spans="1:12" ht="15">
      <c r="A1625" s="111" t="s">
        <v>883</v>
      </c>
      <c r="B1625" s="111" t="s">
        <v>737</v>
      </c>
      <c r="C1625" s="111">
        <v>6</v>
      </c>
      <c r="D1625" s="116">
        <v>0.001992372589424574</v>
      </c>
      <c r="E1625" s="116">
        <v>2.059064020951963</v>
      </c>
      <c r="F1625" s="111" t="s">
        <v>658</v>
      </c>
      <c r="G1625" s="111" t="b">
        <v>0</v>
      </c>
      <c r="H1625" s="111" t="b">
        <v>0</v>
      </c>
      <c r="I1625" s="111" t="b">
        <v>0</v>
      </c>
      <c r="J1625" s="111" t="b">
        <v>0</v>
      </c>
      <c r="K1625" s="111" t="b">
        <v>0</v>
      </c>
      <c r="L1625" s="111" t="b">
        <v>0</v>
      </c>
    </row>
    <row r="1626" spans="1:12" ht="15">
      <c r="A1626" s="111" t="s">
        <v>705</v>
      </c>
      <c r="B1626" s="111" t="s">
        <v>713</v>
      </c>
      <c r="C1626" s="111">
        <v>6</v>
      </c>
      <c r="D1626" s="116">
        <v>0.001992372589424574</v>
      </c>
      <c r="E1626" s="116">
        <v>1.6611240122799256</v>
      </c>
      <c r="F1626" s="111" t="s">
        <v>658</v>
      </c>
      <c r="G1626" s="111" t="b">
        <v>0</v>
      </c>
      <c r="H1626" s="111" t="b">
        <v>0</v>
      </c>
      <c r="I1626" s="111" t="b">
        <v>0</v>
      </c>
      <c r="J1626" s="111" t="b">
        <v>0</v>
      </c>
      <c r="K1626" s="111" t="b">
        <v>0</v>
      </c>
      <c r="L1626" s="111" t="b">
        <v>0</v>
      </c>
    </row>
    <row r="1627" spans="1:12" ht="15">
      <c r="A1627" s="111" t="s">
        <v>691</v>
      </c>
      <c r="B1627" s="111" t="s">
        <v>813</v>
      </c>
      <c r="C1627" s="111">
        <v>5</v>
      </c>
      <c r="D1627" s="116">
        <v>0.0013646032262912891</v>
      </c>
      <c r="E1627" s="116">
        <v>1.652523840518008</v>
      </c>
      <c r="F1627" s="111" t="s">
        <v>658</v>
      </c>
      <c r="G1627" s="111" t="b">
        <v>0</v>
      </c>
      <c r="H1627" s="111" t="b">
        <v>0</v>
      </c>
      <c r="I1627" s="111" t="b">
        <v>0</v>
      </c>
      <c r="J1627" s="111" t="b">
        <v>0</v>
      </c>
      <c r="K1627" s="111" t="b">
        <v>0</v>
      </c>
      <c r="L1627" s="111" t="b">
        <v>0</v>
      </c>
    </row>
    <row r="1628" spans="1:12" ht="15">
      <c r="A1628" s="111" t="s">
        <v>883</v>
      </c>
      <c r="B1628" s="111" t="s">
        <v>705</v>
      </c>
      <c r="C1628" s="111">
        <v>5</v>
      </c>
      <c r="D1628" s="116">
        <v>0.001660310491187145</v>
      </c>
      <c r="E1628" s="116">
        <v>1.882972761896282</v>
      </c>
      <c r="F1628" s="111" t="s">
        <v>658</v>
      </c>
      <c r="G1628" s="111" t="b">
        <v>0</v>
      </c>
      <c r="H1628" s="111" t="b">
        <v>0</v>
      </c>
      <c r="I1628" s="111" t="b">
        <v>0</v>
      </c>
      <c r="J1628" s="111" t="b">
        <v>0</v>
      </c>
      <c r="K1628" s="111" t="b">
        <v>0</v>
      </c>
      <c r="L1628" s="111" t="b">
        <v>0</v>
      </c>
    </row>
    <row r="1629" spans="1:12" ht="15">
      <c r="A1629" s="111" t="s">
        <v>712</v>
      </c>
      <c r="B1629" s="111" t="s">
        <v>705</v>
      </c>
      <c r="C1629" s="111">
        <v>5</v>
      </c>
      <c r="D1629" s="116">
        <v>0.001660310491187145</v>
      </c>
      <c r="E1629" s="116">
        <v>1.693916525676233</v>
      </c>
      <c r="F1629" s="111" t="s">
        <v>658</v>
      </c>
      <c r="G1629" s="111" t="b">
        <v>0</v>
      </c>
      <c r="H1629" s="111" t="b">
        <v>0</v>
      </c>
      <c r="I1629" s="111" t="b">
        <v>0</v>
      </c>
      <c r="J1629" s="111" t="b">
        <v>0</v>
      </c>
      <c r="K1629" s="111" t="b">
        <v>0</v>
      </c>
      <c r="L1629" s="111" t="b">
        <v>0</v>
      </c>
    </row>
    <row r="1630" spans="1:12" ht="15">
      <c r="A1630" s="111" t="s">
        <v>698</v>
      </c>
      <c r="B1630" s="111" t="s">
        <v>735</v>
      </c>
      <c r="C1630" s="111">
        <v>5</v>
      </c>
      <c r="D1630" s="116">
        <v>0.0013646032262912891</v>
      </c>
      <c r="E1630" s="116">
        <v>2.3223054557265446</v>
      </c>
      <c r="F1630" s="111" t="s">
        <v>658</v>
      </c>
      <c r="G1630" s="111" t="b">
        <v>0</v>
      </c>
      <c r="H1630" s="111" t="b">
        <v>0</v>
      </c>
      <c r="I1630" s="111" t="b">
        <v>0</v>
      </c>
      <c r="J1630" s="111" t="b">
        <v>0</v>
      </c>
      <c r="K1630" s="111" t="b">
        <v>0</v>
      </c>
      <c r="L1630" s="111" t="b">
        <v>0</v>
      </c>
    </row>
    <row r="1631" spans="1:12" ht="15">
      <c r="A1631" s="111" t="s">
        <v>1225</v>
      </c>
      <c r="B1631" s="111" t="s">
        <v>776</v>
      </c>
      <c r="C1631" s="111">
        <v>5</v>
      </c>
      <c r="D1631" s="116">
        <v>0.0013646032262912891</v>
      </c>
      <c r="E1631" s="116">
        <v>2.6611240122799256</v>
      </c>
      <c r="F1631" s="111" t="s">
        <v>658</v>
      </c>
      <c r="G1631" s="111" t="b">
        <v>0</v>
      </c>
      <c r="H1631" s="111" t="b">
        <v>0</v>
      </c>
      <c r="I1631" s="111" t="b">
        <v>0</v>
      </c>
      <c r="J1631" s="111" t="b">
        <v>0</v>
      </c>
      <c r="K1631" s="111" t="b">
        <v>0</v>
      </c>
      <c r="L1631" s="111" t="b">
        <v>0</v>
      </c>
    </row>
    <row r="1632" spans="1:12" ht="15">
      <c r="A1632" s="111" t="s">
        <v>706</v>
      </c>
      <c r="B1632" s="111" t="s">
        <v>951</v>
      </c>
      <c r="C1632" s="111">
        <v>4</v>
      </c>
      <c r="D1632" s="116">
        <v>0.0010916825810330312</v>
      </c>
      <c r="E1632" s="116">
        <v>2.07926740704025</v>
      </c>
      <c r="F1632" s="111" t="s">
        <v>658</v>
      </c>
      <c r="G1632" s="111" t="b">
        <v>0</v>
      </c>
      <c r="H1632" s="111" t="b">
        <v>0</v>
      </c>
      <c r="I1632" s="111" t="b">
        <v>0</v>
      </c>
      <c r="J1632" s="111" t="b">
        <v>0</v>
      </c>
      <c r="K1632" s="111" t="b">
        <v>0</v>
      </c>
      <c r="L1632" s="111" t="b">
        <v>0</v>
      </c>
    </row>
    <row r="1633" spans="1:12" ht="15">
      <c r="A1633" s="111" t="s">
        <v>792</v>
      </c>
      <c r="B1633" s="111" t="s">
        <v>691</v>
      </c>
      <c r="C1633" s="111">
        <v>4</v>
      </c>
      <c r="D1633" s="116">
        <v>0.0009533004521091169</v>
      </c>
      <c r="E1633" s="116">
        <v>1.474629992824477</v>
      </c>
      <c r="F1633" s="111" t="s">
        <v>658</v>
      </c>
      <c r="G1633" s="111" t="b">
        <v>0</v>
      </c>
      <c r="H1633" s="111" t="b">
        <v>0</v>
      </c>
      <c r="I1633" s="111" t="b">
        <v>0</v>
      </c>
      <c r="J1633" s="111" t="b">
        <v>0</v>
      </c>
      <c r="K1633" s="111" t="b">
        <v>0</v>
      </c>
      <c r="L1633" s="111" t="b">
        <v>0</v>
      </c>
    </row>
    <row r="1634" spans="1:12" ht="15">
      <c r="A1634" s="111" t="s">
        <v>942</v>
      </c>
      <c r="B1634" s="111" t="s">
        <v>688</v>
      </c>
      <c r="C1634" s="111">
        <v>4</v>
      </c>
      <c r="D1634" s="116">
        <v>0.001328248392949716</v>
      </c>
      <c r="E1634" s="116">
        <v>2.11705596792965</v>
      </c>
      <c r="F1634" s="111" t="s">
        <v>658</v>
      </c>
      <c r="G1634" s="111" t="b">
        <v>0</v>
      </c>
      <c r="H1634" s="111" t="b">
        <v>0</v>
      </c>
      <c r="I1634" s="111" t="b">
        <v>0</v>
      </c>
      <c r="J1634" s="111" t="b">
        <v>0</v>
      </c>
      <c r="K1634" s="111" t="b">
        <v>0</v>
      </c>
      <c r="L1634" s="111" t="b">
        <v>0</v>
      </c>
    </row>
    <row r="1635" spans="1:12" ht="15">
      <c r="A1635" s="111" t="s">
        <v>792</v>
      </c>
      <c r="B1635" s="111" t="s">
        <v>1457</v>
      </c>
      <c r="C1635" s="111">
        <v>4</v>
      </c>
      <c r="D1635" s="116">
        <v>0.001328248392949716</v>
      </c>
      <c r="E1635" s="116">
        <v>2.588573345131314</v>
      </c>
      <c r="F1635" s="111" t="s">
        <v>658</v>
      </c>
      <c r="G1635" s="111" t="b">
        <v>0</v>
      </c>
      <c r="H1635" s="111" t="b">
        <v>0</v>
      </c>
      <c r="I1635" s="111" t="b">
        <v>0</v>
      </c>
      <c r="J1635" s="111" t="b">
        <v>0</v>
      </c>
      <c r="K1635" s="111" t="b">
        <v>0</v>
      </c>
      <c r="L1635" s="111" t="b">
        <v>0</v>
      </c>
    </row>
    <row r="1636" spans="1:12" ht="15">
      <c r="A1636" s="111" t="s">
        <v>884</v>
      </c>
      <c r="B1636" s="111" t="s">
        <v>691</v>
      </c>
      <c r="C1636" s="111">
        <v>4</v>
      </c>
      <c r="D1636" s="116">
        <v>0.0009533004521091169</v>
      </c>
      <c r="E1636" s="116">
        <v>1.5471806599730888</v>
      </c>
      <c r="F1636" s="111" t="s">
        <v>658</v>
      </c>
      <c r="G1636" s="111" t="b">
        <v>0</v>
      </c>
      <c r="H1636" s="111" t="b">
        <v>0</v>
      </c>
      <c r="I1636" s="111" t="b">
        <v>0</v>
      </c>
      <c r="J1636" s="111" t="b">
        <v>0</v>
      </c>
      <c r="K1636" s="111" t="b">
        <v>0</v>
      </c>
      <c r="L1636" s="111" t="b">
        <v>0</v>
      </c>
    </row>
    <row r="1637" spans="1:12" ht="15">
      <c r="A1637" s="111" t="s">
        <v>691</v>
      </c>
      <c r="B1637" s="111" t="s">
        <v>1145</v>
      </c>
      <c r="C1637" s="111">
        <v>4</v>
      </c>
      <c r="D1637" s="116">
        <v>0.0009533004521091169</v>
      </c>
      <c r="E1637" s="116">
        <v>1.8188552622845329</v>
      </c>
      <c r="F1637" s="111" t="s">
        <v>658</v>
      </c>
      <c r="G1637" s="111" t="b">
        <v>0</v>
      </c>
      <c r="H1637" s="111" t="b">
        <v>0</v>
      </c>
      <c r="I1637" s="111" t="b">
        <v>0</v>
      </c>
      <c r="J1637" s="111" t="b">
        <v>0</v>
      </c>
      <c r="K1637" s="111" t="b">
        <v>0</v>
      </c>
      <c r="L1637" s="111" t="b">
        <v>0</v>
      </c>
    </row>
    <row r="1638" spans="1:12" ht="15">
      <c r="A1638" s="111" t="s">
        <v>1145</v>
      </c>
      <c r="B1638" s="111" t="s">
        <v>1064</v>
      </c>
      <c r="C1638" s="111">
        <v>4</v>
      </c>
      <c r="D1638" s="116">
        <v>0.0009533004521091169</v>
      </c>
      <c r="E1638" s="116">
        <v>2.6813273983682127</v>
      </c>
      <c r="F1638" s="111" t="s">
        <v>658</v>
      </c>
      <c r="G1638" s="111" t="b">
        <v>0</v>
      </c>
      <c r="H1638" s="111" t="b">
        <v>0</v>
      </c>
      <c r="I1638" s="111" t="b">
        <v>0</v>
      </c>
      <c r="J1638" s="111" t="b">
        <v>0</v>
      </c>
      <c r="K1638" s="111" t="b">
        <v>0</v>
      </c>
      <c r="L1638" s="111" t="b">
        <v>0</v>
      </c>
    </row>
    <row r="1639" spans="1:12" ht="15">
      <c r="A1639" s="111" t="s">
        <v>990</v>
      </c>
      <c r="B1639" s="111" t="s">
        <v>1441</v>
      </c>
      <c r="C1639" s="111">
        <v>4</v>
      </c>
      <c r="D1639" s="116">
        <v>0.001328248392949716</v>
      </c>
      <c r="E1639" s="116">
        <v>2.799426710446207</v>
      </c>
      <c r="F1639" s="111" t="s">
        <v>658</v>
      </c>
      <c r="G1639" s="111" t="b">
        <v>0</v>
      </c>
      <c r="H1639" s="111" t="b">
        <v>0</v>
      </c>
      <c r="I1639" s="111" t="b">
        <v>0</v>
      </c>
      <c r="J1639" s="111" t="b">
        <v>0</v>
      </c>
      <c r="K1639" s="111" t="b">
        <v>0</v>
      </c>
      <c r="L1639" s="111" t="b">
        <v>0</v>
      </c>
    </row>
    <row r="1640" spans="1:12" ht="15">
      <c r="A1640" s="111" t="s">
        <v>931</v>
      </c>
      <c r="B1640" s="111" t="s">
        <v>691</v>
      </c>
      <c r="C1640" s="111">
        <v>4</v>
      </c>
      <c r="D1640" s="116">
        <v>0.001328248392949716</v>
      </c>
      <c r="E1640" s="116">
        <v>1.889603340795295</v>
      </c>
      <c r="F1640" s="111" t="s">
        <v>658</v>
      </c>
      <c r="G1640" s="111" t="b">
        <v>0</v>
      </c>
      <c r="H1640" s="111" t="b">
        <v>0</v>
      </c>
      <c r="I1640" s="111" t="b">
        <v>0</v>
      </c>
      <c r="J1640" s="111" t="b">
        <v>0</v>
      </c>
      <c r="K1640" s="111" t="b">
        <v>0</v>
      </c>
      <c r="L1640" s="111" t="b">
        <v>0</v>
      </c>
    </row>
    <row r="1641" spans="1:12" ht="15">
      <c r="A1641" s="111" t="s">
        <v>707</v>
      </c>
      <c r="B1641" s="111" t="s">
        <v>883</v>
      </c>
      <c r="C1641" s="111">
        <v>4</v>
      </c>
      <c r="D1641" s="116">
        <v>0.001328248392949716</v>
      </c>
      <c r="E1641" s="116">
        <v>2.3600940166159443</v>
      </c>
      <c r="F1641" s="111" t="s">
        <v>658</v>
      </c>
      <c r="G1641" s="111" t="b">
        <v>0</v>
      </c>
      <c r="H1641" s="111" t="b">
        <v>0</v>
      </c>
      <c r="I1641" s="111" t="b">
        <v>0</v>
      </c>
      <c r="J1641" s="111" t="b">
        <v>0</v>
      </c>
      <c r="K1641" s="111" t="b">
        <v>0</v>
      </c>
      <c r="L1641" s="111" t="b">
        <v>0</v>
      </c>
    </row>
    <row r="1642" spans="1:12" ht="15">
      <c r="A1642" s="111" t="s">
        <v>1438</v>
      </c>
      <c r="B1642" s="111" t="s">
        <v>705</v>
      </c>
      <c r="C1642" s="111">
        <v>4</v>
      </c>
      <c r="D1642" s="116">
        <v>0.001328248392949716</v>
      </c>
      <c r="E1642" s="116">
        <v>2.2253954427184883</v>
      </c>
      <c r="F1642" s="111" t="s">
        <v>658</v>
      </c>
      <c r="G1642" s="111" t="b">
        <v>0</v>
      </c>
      <c r="H1642" s="111" t="b">
        <v>0</v>
      </c>
      <c r="I1642" s="111" t="b">
        <v>0</v>
      </c>
      <c r="J1642" s="111" t="b">
        <v>0</v>
      </c>
      <c r="K1642" s="111" t="b">
        <v>0</v>
      </c>
      <c r="L1642" s="111" t="b">
        <v>0</v>
      </c>
    </row>
    <row r="1643" spans="1:12" ht="15">
      <c r="A1643" s="111" t="s">
        <v>906</v>
      </c>
      <c r="B1643" s="111" t="s">
        <v>723</v>
      </c>
      <c r="C1643" s="111">
        <v>4</v>
      </c>
      <c r="D1643" s="116">
        <v>0.001328248392949716</v>
      </c>
      <c r="E1643" s="116">
        <v>2.2476718374296403</v>
      </c>
      <c r="F1643" s="111" t="s">
        <v>658</v>
      </c>
      <c r="G1643" s="111" t="b">
        <v>0</v>
      </c>
      <c r="H1643" s="111" t="b">
        <v>0</v>
      </c>
      <c r="I1643" s="111" t="b">
        <v>0</v>
      </c>
      <c r="J1643" s="111" t="b">
        <v>0</v>
      </c>
      <c r="K1643" s="111" t="b">
        <v>0</v>
      </c>
      <c r="L1643" s="111" t="b">
        <v>0</v>
      </c>
    </row>
    <row r="1644" spans="1:12" ht="15">
      <c r="A1644" s="111" t="s">
        <v>737</v>
      </c>
      <c r="B1644" s="111" t="s">
        <v>723</v>
      </c>
      <c r="C1644" s="111">
        <v>4</v>
      </c>
      <c r="D1644" s="116">
        <v>0.001328248392949716</v>
      </c>
      <c r="E1644" s="116">
        <v>1.645611846101678</v>
      </c>
      <c r="F1644" s="111" t="s">
        <v>658</v>
      </c>
      <c r="G1644" s="111" t="b">
        <v>0</v>
      </c>
      <c r="H1644" s="111" t="b">
        <v>0</v>
      </c>
      <c r="I1644" s="111" t="b">
        <v>0</v>
      </c>
      <c r="J1644" s="111" t="b">
        <v>0</v>
      </c>
      <c r="K1644" s="111" t="b">
        <v>0</v>
      </c>
      <c r="L1644" s="111" t="b">
        <v>0</v>
      </c>
    </row>
    <row r="1645" spans="1:12" ht="15">
      <c r="A1645" s="111" t="s">
        <v>705</v>
      </c>
      <c r="B1645" s="111" t="s">
        <v>873</v>
      </c>
      <c r="C1645" s="111">
        <v>4</v>
      </c>
      <c r="D1645" s="116">
        <v>0.001328248392949716</v>
      </c>
      <c r="E1645" s="116">
        <v>1.7860627488882255</v>
      </c>
      <c r="F1645" s="111" t="s">
        <v>658</v>
      </c>
      <c r="G1645" s="111" t="b">
        <v>0</v>
      </c>
      <c r="H1645" s="111" t="b">
        <v>0</v>
      </c>
      <c r="I1645" s="111" t="b">
        <v>0</v>
      </c>
      <c r="J1645" s="111" t="b">
        <v>0</v>
      </c>
      <c r="K1645" s="111" t="b">
        <v>0</v>
      </c>
      <c r="L1645" s="111" t="b">
        <v>0</v>
      </c>
    </row>
    <row r="1646" spans="1:12" ht="15">
      <c r="A1646" s="111" t="s">
        <v>713</v>
      </c>
      <c r="B1646" s="111" t="s">
        <v>712</v>
      </c>
      <c r="C1646" s="111">
        <v>4</v>
      </c>
      <c r="D1646" s="116">
        <v>0.001328248392949716</v>
      </c>
      <c r="E1646" s="116">
        <v>1.7068815028406006</v>
      </c>
      <c r="F1646" s="111" t="s">
        <v>658</v>
      </c>
      <c r="G1646" s="111" t="b">
        <v>0</v>
      </c>
      <c r="H1646" s="111" t="b">
        <v>0</v>
      </c>
      <c r="I1646" s="111" t="b">
        <v>0</v>
      </c>
      <c r="J1646" s="111" t="b">
        <v>0</v>
      </c>
      <c r="K1646" s="111" t="b">
        <v>0</v>
      </c>
      <c r="L1646" s="111" t="b">
        <v>0</v>
      </c>
    </row>
    <row r="1647" spans="1:12" ht="15">
      <c r="A1647" s="111" t="s">
        <v>698</v>
      </c>
      <c r="B1647" s="111" t="s">
        <v>687</v>
      </c>
      <c r="C1647" s="111">
        <v>4</v>
      </c>
      <c r="D1647" s="116">
        <v>0.001328248392949716</v>
      </c>
      <c r="E1647" s="116">
        <v>1.799426710446207</v>
      </c>
      <c r="F1647" s="111" t="s">
        <v>658</v>
      </c>
      <c r="G1647" s="111" t="b">
        <v>0</v>
      </c>
      <c r="H1647" s="111" t="b">
        <v>0</v>
      </c>
      <c r="I1647" s="111" t="b">
        <v>0</v>
      </c>
      <c r="J1647" s="111" t="b">
        <v>0</v>
      </c>
      <c r="K1647" s="111" t="b">
        <v>0</v>
      </c>
      <c r="L1647" s="111" t="b">
        <v>0</v>
      </c>
    </row>
    <row r="1648" spans="1:12" ht="15">
      <c r="A1648" s="111" t="s">
        <v>687</v>
      </c>
      <c r="B1648" s="111" t="s">
        <v>738</v>
      </c>
      <c r="C1648" s="111">
        <v>4</v>
      </c>
      <c r="D1648" s="116">
        <v>0.001328248392949716</v>
      </c>
      <c r="E1648" s="116">
        <v>2.498396714782226</v>
      </c>
      <c r="F1648" s="111" t="s">
        <v>658</v>
      </c>
      <c r="G1648" s="111" t="b">
        <v>0</v>
      </c>
      <c r="H1648" s="111" t="b">
        <v>0</v>
      </c>
      <c r="I1648" s="111" t="b">
        <v>0</v>
      </c>
      <c r="J1648" s="111" t="b">
        <v>0</v>
      </c>
      <c r="K1648" s="111" t="b">
        <v>0</v>
      </c>
      <c r="L1648" s="111" t="b">
        <v>0</v>
      </c>
    </row>
    <row r="1649" spans="1:12" ht="15">
      <c r="A1649" s="111" t="s">
        <v>724</v>
      </c>
      <c r="B1649" s="111" t="s">
        <v>687</v>
      </c>
      <c r="C1649" s="111">
        <v>4</v>
      </c>
      <c r="D1649" s="116">
        <v>0.0010916825810330312</v>
      </c>
      <c r="E1649" s="116">
        <v>2.1004567061101884</v>
      </c>
      <c r="F1649" s="111" t="s">
        <v>658</v>
      </c>
      <c r="G1649" s="111" t="b">
        <v>0</v>
      </c>
      <c r="H1649" s="111" t="b">
        <v>0</v>
      </c>
      <c r="I1649" s="111" t="b">
        <v>0</v>
      </c>
      <c r="J1649" s="111" t="b">
        <v>0</v>
      </c>
      <c r="K1649" s="111" t="b">
        <v>0</v>
      </c>
      <c r="L1649" s="111" t="b">
        <v>0</v>
      </c>
    </row>
    <row r="1650" spans="1:12" ht="15">
      <c r="A1650" s="111" t="s">
        <v>762</v>
      </c>
      <c r="B1650" s="111" t="s">
        <v>734</v>
      </c>
      <c r="C1650" s="111">
        <v>4</v>
      </c>
      <c r="D1650" s="116">
        <v>0.0010916825810330312</v>
      </c>
      <c r="E1650" s="116">
        <v>2.7025166974381505</v>
      </c>
      <c r="F1650" s="111" t="s">
        <v>658</v>
      </c>
      <c r="G1650" s="111" t="b">
        <v>0</v>
      </c>
      <c r="H1650" s="111" t="b">
        <v>0</v>
      </c>
      <c r="I1650" s="111" t="b">
        <v>0</v>
      </c>
      <c r="J1650" s="111" t="b">
        <v>0</v>
      </c>
      <c r="K1650" s="111" t="b">
        <v>0</v>
      </c>
      <c r="L1650" s="111" t="b">
        <v>0</v>
      </c>
    </row>
    <row r="1651" spans="1:12" ht="15">
      <c r="A1651" s="111" t="s">
        <v>981</v>
      </c>
      <c r="B1651" s="111" t="s">
        <v>711</v>
      </c>
      <c r="C1651" s="111">
        <v>4</v>
      </c>
      <c r="D1651" s="116">
        <v>0.0010916825810330312</v>
      </c>
      <c r="E1651" s="116">
        <v>2.1973667191182447</v>
      </c>
      <c r="F1651" s="111" t="s">
        <v>658</v>
      </c>
      <c r="G1651" s="111" t="b">
        <v>0</v>
      </c>
      <c r="H1651" s="111" t="b">
        <v>0</v>
      </c>
      <c r="I1651" s="111" t="b">
        <v>0</v>
      </c>
      <c r="J1651" s="111" t="b">
        <v>0</v>
      </c>
      <c r="K1651" s="111" t="b">
        <v>0</v>
      </c>
      <c r="L1651" s="111" t="b">
        <v>0</v>
      </c>
    </row>
    <row r="1652" spans="1:12" ht="15">
      <c r="A1652" s="111" t="s">
        <v>800</v>
      </c>
      <c r="B1652" s="111" t="s">
        <v>718</v>
      </c>
      <c r="C1652" s="111">
        <v>4</v>
      </c>
      <c r="D1652" s="116">
        <v>0.001328248392949716</v>
      </c>
      <c r="E1652" s="116">
        <v>1.7112906217456558</v>
      </c>
      <c r="F1652" s="111" t="s">
        <v>658</v>
      </c>
      <c r="G1652" s="111" t="b">
        <v>0</v>
      </c>
      <c r="H1652" s="111" t="b">
        <v>0</v>
      </c>
      <c r="I1652" s="111" t="b">
        <v>0</v>
      </c>
      <c r="J1652" s="111" t="b">
        <v>0</v>
      </c>
      <c r="K1652" s="111" t="b">
        <v>1</v>
      </c>
      <c r="L1652" s="111" t="b">
        <v>0</v>
      </c>
    </row>
    <row r="1653" spans="1:12" ht="15">
      <c r="A1653" s="111" t="s">
        <v>1045</v>
      </c>
      <c r="B1653" s="111" t="s">
        <v>718</v>
      </c>
      <c r="C1653" s="111">
        <v>4</v>
      </c>
      <c r="D1653" s="116">
        <v>0.001328248392949716</v>
      </c>
      <c r="E1653" s="116">
        <v>2.012320617409637</v>
      </c>
      <c r="F1653" s="111" t="s">
        <v>658</v>
      </c>
      <c r="G1653" s="111" t="b">
        <v>0</v>
      </c>
      <c r="H1653" s="111" t="b">
        <v>0</v>
      </c>
      <c r="I1653" s="111" t="b">
        <v>0</v>
      </c>
      <c r="J1653" s="111" t="b">
        <v>0</v>
      </c>
      <c r="K1653" s="111" t="b">
        <v>1</v>
      </c>
      <c r="L1653" s="111" t="b">
        <v>0</v>
      </c>
    </row>
    <row r="1654" spans="1:12" ht="15">
      <c r="A1654" s="111" t="s">
        <v>682</v>
      </c>
      <c r="B1654" s="111" t="s">
        <v>685</v>
      </c>
      <c r="C1654" s="111">
        <v>4</v>
      </c>
      <c r="D1654" s="116">
        <v>0.0010916825810330312</v>
      </c>
      <c r="E1654" s="116">
        <v>1.0313438547230673</v>
      </c>
      <c r="F1654" s="111" t="s">
        <v>658</v>
      </c>
      <c r="G1654" s="111" t="b">
        <v>0</v>
      </c>
      <c r="H1654" s="111" t="b">
        <v>0</v>
      </c>
      <c r="I1654" s="111" t="b">
        <v>0</v>
      </c>
      <c r="J1654" s="111" t="b">
        <v>0</v>
      </c>
      <c r="K1654" s="111" t="b">
        <v>0</v>
      </c>
      <c r="L1654" s="111" t="b">
        <v>0</v>
      </c>
    </row>
    <row r="1655" spans="1:12" ht="15">
      <c r="A1655" s="111" t="s">
        <v>754</v>
      </c>
      <c r="B1655" s="111" t="s">
        <v>1364</v>
      </c>
      <c r="C1655" s="111">
        <v>4</v>
      </c>
      <c r="D1655" s="116">
        <v>0.001328248392949716</v>
      </c>
      <c r="E1655" s="116">
        <v>2.4237630964853216</v>
      </c>
      <c r="F1655" s="111" t="s">
        <v>658</v>
      </c>
      <c r="G1655" s="111" t="b">
        <v>0</v>
      </c>
      <c r="H1655" s="111" t="b">
        <v>1</v>
      </c>
      <c r="I1655" s="111" t="b">
        <v>0</v>
      </c>
      <c r="J1655" s="111" t="b">
        <v>0</v>
      </c>
      <c r="K1655" s="111" t="b">
        <v>0</v>
      </c>
      <c r="L1655" s="111" t="b">
        <v>0</v>
      </c>
    </row>
    <row r="1656" spans="1:12" ht="15">
      <c r="A1656" s="111" t="s">
        <v>753</v>
      </c>
      <c r="B1656" s="111" t="s">
        <v>780</v>
      </c>
      <c r="C1656" s="111">
        <v>4</v>
      </c>
      <c r="D1656" s="116">
        <v>0.001328248392949716</v>
      </c>
      <c r="E1656" s="116">
        <v>1.9543286704319502</v>
      </c>
      <c r="F1656" s="111" t="s">
        <v>658</v>
      </c>
      <c r="G1656" s="111" t="b">
        <v>0</v>
      </c>
      <c r="H1656" s="111" t="b">
        <v>0</v>
      </c>
      <c r="I1656" s="111" t="b">
        <v>0</v>
      </c>
      <c r="J1656" s="111" t="b">
        <v>0</v>
      </c>
      <c r="K1656" s="111" t="b">
        <v>0</v>
      </c>
      <c r="L1656" s="111" t="b">
        <v>0</v>
      </c>
    </row>
    <row r="1657" spans="1:12" ht="15">
      <c r="A1657" s="111" t="s">
        <v>690</v>
      </c>
      <c r="B1657" s="111" t="s">
        <v>685</v>
      </c>
      <c r="C1657" s="111">
        <v>3</v>
      </c>
      <c r="D1657" s="116">
        <v>0.0007149753390818377</v>
      </c>
      <c r="E1657" s="116">
        <v>1.586351885137356</v>
      </c>
      <c r="F1657" s="111" t="s">
        <v>658</v>
      </c>
      <c r="G1657" s="111" t="b">
        <v>0</v>
      </c>
      <c r="H1657" s="111" t="b">
        <v>0</v>
      </c>
      <c r="I1657" s="111" t="b">
        <v>0</v>
      </c>
      <c r="J1657" s="111" t="b">
        <v>0</v>
      </c>
      <c r="K1657" s="111" t="b">
        <v>0</v>
      </c>
      <c r="L1657" s="111" t="b">
        <v>0</v>
      </c>
    </row>
    <row r="1658" spans="1:12" ht="15">
      <c r="A1658" s="111" t="s">
        <v>722</v>
      </c>
      <c r="B1658" s="111" t="s">
        <v>700</v>
      </c>
      <c r="C1658" s="111">
        <v>3</v>
      </c>
      <c r="D1658" s="116">
        <v>0.0007149753390818377</v>
      </c>
      <c r="E1658" s="116">
        <v>1.949189030779539</v>
      </c>
      <c r="F1658" s="111" t="s">
        <v>658</v>
      </c>
      <c r="G1658" s="111" t="b">
        <v>0</v>
      </c>
      <c r="H1658" s="111" t="b">
        <v>0</v>
      </c>
      <c r="I1658" s="111" t="b">
        <v>0</v>
      </c>
      <c r="J1658" s="111" t="b">
        <v>0</v>
      </c>
      <c r="K1658" s="111" t="b">
        <v>0</v>
      </c>
      <c r="L1658" s="111" t="b">
        <v>0</v>
      </c>
    </row>
    <row r="1659" spans="1:12" ht="15">
      <c r="A1659" s="111" t="s">
        <v>682</v>
      </c>
      <c r="B1659" s="111" t="s">
        <v>688</v>
      </c>
      <c r="C1659" s="111">
        <v>3</v>
      </c>
      <c r="D1659" s="116">
        <v>0.0007149753390818377</v>
      </c>
      <c r="E1659" s="116">
        <v>1.0111404686347802</v>
      </c>
      <c r="F1659" s="111" t="s">
        <v>658</v>
      </c>
      <c r="G1659" s="111" t="b">
        <v>0</v>
      </c>
      <c r="H1659" s="111" t="b">
        <v>0</v>
      </c>
      <c r="I1659" s="111" t="b">
        <v>0</v>
      </c>
      <c r="J1659" s="111" t="b">
        <v>0</v>
      </c>
      <c r="K1659" s="111" t="b">
        <v>0</v>
      </c>
      <c r="L1659" s="111" t="b">
        <v>0</v>
      </c>
    </row>
    <row r="1660" spans="1:12" ht="15">
      <c r="A1660" s="111" t="s">
        <v>1122</v>
      </c>
      <c r="B1660" s="111" t="s">
        <v>727</v>
      </c>
      <c r="C1660" s="111">
        <v>3</v>
      </c>
      <c r="D1660" s="116">
        <v>0.000996186294712287</v>
      </c>
      <c r="E1660" s="116">
        <v>2.3667245955149574</v>
      </c>
      <c r="F1660" s="111" t="s">
        <v>658</v>
      </c>
      <c r="G1660" s="111" t="b">
        <v>0</v>
      </c>
      <c r="H1660" s="111" t="b">
        <v>0</v>
      </c>
      <c r="I1660" s="111" t="b">
        <v>0</v>
      </c>
      <c r="J1660" s="111" t="b">
        <v>0</v>
      </c>
      <c r="K1660" s="111" t="b">
        <v>0</v>
      </c>
      <c r="L1660" s="111" t="b">
        <v>0</v>
      </c>
    </row>
    <row r="1661" spans="1:12" ht="15">
      <c r="A1661" s="111" t="s">
        <v>797</v>
      </c>
      <c r="B1661" s="111" t="s">
        <v>1122</v>
      </c>
      <c r="C1661" s="111">
        <v>3</v>
      </c>
      <c r="D1661" s="116">
        <v>0.000996186294712287</v>
      </c>
      <c r="E1661" s="116">
        <v>2.6355699078075374</v>
      </c>
      <c r="F1661" s="111" t="s">
        <v>658</v>
      </c>
      <c r="G1661" s="111" t="b">
        <v>0</v>
      </c>
      <c r="H1661" s="111" t="b">
        <v>0</v>
      </c>
      <c r="I1661" s="111" t="b">
        <v>0</v>
      </c>
      <c r="J1661" s="111" t="b">
        <v>0</v>
      </c>
      <c r="K1661" s="111" t="b">
        <v>0</v>
      </c>
      <c r="L1661" s="111" t="b">
        <v>0</v>
      </c>
    </row>
    <row r="1662" spans="1:12" ht="15">
      <c r="A1662" s="111" t="s">
        <v>692</v>
      </c>
      <c r="B1662" s="111" t="s">
        <v>688</v>
      </c>
      <c r="C1662" s="111">
        <v>3</v>
      </c>
      <c r="D1662" s="116">
        <v>0.000996186294712287</v>
      </c>
      <c r="E1662" s="116">
        <v>1.1937625948494193</v>
      </c>
      <c r="F1662" s="111" t="s">
        <v>658</v>
      </c>
      <c r="G1662" s="111" t="b">
        <v>0</v>
      </c>
      <c r="H1662" s="111" t="b">
        <v>0</v>
      </c>
      <c r="I1662" s="111" t="b">
        <v>0</v>
      </c>
      <c r="J1662" s="111" t="b">
        <v>0</v>
      </c>
      <c r="K1662" s="111" t="b">
        <v>0</v>
      </c>
      <c r="L1662" s="111" t="b">
        <v>0</v>
      </c>
    </row>
    <row r="1663" spans="1:12" ht="15">
      <c r="A1663" s="111" t="s">
        <v>1307</v>
      </c>
      <c r="B1663" s="111" t="s">
        <v>965</v>
      </c>
      <c r="C1663" s="111">
        <v>3</v>
      </c>
      <c r="D1663" s="116">
        <v>0.0008187619357747735</v>
      </c>
      <c r="E1663" s="116">
        <v>2.674487973837907</v>
      </c>
      <c r="F1663" s="111" t="s">
        <v>658</v>
      </c>
      <c r="G1663" s="111" t="b">
        <v>0</v>
      </c>
      <c r="H1663" s="111" t="b">
        <v>0</v>
      </c>
      <c r="I1663" s="111" t="b">
        <v>0</v>
      </c>
      <c r="J1663" s="111" t="b">
        <v>1</v>
      </c>
      <c r="K1663" s="111" t="b">
        <v>0</v>
      </c>
      <c r="L1663" s="111" t="b">
        <v>0</v>
      </c>
    </row>
    <row r="1664" spans="1:12" ht="15">
      <c r="A1664" s="111" t="s">
        <v>792</v>
      </c>
      <c r="B1664" s="111" t="s">
        <v>1255</v>
      </c>
      <c r="C1664" s="111">
        <v>3</v>
      </c>
      <c r="D1664" s="116">
        <v>0.000996186294712287</v>
      </c>
      <c r="E1664" s="116">
        <v>2.3667245955149574</v>
      </c>
      <c r="F1664" s="111" t="s">
        <v>658</v>
      </c>
      <c r="G1664" s="111" t="b">
        <v>0</v>
      </c>
      <c r="H1664" s="111" t="b">
        <v>0</v>
      </c>
      <c r="I1664" s="111" t="b">
        <v>0</v>
      </c>
      <c r="J1664" s="111" t="b">
        <v>0</v>
      </c>
      <c r="K1664" s="111" t="b">
        <v>0</v>
      </c>
      <c r="L1664" s="111" t="b">
        <v>0</v>
      </c>
    </row>
    <row r="1665" spans="1:12" ht="15">
      <c r="A1665" s="111" t="s">
        <v>682</v>
      </c>
      <c r="B1665" s="111" t="s">
        <v>1442</v>
      </c>
      <c r="C1665" s="111">
        <v>3</v>
      </c>
      <c r="D1665" s="116">
        <v>0.0008187619357747735</v>
      </c>
      <c r="E1665" s="116">
        <v>1.7515031581290241</v>
      </c>
      <c r="F1665" s="111" t="s">
        <v>658</v>
      </c>
      <c r="G1665" s="111" t="b">
        <v>0</v>
      </c>
      <c r="H1665" s="111" t="b">
        <v>0</v>
      </c>
      <c r="I1665" s="111" t="b">
        <v>0</v>
      </c>
      <c r="J1665" s="111" t="b">
        <v>0</v>
      </c>
      <c r="K1665" s="111" t="b">
        <v>0</v>
      </c>
      <c r="L1665" s="111" t="b">
        <v>0</v>
      </c>
    </row>
    <row r="1666" spans="1:12" ht="15">
      <c r="A1666" s="111" t="s">
        <v>1750</v>
      </c>
      <c r="B1666" s="111" t="s">
        <v>864</v>
      </c>
      <c r="C1666" s="111">
        <v>3</v>
      </c>
      <c r="D1666" s="116">
        <v>0.000996186294712287</v>
      </c>
      <c r="E1666" s="116">
        <v>2.857418657423894</v>
      </c>
      <c r="F1666" s="111" t="s">
        <v>658</v>
      </c>
      <c r="G1666" s="111" t="b">
        <v>0</v>
      </c>
      <c r="H1666" s="111" t="b">
        <v>0</v>
      </c>
      <c r="I1666" s="111" t="b">
        <v>0</v>
      </c>
      <c r="J1666" s="111" t="b">
        <v>0</v>
      </c>
      <c r="K1666" s="111" t="b">
        <v>0</v>
      </c>
      <c r="L1666" s="111" t="b">
        <v>0</v>
      </c>
    </row>
    <row r="1667" spans="1:12" ht="15">
      <c r="A1667" s="111" t="s">
        <v>700</v>
      </c>
      <c r="B1667" s="111" t="s">
        <v>691</v>
      </c>
      <c r="C1667" s="111">
        <v>3</v>
      </c>
      <c r="D1667" s="116">
        <v>0.000996186294712287</v>
      </c>
      <c r="E1667" s="116">
        <v>1.23318568714474</v>
      </c>
      <c r="F1667" s="111" t="s">
        <v>658</v>
      </c>
      <c r="G1667" s="111" t="b">
        <v>0</v>
      </c>
      <c r="H1667" s="111" t="b">
        <v>0</v>
      </c>
      <c r="I1667" s="111" t="b">
        <v>0</v>
      </c>
      <c r="J1667" s="111" t="b">
        <v>0</v>
      </c>
      <c r="K1667" s="111" t="b">
        <v>0</v>
      </c>
      <c r="L1667" s="111" t="b">
        <v>0</v>
      </c>
    </row>
    <row r="1668" spans="1:12" ht="15">
      <c r="A1668" s="111" t="s">
        <v>1746</v>
      </c>
      <c r="B1668" s="111" t="s">
        <v>1439</v>
      </c>
      <c r="C1668" s="111">
        <v>3</v>
      </c>
      <c r="D1668" s="116">
        <v>0.000996186294712287</v>
      </c>
      <c r="E1668" s="116">
        <v>3.100456706110188</v>
      </c>
      <c r="F1668" s="111" t="s">
        <v>658</v>
      </c>
      <c r="G1668" s="111" t="b">
        <v>0</v>
      </c>
      <c r="H1668" s="111" t="b">
        <v>0</v>
      </c>
      <c r="I1668" s="111" t="b">
        <v>0</v>
      </c>
      <c r="J1668" s="111" t="b">
        <v>0</v>
      </c>
      <c r="K1668" s="111" t="b">
        <v>0</v>
      </c>
      <c r="L1668" s="111" t="b">
        <v>0</v>
      </c>
    </row>
    <row r="1669" spans="1:12" ht="15">
      <c r="A1669" s="111" t="s">
        <v>682</v>
      </c>
      <c r="B1669" s="111" t="s">
        <v>696</v>
      </c>
      <c r="C1669" s="111">
        <v>3</v>
      </c>
      <c r="D1669" s="116">
        <v>0.0008187619357747735</v>
      </c>
      <c r="E1669" s="116">
        <v>1.2743819034093617</v>
      </c>
      <c r="F1669" s="111" t="s">
        <v>658</v>
      </c>
      <c r="G1669" s="111" t="b">
        <v>0</v>
      </c>
      <c r="H1669" s="111" t="b">
        <v>0</v>
      </c>
      <c r="I1669" s="111" t="b">
        <v>0</v>
      </c>
      <c r="J1669" s="111" t="b">
        <v>0</v>
      </c>
      <c r="K1669" s="111" t="b">
        <v>0</v>
      </c>
      <c r="L1669" s="111" t="b">
        <v>0</v>
      </c>
    </row>
    <row r="1670" spans="1:12" ht="15">
      <c r="A1670" s="111" t="s">
        <v>712</v>
      </c>
      <c r="B1670" s="111" t="s">
        <v>707</v>
      </c>
      <c r="C1670" s="111">
        <v>3</v>
      </c>
      <c r="D1670" s="116">
        <v>0.000996186294712287</v>
      </c>
      <c r="E1670" s="116">
        <v>2.0460990437875957</v>
      </c>
      <c r="F1670" s="111" t="s">
        <v>658</v>
      </c>
      <c r="G1670" s="111" t="b">
        <v>0</v>
      </c>
      <c r="H1670" s="111" t="b">
        <v>0</v>
      </c>
      <c r="I1670" s="111" t="b">
        <v>0</v>
      </c>
      <c r="J1670" s="111" t="b">
        <v>0</v>
      </c>
      <c r="K1670" s="111" t="b">
        <v>0</v>
      </c>
      <c r="L1670" s="111" t="b">
        <v>0</v>
      </c>
    </row>
    <row r="1671" spans="1:12" ht="15">
      <c r="A1671" s="111" t="s">
        <v>723</v>
      </c>
      <c r="B1671" s="111" t="s">
        <v>713</v>
      </c>
      <c r="C1671" s="111">
        <v>3</v>
      </c>
      <c r="D1671" s="116">
        <v>0.000996186294712287</v>
      </c>
      <c r="E1671" s="116">
        <v>1.5584616703827778</v>
      </c>
      <c r="F1671" s="111" t="s">
        <v>658</v>
      </c>
      <c r="G1671" s="111" t="b">
        <v>0</v>
      </c>
      <c r="H1671" s="111" t="b">
        <v>0</v>
      </c>
      <c r="I1671" s="111" t="b">
        <v>0</v>
      </c>
      <c r="J1671" s="111" t="b">
        <v>0</v>
      </c>
      <c r="K1671" s="111" t="b">
        <v>0</v>
      </c>
      <c r="L1671" s="111" t="b">
        <v>0</v>
      </c>
    </row>
    <row r="1672" spans="1:12" ht="15">
      <c r="A1672" s="111" t="s">
        <v>737</v>
      </c>
      <c r="B1672" s="111" t="s">
        <v>737</v>
      </c>
      <c r="C1672" s="111">
        <v>3</v>
      </c>
      <c r="D1672" s="116">
        <v>0.000996186294712287</v>
      </c>
      <c r="E1672" s="116">
        <v>1.419215468734601</v>
      </c>
      <c r="F1672" s="111" t="s">
        <v>658</v>
      </c>
      <c r="G1672" s="111" t="b">
        <v>0</v>
      </c>
      <c r="H1672" s="111" t="b">
        <v>0</v>
      </c>
      <c r="I1672" s="111" t="b">
        <v>0</v>
      </c>
      <c r="J1672" s="111" t="b">
        <v>0</v>
      </c>
      <c r="K1672" s="111" t="b">
        <v>0</v>
      </c>
      <c r="L1672" s="111" t="b">
        <v>0</v>
      </c>
    </row>
    <row r="1673" spans="1:12" ht="15">
      <c r="A1673" s="111" t="s">
        <v>737</v>
      </c>
      <c r="B1673" s="111" t="s">
        <v>713</v>
      </c>
      <c r="C1673" s="111">
        <v>3</v>
      </c>
      <c r="D1673" s="116">
        <v>0.000996186294712287</v>
      </c>
      <c r="E1673" s="116">
        <v>1.4570040296240008</v>
      </c>
      <c r="F1673" s="111" t="s">
        <v>658</v>
      </c>
      <c r="G1673" s="111" t="b">
        <v>0</v>
      </c>
      <c r="H1673" s="111" t="b">
        <v>0</v>
      </c>
      <c r="I1673" s="111" t="b">
        <v>0</v>
      </c>
      <c r="J1673" s="111" t="b">
        <v>0</v>
      </c>
      <c r="K1673" s="111" t="b">
        <v>0</v>
      </c>
      <c r="L1673" s="111" t="b">
        <v>0</v>
      </c>
    </row>
    <row r="1674" spans="1:12" ht="15">
      <c r="A1674" s="111" t="s">
        <v>723</v>
      </c>
      <c r="B1674" s="111" t="s">
        <v>750</v>
      </c>
      <c r="C1674" s="111">
        <v>3</v>
      </c>
      <c r="D1674" s="116">
        <v>0.000996186294712287</v>
      </c>
      <c r="E1674" s="116">
        <v>1.645611846101678</v>
      </c>
      <c r="F1674" s="111" t="s">
        <v>658</v>
      </c>
      <c r="G1674" s="111" t="b">
        <v>0</v>
      </c>
      <c r="H1674" s="111" t="b">
        <v>0</v>
      </c>
      <c r="I1674" s="111" t="b">
        <v>0</v>
      </c>
      <c r="J1674" s="111" t="b">
        <v>0</v>
      </c>
      <c r="K1674" s="111" t="b">
        <v>0</v>
      </c>
      <c r="L1674" s="111" t="b">
        <v>0</v>
      </c>
    </row>
    <row r="1675" spans="1:12" ht="15">
      <c r="A1675" s="111" t="s">
        <v>750</v>
      </c>
      <c r="B1675" s="111" t="s">
        <v>737</v>
      </c>
      <c r="C1675" s="111">
        <v>3</v>
      </c>
      <c r="D1675" s="116">
        <v>0.000996186294712287</v>
      </c>
      <c r="E1675" s="116">
        <v>1.544154205342901</v>
      </c>
      <c r="F1675" s="111" t="s">
        <v>658</v>
      </c>
      <c r="G1675" s="111" t="b">
        <v>0</v>
      </c>
      <c r="H1675" s="111" t="b">
        <v>0</v>
      </c>
      <c r="I1675" s="111" t="b">
        <v>0</v>
      </c>
      <c r="J1675" s="111" t="b">
        <v>0</v>
      </c>
      <c r="K1675" s="111" t="b">
        <v>0</v>
      </c>
      <c r="L1675" s="111" t="b">
        <v>0</v>
      </c>
    </row>
    <row r="1676" spans="1:12" ht="15">
      <c r="A1676" s="111" t="s">
        <v>723</v>
      </c>
      <c r="B1676" s="111" t="s">
        <v>906</v>
      </c>
      <c r="C1676" s="111">
        <v>3</v>
      </c>
      <c r="D1676" s="116">
        <v>0.000996186294712287</v>
      </c>
      <c r="E1676" s="116">
        <v>2.1227331008213404</v>
      </c>
      <c r="F1676" s="111" t="s">
        <v>658</v>
      </c>
      <c r="G1676" s="111" t="b">
        <v>0</v>
      </c>
      <c r="H1676" s="111" t="b">
        <v>0</v>
      </c>
      <c r="I1676" s="111" t="b">
        <v>0</v>
      </c>
      <c r="J1676" s="111" t="b">
        <v>0</v>
      </c>
      <c r="K1676" s="111" t="b">
        <v>0</v>
      </c>
      <c r="L1676" s="111" t="b">
        <v>0</v>
      </c>
    </row>
    <row r="1677" spans="1:12" ht="15">
      <c r="A1677" s="111" t="s">
        <v>804</v>
      </c>
      <c r="B1677" s="111" t="s">
        <v>1057</v>
      </c>
      <c r="C1677" s="111">
        <v>3</v>
      </c>
      <c r="D1677" s="116">
        <v>0.000996186294712287</v>
      </c>
      <c r="E1677" s="116">
        <v>2.2253954427184883</v>
      </c>
      <c r="F1677" s="111" t="s">
        <v>658</v>
      </c>
      <c r="G1677" s="111" t="b">
        <v>0</v>
      </c>
      <c r="H1677" s="111" t="b">
        <v>0</v>
      </c>
      <c r="I1677" s="111" t="b">
        <v>0</v>
      </c>
      <c r="J1677" s="111" t="b">
        <v>0</v>
      </c>
      <c r="K1677" s="111" t="b">
        <v>0</v>
      </c>
      <c r="L1677" s="111" t="b">
        <v>0</v>
      </c>
    </row>
    <row r="1678" spans="1:12" ht="15">
      <c r="A1678" s="111" t="s">
        <v>1144</v>
      </c>
      <c r="B1678" s="111" t="s">
        <v>1138</v>
      </c>
      <c r="C1678" s="111">
        <v>3</v>
      </c>
      <c r="D1678" s="116">
        <v>0.000996186294712287</v>
      </c>
      <c r="E1678" s="116">
        <v>2.623335451390526</v>
      </c>
      <c r="F1678" s="111" t="s">
        <v>658</v>
      </c>
      <c r="G1678" s="111" t="b">
        <v>0</v>
      </c>
      <c r="H1678" s="111" t="b">
        <v>0</v>
      </c>
      <c r="I1678" s="111" t="b">
        <v>0</v>
      </c>
      <c r="J1678" s="111" t="b">
        <v>0</v>
      </c>
      <c r="K1678" s="111" t="b">
        <v>0</v>
      </c>
      <c r="L1678" s="111" t="b">
        <v>0</v>
      </c>
    </row>
    <row r="1679" spans="1:12" ht="15">
      <c r="A1679" s="111" t="s">
        <v>1250</v>
      </c>
      <c r="B1679" s="111" t="s">
        <v>1733</v>
      </c>
      <c r="C1679" s="111">
        <v>3</v>
      </c>
      <c r="D1679" s="116">
        <v>0.000996186294712287</v>
      </c>
      <c r="E1679" s="116">
        <v>3.0035466931021317</v>
      </c>
      <c r="F1679" s="111" t="s">
        <v>658</v>
      </c>
      <c r="G1679" s="111" t="b">
        <v>0</v>
      </c>
      <c r="H1679" s="111" t="b">
        <v>0</v>
      </c>
      <c r="I1679" s="111" t="b">
        <v>0</v>
      </c>
      <c r="J1679" s="111" t="b">
        <v>0</v>
      </c>
      <c r="K1679" s="111" t="b">
        <v>0</v>
      </c>
      <c r="L1679" s="111" t="b">
        <v>0</v>
      </c>
    </row>
    <row r="1680" spans="1:12" ht="15">
      <c r="A1680" s="111" t="s">
        <v>789</v>
      </c>
      <c r="B1680" s="111" t="s">
        <v>768</v>
      </c>
      <c r="C1680" s="111">
        <v>3</v>
      </c>
      <c r="D1680" s="116">
        <v>0.000996186294712287</v>
      </c>
      <c r="E1680" s="116">
        <v>1.8615746171950516</v>
      </c>
      <c r="F1680" s="111" t="s">
        <v>658</v>
      </c>
      <c r="G1680" s="111" t="b">
        <v>1</v>
      </c>
      <c r="H1680" s="111" t="b">
        <v>0</v>
      </c>
      <c r="I1680" s="111" t="b">
        <v>0</v>
      </c>
      <c r="J1680" s="111" t="b">
        <v>0</v>
      </c>
      <c r="K1680" s="111" t="b">
        <v>0</v>
      </c>
      <c r="L1680" s="111" t="b">
        <v>0</v>
      </c>
    </row>
    <row r="1681" spans="1:12" ht="15">
      <c r="A1681" s="111" t="s">
        <v>756</v>
      </c>
      <c r="B1681" s="111" t="s">
        <v>694</v>
      </c>
      <c r="C1681" s="111">
        <v>3</v>
      </c>
      <c r="D1681" s="116">
        <v>0.000996186294712287</v>
      </c>
      <c r="E1681" s="116">
        <v>2.1304199294876316</v>
      </c>
      <c r="F1681" s="111" t="s">
        <v>658</v>
      </c>
      <c r="G1681" s="111" t="b">
        <v>0</v>
      </c>
      <c r="H1681" s="111" t="b">
        <v>0</v>
      </c>
      <c r="I1681" s="111" t="b">
        <v>0</v>
      </c>
      <c r="J1681" s="111" t="b">
        <v>0</v>
      </c>
      <c r="K1681" s="111" t="b">
        <v>0</v>
      </c>
      <c r="L1681" s="111" t="b">
        <v>0</v>
      </c>
    </row>
    <row r="1682" spans="1:12" ht="15">
      <c r="A1682" s="111" t="s">
        <v>693</v>
      </c>
      <c r="B1682" s="111" t="s">
        <v>720</v>
      </c>
      <c r="C1682" s="111">
        <v>3</v>
      </c>
      <c r="D1682" s="116">
        <v>0.0008187619357747735</v>
      </c>
      <c r="E1682" s="116">
        <v>1.9755179695018883</v>
      </c>
      <c r="F1682" s="111" t="s">
        <v>658</v>
      </c>
      <c r="G1682" s="111" t="b">
        <v>0</v>
      </c>
      <c r="H1682" s="111" t="b">
        <v>0</v>
      </c>
      <c r="I1682" s="111" t="b">
        <v>0</v>
      </c>
      <c r="J1682" s="111" t="b">
        <v>0</v>
      </c>
      <c r="K1682" s="111" t="b">
        <v>0</v>
      </c>
      <c r="L1682" s="111" t="b">
        <v>0</v>
      </c>
    </row>
    <row r="1683" spans="1:12" ht="15">
      <c r="A1683" s="111" t="s">
        <v>1677</v>
      </c>
      <c r="B1683" s="111" t="s">
        <v>885</v>
      </c>
      <c r="C1683" s="111">
        <v>3</v>
      </c>
      <c r="D1683" s="116">
        <v>0.0008187619357747735</v>
      </c>
      <c r="E1683" s="116">
        <v>2.924365447054507</v>
      </c>
      <c r="F1683" s="111" t="s">
        <v>658</v>
      </c>
      <c r="G1683" s="111" t="b">
        <v>0</v>
      </c>
      <c r="H1683" s="111" t="b">
        <v>0</v>
      </c>
      <c r="I1683" s="111" t="b">
        <v>0</v>
      </c>
      <c r="J1683" s="111" t="b">
        <v>0</v>
      </c>
      <c r="K1683" s="111" t="b">
        <v>0</v>
      </c>
      <c r="L1683" s="111" t="b">
        <v>0</v>
      </c>
    </row>
    <row r="1684" spans="1:12" ht="15">
      <c r="A1684" s="111" t="s">
        <v>1024</v>
      </c>
      <c r="B1684" s="111" t="s">
        <v>691</v>
      </c>
      <c r="C1684" s="111">
        <v>3</v>
      </c>
      <c r="D1684" s="116">
        <v>0.0008187619357747735</v>
      </c>
      <c r="E1684" s="116">
        <v>1.6185365685087572</v>
      </c>
      <c r="F1684" s="111" t="s">
        <v>658</v>
      </c>
      <c r="G1684" s="111" t="b">
        <v>0</v>
      </c>
      <c r="H1684" s="111" t="b">
        <v>0</v>
      </c>
      <c r="I1684" s="111" t="b">
        <v>0</v>
      </c>
      <c r="J1684" s="111" t="b">
        <v>0</v>
      </c>
      <c r="K1684" s="111" t="b">
        <v>0</v>
      </c>
      <c r="L1684" s="111" t="b">
        <v>0</v>
      </c>
    </row>
    <row r="1685" spans="1:12" ht="15">
      <c r="A1685" s="111" t="s">
        <v>1656</v>
      </c>
      <c r="B1685" s="111" t="s">
        <v>983</v>
      </c>
      <c r="C1685" s="111">
        <v>3</v>
      </c>
      <c r="D1685" s="116">
        <v>0.0008187619357747735</v>
      </c>
      <c r="E1685" s="116">
        <v>2.799426710446207</v>
      </c>
      <c r="F1685" s="111" t="s">
        <v>658</v>
      </c>
      <c r="G1685" s="111" t="b">
        <v>0</v>
      </c>
      <c r="H1685" s="111" t="b">
        <v>0</v>
      </c>
      <c r="I1685" s="111" t="b">
        <v>0</v>
      </c>
      <c r="J1685" s="111" t="b">
        <v>0</v>
      </c>
      <c r="K1685" s="111" t="b">
        <v>0</v>
      </c>
      <c r="L1685" s="111" t="b">
        <v>0</v>
      </c>
    </row>
    <row r="1686" spans="1:12" ht="15">
      <c r="A1686" s="111" t="s">
        <v>776</v>
      </c>
      <c r="B1686" s="111" t="s">
        <v>765</v>
      </c>
      <c r="C1686" s="111">
        <v>3</v>
      </c>
      <c r="D1686" s="116">
        <v>0.0008187619357747735</v>
      </c>
      <c r="E1686" s="116">
        <v>2.096852581841363</v>
      </c>
      <c r="F1686" s="111" t="s">
        <v>658</v>
      </c>
      <c r="G1686" s="111" t="b">
        <v>0</v>
      </c>
      <c r="H1686" s="111" t="b">
        <v>0</v>
      </c>
      <c r="I1686" s="111" t="b">
        <v>0</v>
      </c>
      <c r="J1686" s="111" t="b">
        <v>0</v>
      </c>
      <c r="K1686" s="111" t="b">
        <v>1</v>
      </c>
      <c r="L1686" s="111" t="b">
        <v>0</v>
      </c>
    </row>
    <row r="1687" spans="1:12" ht="15">
      <c r="A1687" s="111" t="s">
        <v>324</v>
      </c>
      <c r="B1687" s="111" t="s">
        <v>875</v>
      </c>
      <c r="C1687" s="111">
        <v>3</v>
      </c>
      <c r="D1687" s="116">
        <v>0.000996186294712287</v>
      </c>
      <c r="E1687" s="116">
        <v>2.4014867017741692</v>
      </c>
      <c r="F1687" s="111" t="s">
        <v>658</v>
      </c>
      <c r="G1687" s="111" t="b">
        <v>0</v>
      </c>
      <c r="H1687" s="111" t="b">
        <v>0</v>
      </c>
      <c r="I1687" s="111" t="b">
        <v>0</v>
      </c>
      <c r="J1687" s="111" t="b">
        <v>0</v>
      </c>
      <c r="K1687" s="111" t="b">
        <v>0</v>
      </c>
      <c r="L1687" s="111" t="b">
        <v>0</v>
      </c>
    </row>
    <row r="1688" spans="1:12" ht="15">
      <c r="A1688" s="111" t="s">
        <v>881</v>
      </c>
      <c r="B1688" s="111" t="s">
        <v>744</v>
      </c>
      <c r="C1688" s="111">
        <v>3</v>
      </c>
      <c r="D1688" s="116">
        <v>0.0008187619357747735</v>
      </c>
      <c r="E1688" s="116">
        <v>2.498396714782226</v>
      </c>
      <c r="F1688" s="111" t="s">
        <v>658</v>
      </c>
      <c r="G1688" s="111" t="b">
        <v>0</v>
      </c>
      <c r="H1688" s="111" t="b">
        <v>0</v>
      </c>
      <c r="I1688" s="111" t="b">
        <v>0</v>
      </c>
      <c r="J1688" s="111" t="b">
        <v>0</v>
      </c>
      <c r="K1688" s="111" t="b">
        <v>0</v>
      </c>
      <c r="L1688" s="111" t="b">
        <v>0</v>
      </c>
    </row>
    <row r="1689" spans="1:12" ht="15">
      <c r="A1689" s="111" t="s">
        <v>1050</v>
      </c>
      <c r="B1689" s="111" t="s">
        <v>724</v>
      </c>
      <c r="C1689" s="111">
        <v>3</v>
      </c>
      <c r="D1689" s="116">
        <v>0.0008187619357747735</v>
      </c>
      <c r="E1689" s="116">
        <v>2.334539912143556</v>
      </c>
      <c r="F1689" s="111" t="s">
        <v>658</v>
      </c>
      <c r="G1689" s="111" t="b">
        <v>0</v>
      </c>
      <c r="H1689" s="111" t="b">
        <v>0</v>
      </c>
      <c r="I1689" s="111" t="b">
        <v>0</v>
      </c>
      <c r="J1689" s="111" t="b">
        <v>0</v>
      </c>
      <c r="K1689" s="111" t="b">
        <v>0</v>
      </c>
      <c r="L1689" s="111" t="b">
        <v>0</v>
      </c>
    </row>
    <row r="1690" spans="1:12" ht="15">
      <c r="A1690" s="111" t="s">
        <v>1395</v>
      </c>
      <c r="B1690" s="111" t="s">
        <v>803</v>
      </c>
      <c r="C1690" s="111">
        <v>3</v>
      </c>
      <c r="D1690" s="116">
        <v>0.000996186294712287</v>
      </c>
      <c r="E1690" s="116">
        <v>2.623335451390526</v>
      </c>
      <c r="F1690" s="111" t="s">
        <v>658</v>
      </c>
      <c r="G1690" s="111" t="b">
        <v>0</v>
      </c>
      <c r="H1690" s="111" t="b">
        <v>0</v>
      </c>
      <c r="I1690" s="111" t="b">
        <v>0</v>
      </c>
      <c r="J1690" s="111" t="b">
        <v>0</v>
      </c>
      <c r="K1690" s="111" t="b">
        <v>0</v>
      </c>
      <c r="L1690" s="111" t="b">
        <v>0</v>
      </c>
    </row>
    <row r="1691" spans="1:12" ht="15">
      <c r="A1691" s="111" t="s">
        <v>774</v>
      </c>
      <c r="B1691" s="111" t="s">
        <v>734</v>
      </c>
      <c r="C1691" s="111">
        <v>3</v>
      </c>
      <c r="D1691" s="116">
        <v>0.000996186294712287</v>
      </c>
      <c r="E1691" s="116">
        <v>2.2253954427184883</v>
      </c>
      <c r="F1691" s="111" t="s">
        <v>658</v>
      </c>
      <c r="G1691" s="111" t="b">
        <v>0</v>
      </c>
      <c r="H1691" s="111" t="b">
        <v>1</v>
      </c>
      <c r="I1691" s="111" t="b">
        <v>0</v>
      </c>
      <c r="J1691" s="111" t="b">
        <v>0</v>
      </c>
      <c r="K1691" s="111" t="b">
        <v>0</v>
      </c>
      <c r="L1691" s="111" t="b">
        <v>0</v>
      </c>
    </row>
    <row r="1692" spans="1:12" ht="15">
      <c r="A1692" s="111" t="s">
        <v>717</v>
      </c>
      <c r="B1692" s="111" t="s">
        <v>718</v>
      </c>
      <c r="C1692" s="111">
        <v>3</v>
      </c>
      <c r="D1692" s="116">
        <v>0.000996186294712287</v>
      </c>
      <c r="E1692" s="116">
        <v>1.8873818808013372</v>
      </c>
      <c r="F1692" s="111" t="s">
        <v>658</v>
      </c>
      <c r="G1692" s="111" t="b">
        <v>0</v>
      </c>
      <c r="H1692" s="111" t="b">
        <v>1</v>
      </c>
      <c r="I1692" s="111" t="b">
        <v>0</v>
      </c>
      <c r="J1692" s="111" t="b">
        <v>0</v>
      </c>
      <c r="K1692" s="111" t="b">
        <v>1</v>
      </c>
      <c r="L1692" s="111" t="b">
        <v>0</v>
      </c>
    </row>
    <row r="1693" spans="1:12" ht="15">
      <c r="A1693" s="111" t="s">
        <v>1192</v>
      </c>
      <c r="B1693" s="111" t="s">
        <v>685</v>
      </c>
      <c r="C1693" s="111">
        <v>3</v>
      </c>
      <c r="D1693" s="116">
        <v>0.000996186294712287</v>
      </c>
      <c r="E1693" s="116">
        <v>2.2553586660959315</v>
      </c>
      <c r="F1693" s="111" t="s">
        <v>658</v>
      </c>
      <c r="G1693" s="111" t="b">
        <v>0</v>
      </c>
      <c r="H1693" s="111" t="b">
        <v>0</v>
      </c>
      <c r="I1693" s="111" t="b">
        <v>0</v>
      </c>
      <c r="J1693" s="111" t="b">
        <v>0</v>
      </c>
      <c r="K1693" s="111" t="b">
        <v>0</v>
      </c>
      <c r="L1693" s="111" t="b">
        <v>0</v>
      </c>
    </row>
    <row r="1694" spans="1:12" ht="15">
      <c r="A1694" s="111" t="s">
        <v>981</v>
      </c>
      <c r="B1694" s="111" t="s">
        <v>682</v>
      </c>
      <c r="C1694" s="111">
        <v>3</v>
      </c>
      <c r="D1694" s="116">
        <v>0.000996186294712287</v>
      </c>
      <c r="E1694" s="116">
        <v>1.4772074157122876</v>
      </c>
      <c r="F1694" s="111" t="s">
        <v>658</v>
      </c>
      <c r="G1694" s="111" t="b">
        <v>0</v>
      </c>
      <c r="H1694" s="111" t="b">
        <v>0</v>
      </c>
      <c r="I1694" s="111" t="b">
        <v>0</v>
      </c>
      <c r="J1694" s="111" t="b">
        <v>0</v>
      </c>
      <c r="K1694" s="111" t="b">
        <v>0</v>
      </c>
      <c r="L1694" s="111" t="b">
        <v>0</v>
      </c>
    </row>
    <row r="1695" spans="1:12" ht="15">
      <c r="A1695" s="111" t="s">
        <v>1213</v>
      </c>
      <c r="B1695" s="111" t="s">
        <v>1614</v>
      </c>
      <c r="C1695" s="111">
        <v>3</v>
      </c>
      <c r="D1695" s="116">
        <v>0.000996186294712287</v>
      </c>
      <c r="E1695" s="116">
        <v>3.0035466931021317</v>
      </c>
      <c r="F1695" s="111" t="s">
        <v>658</v>
      </c>
      <c r="G1695" s="111" t="b">
        <v>0</v>
      </c>
      <c r="H1695" s="111" t="b">
        <v>0</v>
      </c>
      <c r="I1695" s="111" t="b">
        <v>0</v>
      </c>
      <c r="J1695" s="111" t="b">
        <v>0</v>
      </c>
      <c r="K1695" s="111" t="b">
        <v>0</v>
      </c>
      <c r="L1695" s="111" t="b">
        <v>0</v>
      </c>
    </row>
    <row r="1696" spans="1:12" ht="15">
      <c r="A1696" s="111" t="s">
        <v>1611</v>
      </c>
      <c r="B1696" s="111" t="s">
        <v>1123</v>
      </c>
      <c r="C1696" s="111">
        <v>3</v>
      </c>
      <c r="D1696" s="116">
        <v>0.000996186294712287</v>
      </c>
      <c r="E1696" s="116">
        <v>2.924365447054507</v>
      </c>
      <c r="F1696" s="111" t="s">
        <v>658</v>
      </c>
      <c r="G1696" s="111" t="b">
        <v>0</v>
      </c>
      <c r="H1696" s="111" t="b">
        <v>1</v>
      </c>
      <c r="I1696" s="111" t="b">
        <v>0</v>
      </c>
      <c r="J1696" s="111" t="b">
        <v>0</v>
      </c>
      <c r="K1696" s="111" t="b">
        <v>0</v>
      </c>
      <c r="L1696" s="111" t="b">
        <v>0</v>
      </c>
    </row>
    <row r="1697" spans="1:12" ht="15">
      <c r="A1697" s="111" t="s">
        <v>754</v>
      </c>
      <c r="B1697" s="111" t="s">
        <v>1363</v>
      </c>
      <c r="C1697" s="111">
        <v>3</v>
      </c>
      <c r="D1697" s="116">
        <v>0.000996186294712287</v>
      </c>
      <c r="E1697" s="116">
        <v>2.4237630964853216</v>
      </c>
      <c r="F1697" s="111" t="s">
        <v>658</v>
      </c>
      <c r="G1697" s="111" t="b">
        <v>0</v>
      </c>
      <c r="H1697" s="111" t="b">
        <v>1</v>
      </c>
      <c r="I1697" s="111" t="b">
        <v>0</v>
      </c>
      <c r="J1697" s="111" t="b">
        <v>0</v>
      </c>
      <c r="K1697" s="111" t="b">
        <v>0</v>
      </c>
      <c r="L1697" s="111" t="b">
        <v>0</v>
      </c>
    </row>
    <row r="1698" spans="1:12" ht="15">
      <c r="A1698" s="111" t="s">
        <v>754</v>
      </c>
      <c r="B1698" s="111" t="s">
        <v>1605</v>
      </c>
      <c r="C1698" s="111">
        <v>3</v>
      </c>
      <c r="D1698" s="116">
        <v>0.000996186294712287</v>
      </c>
      <c r="E1698" s="116">
        <v>2.4237630964853216</v>
      </c>
      <c r="F1698" s="111" t="s">
        <v>658</v>
      </c>
      <c r="G1698" s="111" t="b">
        <v>0</v>
      </c>
      <c r="H1698" s="111" t="b">
        <v>1</v>
      </c>
      <c r="I1698" s="111" t="b">
        <v>0</v>
      </c>
      <c r="J1698" s="111" t="b">
        <v>0</v>
      </c>
      <c r="K1698" s="111" t="b">
        <v>0</v>
      </c>
      <c r="L1698" s="111" t="b">
        <v>0</v>
      </c>
    </row>
    <row r="1699" spans="1:12" ht="15">
      <c r="A1699" s="111" t="s">
        <v>1344</v>
      </c>
      <c r="B1699" s="111" t="s">
        <v>874</v>
      </c>
      <c r="C1699" s="111">
        <v>3</v>
      </c>
      <c r="D1699" s="116">
        <v>0.000996186294712287</v>
      </c>
      <c r="E1699" s="116">
        <v>2.623335451390526</v>
      </c>
      <c r="F1699" s="111" t="s">
        <v>658</v>
      </c>
      <c r="G1699" s="111" t="b">
        <v>0</v>
      </c>
      <c r="H1699" s="111" t="b">
        <v>0</v>
      </c>
      <c r="I1699" s="111" t="b">
        <v>0</v>
      </c>
      <c r="J1699" s="111" t="b">
        <v>0</v>
      </c>
      <c r="K1699" s="111" t="b">
        <v>0</v>
      </c>
      <c r="L1699" s="111" t="b">
        <v>0</v>
      </c>
    </row>
    <row r="1700" spans="1:12" ht="15">
      <c r="A1700" s="111" t="s">
        <v>683</v>
      </c>
      <c r="B1700" s="111" t="s">
        <v>689</v>
      </c>
      <c r="C1700" s="111">
        <v>2</v>
      </c>
      <c r="D1700" s="116">
        <v>0.0005458412905165156</v>
      </c>
      <c r="E1700" s="116">
        <v>1.095061674223482</v>
      </c>
      <c r="F1700" s="111" t="s">
        <v>658</v>
      </c>
      <c r="G1700" s="111" t="b">
        <v>0</v>
      </c>
      <c r="H1700" s="111" t="b">
        <v>0</v>
      </c>
      <c r="I1700" s="111" t="b">
        <v>0</v>
      </c>
      <c r="J1700" s="111" t="b">
        <v>0</v>
      </c>
      <c r="K1700" s="111" t="b">
        <v>0</v>
      </c>
      <c r="L1700" s="111" t="b">
        <v>0</v>
      </c>
    </row>
    <row r="1701" spans="1:12" ht="15">
      <c r="A1701" s="111" t="s">
        <v>683</v>
      </c>
      <c r="B1701" s="111" t="s">
        <v>722</v>
      </c>
      <c r="C1701" s="111">
        <v>2</v>
      </c>
      <c r="D1701" s="116">
        <v>0.0005458412905165156</v>
      </c>
      <c r="E1701" s="116">
        <v>1.5721829289431444</v>
      </c>
      <c r="F1701" s="111" t="s">
        <v>658</v>
      </c>
      <c r="G1701" s="111" t="b">
        <v>0</v>
      </c>
      <c r="H1701" s="111" t="b">
        <v>0</v>
      </c>
      <c r="I1701" s="111" t="b">
        <v>0</v>
      </c>
      <c r="J1701" s="111" t="b">
        <v>0</v>
      </c>
      <c r="K1701" s="111" t="b">
        <v>0</v>
      </c>
      <c r="L1701" s="111" t="b">
        <v>0</v>
      </c>
    </row>
    <row r="1702" spans="1:12" ht="15">
      <c r="A1702" s="111" t="s">
        <v>722</v>
      </c>
      <c r="B1702" s="111" t="s">
        <v>683</v>
      </c>
      <c r="C1702" s="111">
        <v>2</v>
      </c>
      <c r="D1702" s="116">
        <v>0.0005458412905165156</v>
      </c>
      <c r="E1702" s="116">
        <v>1.5411486952031757</v>
      </c>
      <c r="F1702" s="111" t="s">
        <v>658</v>
      </c>
      <c r="G1702" s="111" t="b">
        <v>0</v>
      </c>
      <c r="H1702" s="111" t="b">
        <v>0</v>
      </c>
      <c r="I1702" s="111" t="b">
        <v>0</v>
      </c>
      <c r="J1702" s="111" t="b">
        <v>0</v>
      </c>
      <c r="K1702" s="111" t="b">
        <v>0</v>
      </c>
      <c r="L1702" s="111" t="b">
        <v>0</v>
      </c>
    </row>
    <row r="1703" spans="1:12" ht="15">
      <c r="A1703" s="111" t="s">
        <v>1157</v>
      </c>
      <c r="B1703" s="111" t="s">
        <v>823</v>
      </c>
      <c r="C1703" s="111">
        <v>2</v>
      </c>
      <c r="D1703" s="116">
        <v>0.000664124196474858</v>
      </c>
      <c r="E1703" s="116">
        <v>2.799426710446207</v>
      </c>
      <c r="F1703" s="111" t="s">
        <v>658</v>
      </c>
      <c r="G1703" s="111" t="b">
        <v>0</v>
      </c>
      <c r="H1703" s="111" t="b">
        <v>0</v>
      </c>
      <c r="I1703" s="111" t="b">
        <v>0</v>
      </c>
      <c r="J1703" s="111" t="b">
        <v>0</v>
      </c>
      <c r="K1703" s="111" t="b">
        <v>0</v>
      </c>
      <c r="L1703" s="111" t="b">
        <v>0</v>
      </c>
    </row>
    <row r="1704" spans="1:12" ht="15">
      <c r="A1704" s="111" t="s">
        <v>691</v>
      </c>
      <c r="B1704" s="111" t="s">
        <v>1787</v>
      </c>
      <c r="C1704" s="111">
        <v>2</v>
      </c>
      <c r="D1704" s="116">
        <v>0.0005458412905165156</v>
      </c>
      <c r="E1704" s="116">
        <v>1.9949465213402142</v>
      </c>
      <c r="F1704" s="111" t="s">
        <v>658</v>
      </c>
      <c r="G1704" s="111" t="b">
        <v>0</v>
      </c>
      <c r="H1704" s="111" t="b">
        <v>0</v>
      </c>
      <c r="I1704" s="111" t="b">
        <v>0</v>
      </c>
      <c r="J1704" s="111" t="b">
        <v>0</v>
      </c>
      <c r="K1704" s="111" t="b">
        <v>0</v>
      </c>
      <c r="L1704" s="111" t="b">
        <v>0</v>
      </c>
    </row>
    <row r="1705" spans="1:12" ht="15">
      <c r="A1705" s="111" t="s">
        <v>688</v>
      </c>
      <c r="B1705" s="111" t="s">
        <v>768</v>
      </c>
      <c r="C1705" s="111">
        <v>2</v>
      </c>
      <c r="D1705" s="116">
        <v>0.0005458412905165156</v>
      </c>
      <c r="E1705" s="116">
        <v>1.5673840460613757</v>
      </c>
      <c r="F1705" s="111" t="s">
        <v>658</v>
      </c>
      <c r="G1705" s="111" t="b">
        <v>0</v>
      </c>
      <c r="H1705" s="111" t="b">
        <v>0</v>
      </c>
      <c r="I1705" s="111" t="b">
        <v>0</v>
      </c>
      <c r="J1705" s="111" t="b">
        <v>0</v>
      </c>
      <c r="K1705" s="111" t="b">
        <v>0</v>
      </c>
      <c r="L1705" s="111" t="b">
        <v>0</v>
      </c>
    </row>
    <row r="1706" spans="1:12" ht="15">
      <c r="A1706" s="111" t="s">
        <v>684</v>
      </c>
      <c r="B1706" s="111" t="s">
        <v>682</v>
      </c>
      <c r="C1706" s="111">
        <v>2</v>
      </c>
      <c r="D1706" s="116">
        <v>0.0005458412905165156</v>
      </c>
      <c r="E1706" s="116">
        <v>0.8239949019369439</v>
      </c>
      <c r="F1706" s="111" t="s">
        <v>658</v>
      </c>
      <c r="G1706" s="111" t="b">
        <v>0</v>
      </c>
      <c r="H1706" s="111" t="b">
        <v>0</v>
      </c>
      <c r="I1706" s="111" t="b">
        <v>0</v>
      </c>
      <c r="J1706" s="111" t="b">
        <v>0</v>
      </c>
      <c r="K1706" s="111" t="b">
        <v>0</v>
      </c>
      <c r="L1706" s="111" t="b">
        <v>0</v>
      </c>
    </row>
    <row r="1707" spans="1:12" ht="15">
      <c r="A1707" s="111" t="s">
        <v>1760</v>
      </c>
      <c r="B1707" s="111" t="s">
        <v>1769</v>
      </c>
      <c r="C1707" s="111">
        <v>2</v>
      </c>
      <c r="D1707" s="116">
        <v>0.000664124196474858</v>
      </c>
      <c r="E1707" s="116">
        <v>3.2253954427184883</v>
      </c>
      <c r="F1707" s="111" t="s">
        <v>658</v>
      </c>
      <c r="G1707" s="111" t="b">
        <v>0</v>
      </c>
      <c r="H1707" s="111" t="b">
        <v>0</v>
      </c>
      <c r="I1707" s="111" t="b">
        <v>0</v>
      </c>
      <c r="J1707" s="111" t="b">
        <v>0</v>
      </c>
      <c r="K1707" s="111" t="b">
        <v>0</v>
      </c>
      <c r="L1707" s="111" t="b">
        <v>0</v>
      </c>
    </row>
    <row r="1708" spans="1:12" ht="15">
      <c r="A1708" s="111" t="s">
        <v>689</v>
      </c>
      <c r="B1708" s="111" t="s">
        <v>876</v>
      </c>
      <c r="C1708" s="111">
        <v>2</v>
      </c>
      <c r="D1708" s="116">
        <v>0.0005458412905165156</v>
      </c>
      <c r="E1708" s="116">
        <v>1.6813273983682124</v>
      </c>
      <c r="F1708" s="111" t="s">
        <v>658</v>
      </c>
      <c r="G1708" s="111" t="b">
        <v>0</v>
      </c>
      <c r="H1708" s="111" t="b">
        <v>0</v>
      </c>
      <c r="I1708" s="111" t="b">
        <v>0</v>
      </c>
      <c r="J1708" s="111" t="b">
        <v>0</v>
      </c>
      <c r="K1708" s="111" t="b">
        <v>0</v>
      </c>
      <c r="L1708" s="111" t="b">
        <v>0</v>
      </c>
    </row>
    <row r="1709" spans="1:12" ht="15">
      <c r="A1709" s="111" t="s">
        <v>1362</v>
      </c>
      <c r="B1709" s="111" t="s">
        <v>692</v>
      </c>
      <c r="C1709" s="111">
        <v>2</v>
      </c>
      <c r="D1709" s="116">
        <v>0.000664124196474858</v>
      </c>
      <c r="E1709" s="116">
        <v>1.8929569828028827</v>
      </c>
      <c r="F1709" s="111" t="s">
        <v>658</v>
      </c>
      <c r="G1709" s="111" t="b">
        <v>0</v>
      </c>
      <c r="H1709" s="111" t="b">
        <v>0</v>
      </c>
      <c r="I1709" s="111" t="b">
        <v>0</v>
      </c>
      <c r="J1709" s="111" t="b">
        <v>0</v>
      </c>
      <c r="K1709" s="111" t="b">
        <v>0</v>
      </c>
      <c r="L1709" s="111" t="b">
        <v>0</v>
      </c>
    </row>
    <row r="1710" spans="1:12" ht="15">
      <c r="A1710" s="111" t="s">
        <v>777</v>
      </c>
      <c r="B1710" s="111" t="s">
        <v>951</v>
      </c>
      <c r="C1710" s="111">
        <v>2</v>
      </c>
      <c r="D1710" s="116">
        <v>0.000664124196474858</v>
      </c>
      <c r="E1710" s="116">
        <v>2.3133506130736183</v>
      </c>
      <c r="F1710" s="111" t="s">
        <v>658</v>
      </c>
      <c r="G1710" s="111" t="b">
        <v>0</v>
      </c>
      <c r="H1710" s="111" t="b">
        <v>0</v>
      </c>
      <c r="I1710" s="111" t="b">
        <v>0</v>
      </c>
      <c r="J1710" s="111" t="b">
        <v>0</v>
      </c>
      <c r="K1710" s="111" t="b">
        <v>0</v>
      </c>
      <c r="L1710" s="111" t="b">
        <v>0</v>
      </c>
    </row>
    <row r="1711" spans="1:12" ht="15">
      <c r="A1711" s="111" t="s">
        <v>951</v>
      </c>
      <c r="B1711" s="111" t="s">
        <v>1097</v>
      </c>
      <c r="C1711" s="111">
        <v>2</v>
      </c>
      <c r="D1711" s="116">
        <v>0.000664124196474858</v>
      </c>
      <c r="E1711" s="116">
        <v>2.6813273983682127</v>
      </c>
      <c r="F1711" s="111" t="s">
        <v>658</v>
      </c>
      <c r="G1711" s="111" t="b">
        <v>0</v>
      </c>
      <c r="H1711" s="111" t="b">
        <v>0</v>
      </c>
      <c r="I1711" s="111" t="b">
        <v>0</v>
      </c>
      <c r="J1711" s="111" t="b">
        <v>0</v>
      </c>
      <c r="K1711" s="111" t="b">
        <v>0</v>
      </c>
      <c r="L1711" s="111" t="b">
        <v>0</v>
      </c>
    </row>
    <row r="1712" spans="1:12" ht="15">
      <c r="A1712" s="111" t="s">
        <v>1097</v>
      </c>
      <c r="B1712" s="111" t="s">
        <v>1142</v>
      </c>
      <c r="C1712" s="111">
        <v>2</v>
      </c>
      <c r="D1712" s="116">
        <v>0.000664124196474858</v>
      </c>
      <c r="E1712" s="116">
        <v>3.2253954427184883</v>
      </c>
      <c r="F1712" s="111" t="s">
        <v>658</v>
      </c>
      <c r="G1712" s="111" t="b">
        <v>0</v>
      </c>
      <c r="H1712" s="111" t="b">
        <v>0</v>
      </c>
      <c r="I1712" s="111" t="b">
        <v>0</v>
      </c>
      <c r="J1712" s="111" t="b">
        <v>0</v>
      </c>
      <c r="K1712" s="111" t="b">
        <v>0</v>
      </c>
      <c r="L1712" s="111" t="b">
        <v>0</v>
      </c>
    </row>
    <row r="1713" spans="1:12" ht="15">
      <c r="A1713" s="111" t="s">
        <v>692</v>
      </c>
      <c r="B1713" s="111" t="s">
        <v>726</v>
      </c>
      <c r="C1713" s="111">
        <v>2</v>
      </c>
      <c r="D1713" s="116">
        <v>0.000664124196474858</v>
      </c>
      <c r="E1713" s="116">
        <v>1.2461506643091076</v>
      </c>
      <c r="F1713" s="111" t="s">
        <v>658</v>
      </c>
      <c r="G1713" s="111" t="b">
        <v>0</v>
      </c>
      <c r="H1713" s="111" t="b">
        <v>0</v>
      </c>
      <c r="I1713" s="111" t="b">
        <v>0</v>
      </c>
      <c r="J1713" s="111" t="b">
        <v>0</v>
      </c>
      <c r="K1713" s="111" t="b">
        <v>0</v>
      </c>
      <c r="L1713" s="111" t="b">
        <v>0</v>
      </c>
    </row>
    <row r="1714" spans="1:12" ht="15">
      <c r="A1714" s="111" t="s">
        <v>1915</v>
      </c>
      <c r="B1714" s="111" t="s">
        <v>706</v>
      </c>
      <c r="C1714" s="111">
        <v>2</v>
      </c>
      <c r="D1714" s="116">
        <v>0.0005458412905165156</v>
      </c>
      <c r="E1714" s="116">
        <v>2.340788861420558</v>
      </c>
      <c r="F1714" s="111" t="s">
        <v>658</v>
      </c>
      <c r="G1714" s="111" t="b">
        <v>0</v>
      </c>
      <c r="H1714" s="111" t="b">
        <v>0</v>
      </c>
      <c r="I1714" s="111" t="b">
        <v>0</v>
      </c>
      <c r="J1714" s="111" t="b">
        <v>0</v>
      </c>
      <c r="K1714" s="111" t="b">
        <v>0</v>
      </c>
      <c r="L1714" s="111" t="b">
        <v>0</v>
      </c>
    </row>
    <row r="1715" spans="1:12" ht="15">
      <c r="A1715" s="111" t="s">
        <v>747</v>
      </c>
      <c r="B1715" s="111" t="s">
        <v>692</v>
      </c>
      <c r="C1715" s="111">
        <v>2</v>
      </c>
      <c r="D1715" s="116">
        <v>0.000664124196474858</v>
      </c>
      <c r="E1715" s="116">
        <v>1.370078237522545</v>
      </c>
      <c r="F1715" s="111" t="s">
        <v>658</v>
      </c>
      <c r="G1715" s="111" t="b">
        <v>0</v>
      </c>
      <c r="H1715" s="111" t="b">
        <v>0</v>
      </c>
      <c r="I1715" s="111" t="b">
        <v>0</v>
      </c>
      <c r="J1715" s="111" t="b">
        <v>0</v>
      </c>
      <c r="K1715" s="111" t="b">
        <v>0</v>
      </c>
      <c r="L1715" s="111" t="b">
        <v>0</v>
      </c>
    </row>
    <row r="1716" spans="1:12" ht="15">
      <c r="A1716" s="111" t="s">
        <v>688</v>
      </c>
      <c r="B1716" s="111" t="s">
        <v>1303</v>
      </c>
      <c r="C1716" s="111">
        <v>2</v>
      </c>
      <c r="D1716" s="116">
        <v>0.000664124196474858</v>
      </c>
      <c r="E1716" s="116">
        <v>2.07926740704025</v>
      </c>
      <c r="F1716" s="111" t="s">
        <v>658</v>
      </c>
      <c r="G1716" s="111" t="b">
        <v>0</v>
      </c>
      <c r="H1716" s="111" t="b">
        <v>0</v>
      </c>
      <c r="I1716" s="111" t="b">
        <v>0</v>
      </c>
      <c r="J1716" s="111" t="b">
        <v>0</v>
      </c>
      <c r="K1716" s="111" t="b">
        <v>0</v>
      </c>
      <c r="L1716" s="111" t="b">
        <v>0</v>
      </c>
    </row>
    <row r="1717" spans="1:12" ht="15">
      <c r="A1717" s="111" t="s">
        <v>1094</v>
      </c>
      <c r="B1717" s="111" t="s">
        <v>693</v>
      </c>
      <c r="C1717" s="111">
        <v>2</v>
      </c>
      <c r="D1717" s="116">
        <v>0.0005458412905165156</v>
      </c>
      <c r="E1717" s="116">
        <v>2.3223054557265446</v>
      </c>
      <c r="F1717" s="111" t="s">
        <v>658</v>
      </c>
      <c r="G1717" s="111" t="b">
        <v>0</v>
      </c>
      <c r="H1717" s="111" t="b">
        <v>0</v>
      </c>
      <c r="I1717" s="111" t="b">
        <v>0</v>
      </c>
      <c r="J1717" s="111" t="b">
        <v>0</v>
      </c>
      <c r="K1717" s="111" t="b">
        <v>0</v>
      </c>
      <c r="L1717" s="111" t="b">
        <v>0</v>
      </c>
    </row>
    <row r="1718" spans="1:12" ht="15">
      <c r="A1718" s="111" t="s">
        <v>784</v>
      </c>
      <c r="B1718" s="111" t="s">
        <v>692</v>
      </c>
      <c r="C1718" s="111">
        <v>2</v>
      </c>
      <c r="D1718" s="116">
        <v>0.000664124196474858</v>
      </c>
      <c r="E1718" s="116">
        <v>1.1659582548666205</v>
      </c>
      <c r="F1718" s="111" t="s">
        <v>658</v>
      </c>
      <c r="G1718" s="111" t="b">
        <v>0</v>
      </c>
      <c r="H1718" s="111" t="b">
        <v>0</v>
      </c>
      <c r="I1718" s="111" t="b">
        <v>0</v>
      </c>
      <c r="J1718" s="111" t="b">
        <v>0</v>
      </c>
      <c r="K1718" s="111" t="b">
        <v>0</v>
      </c>
      <c r="L1718" s="111" t="b">
        <v>0</v>
      </c>
    </row>
    <row r="1719" spans="1:12" ht="15">
      <c r="A1719" s="111" t="s">
        <v>727</v>
      </c>
      <c r="B1719" s="111" t="s">
        <v>766</v>
      </c>
      <c r="C1719" s="111">
        <v>2</v>
      </c>
      <c r="D1719" s="116">
        <v>0.0005458412905165156</v>
      </c>
      <c r="E1719" s="116">
        <v>1.9543286704319502</v>
      </c>
      <c r="F1719" s="111" t="s">
        <v>658</v>
      </c>
      <c r="G1719" s="111" t="b">
        <v>0</v>
      </c>
      <c r="H1719" s="111" t="b">
        <v>0</v>
      </c>
      <c r="I1719" s="111" t="b">
        <v>0</v>
      </c>
      <c r="J1719" s="111" t="b">
        <v>0</v>
      </c>
      <c r="K1719" s="111" t="b">
        <v>0</v>
      </c>
      <c r="L1719" s="111" t="b">
        <v>0</v>
      </c>
    </row>
    <row r="1720" spans="1:12" ht="15">
      <c r="A1720" s="111" t="s">
        <v>753</v>
      </c>
      <c r="B1720" s="111" t="s">
        <v>692</v>
      </c>
      <c r="C1720" s="111">
        <v>2</v>
      </c>
      <c r="D1720" s="116">
        <v>0.000664124196474858</v>
      </c>
      <c r="E1720" s="116">
        <v>1.2239502018443071</v>
      </c>
      <c r="F1720" s="111" t="s">
        <v>658</v>
      </c>
      <c r="G1720" s="111" t="b">
        <v>0</v>
      </c>
      <c r="H1720" s="111" t="b">
        <v>0</v>
      </c>
      <c r="I1720" s="111" t="b">
        <v>0</v>
      </c>
      <c r="J1720" s="111" t="b">
        <v>0</v>
      </c>
      <c r="K1720" s="111" t="b">
        <v>0</v>
      </c>
      <c r="L1720" s="111" t="b">
        <v>0</v>
      </c>
    </row>
    <row r="1721" spans="1:12" ht="15">
      <c r="A1721" s="111" t="s">
        <v>725</v>
      </c>
      <c r="B1721" s="111" t="s">
        <v>746</v>
      </c>
      <c r="C1721" s="111">
        <v>2</v>
      </c>
      <c r="D1721" s="116">
        <v>0.000664124196474858</v>
      </c>
      <c r="E1721" s="116">
        <v>2.623335451390526</v>
      </c>
      <c r="F1721" s="111" t="s">
        <v>658</v>
      </c>
      <c r="G1721" s="111" t="b">
        <v>0</v>
      </c>
      <c r="H1721" s="111" t="b">
        <v>0</v>
      </c>
      <c r="I1721" s="111" t="b">
        <v>0</v>
      </c>
      <c r="J1721" s="111" t="b">
        <v>0</v>
      </c>
      <c r="K1721" s="111" t="b">
        <v>0</v>
      </c>
      <c r="L1721" s="111" t="b">
        <v>0</v>
      </c>
    </row>
    <row r="1722" spans="1:12" ht="15">
      <c r="A1722" s="111" t="s">
        <v>746</v>
      </c>
      <c r="B1722" s="111" t="s">
        <v>692</v>
      </c>
      <c r="C1722" s="111">
        <v>2</v>
      </c>
      <c r="D1722" s="116">
        <v>0.000664124196474858</v>
      </c>
      <c r="E1722" s="116">
        <v>2.069048241858564</v>
      </c>
      <c r="F1722" s="111" t="s">
        <v>658</v>
      </c>
      <c r="G1722" s="111" t="b">
        <v>0</v>
      </c>
      <c r="H1722" s="111" t="b">
        <v>0</v>
      </c>
      <c r="I1722" s="111" t="b">
        <v>0</v>
      </c>
      <c r="J1722" s="111" t="b">
        <v>0</v>
      </c>
      <c r="K1722" s="111" t="b">
        <v>0</v>
      </c>
      <c r="L1722" s="111" t="b">
        <v>0</v>
      </c>
    </row>
    <row r="1723" spans="1:12" ht="15">
      <c r="A1723" s="111" t="s">
        <v>1014</v>
      </c>
      <c r="B1723" s="111" t="s">
        <v>1096</v>
      </c>
      <c r="C1723" s="111">
        <v>2</v>
      </c>
      <c r="D1723" s="116">
        <v>0.000664124196474858</v>
      </c>
      <c r="E1723" s="116">
        <v>2.7025166974381505</v>
      </c>
      <c r="F1723" s="111" t="s">
        <v>658</v>
      </c>
      <c r="G1723" s="111" t="b">
        <v>0</v>
      </c>
      <c r="H1723" s="111" t="b">
        <v>0</v>
      </c>
      <c r="I1723" s="111" t="b">
        <v>0</v>
      </c>
      <c r="J1723" s="111" t="b">
        <v>1</v>
      </c>
      <c r="K1723" s="111" t="b">
        <v>0</v>
      </c>
      <c r="L1723" s="111" t="b">
        <v>0</v>
      </c>
    </row>
    <row r="1724" spans="1:12" ht="15">
      <c r="A1724" s="111" t="s">
        <v>1096</v>
      </c>
      <c r="B1724" s="111" t="s">
        <v>711</v>
      </c>
      <c r="C1724" s="111">
        <v>2</v>
      </c>
      <c r="D1724" s="116">
        <v>0.000664124196474858</v>
      </c>
      <c r="E1724" s="116">
        <v>2.1973667191182447</v>
      </c>
      <c r="F1724" s="111" t="s">
        <v>658</v>
      </c>
      <c r="G1724" s="111" t="b">
        <v>1</v>
      </c>
      <c r="H1724" s="111" t="b">
        <v>0</v>
      </c>
      <c r="I1724" s="111" t="b">
        <v>0</v>
      </c>
      <c r="J1724" s="111" t="b">
        <v>0</v>
      </c>
      <c r="K1724" s="111" t="b">
        <v>0</v>
      </c>
      <c r="L1724" s="111" t="b">
        <v>0</v>
      </c>
    </row>
    <row r="1725" spans="1:12" ht="15">
      <c r="A1725" s="111" t="s">
        <v>763</v>
      </c>
      <c r="B1725" s="111" t="s">
        <v>1307</v>
      </c>
      <c r="C1725" s="111">
        <v>2</v>
      </c>
      <c r="D1725" s="116">
        <v>0.0005458412905165156</v>
      </c>
      <c r="E1725" s="116">
        <v>2.623335451390526</v>
      </c>
      <c r="F1725" s="111" t="s">
        <v>658</v>
      </c>
      <c r="G1725" s="111" t="b">
        <v>0</v>
      </c>
      <c r="H1725" s="111" t="b">
        <v>0</v>
      </c>
      <c r="I1725" s="111" t="b">
        <v>0</v>
      </c>
      <c r="J1725" s="111" t="b">
        <v>0</v>
      </c>
      <c r="K1725" s="111" t="b">
        <v>0</v>
      </c>
      <c r="L1725" s="111" t="b">
        <v>0</v>
      </c>
    </row>
    <row r="1726" spans="1:12" ht="15">
      <c r="A1726" s="111" t="s">
        <v>787</v>
      </c>
      <c r="B1726" s="111" t="s">
        <v>798</v>
      </c>
      <c r="C1726" s="111">
        <v>2</v>
      </c>
      <c r="D1726" s="116">
        <v>0.0005458412905165156</v>
      </c>
      <c r="E1726" s="116">
        <v>2.924365447054507</v>
      </c>
      <c r="F1726" s="111" t="s">
        <v>658</v>
      </c>
      <c r="G1726" s="111" t="b">
        <v>0</v>
      </c>
      <c r="H1726" s="111" t="b">
        <v>0</v>
      </c>
      <c r="I1726" s="111" t="b">
        <v>0</v>
      </c>
      <c r="J1726" s="111" t="b">
        <v>0</v>
      </c>
      <c r="K1726" s="111" t="b">
        <v>0</v>
      </c>
      <c r="L1726" s="111" t="b">
        <v>0</v>
      </c>
    </row>
    <row r="1727" spans="1:12" ht="15">
      <c r="A1727" s="111" t="s">
        <v>1308</v>
      </c>
      <c r="B1727" s="111" t="s">
        <v>901</v>
      </c>
      <c r="C1727" s="111">
        <v>2</v>
      </c>
      <c r="D1727" s="116">
        <v>0.000664124196474858</v>
      </c>
      <c r="E1727" s="116">
        <v>2.7482741879988257</v>
      </c>
      <c r="F1727" s="111" t="s">
        <v>658</v>
      </c>
      <c r="G1727" s="111" t="b">
        <v>0</v>
      </c>
      <c r="H1727" s="111" t="b">
        <v>0</v>
      </c>
      <c r="I1727" s="111" t="b">
        <v>0</v>
      </c>
      <c r="J1727" s="111" t="b">
        <v>0</v>
      </c>
      <c r="K1727" s="111" t="b">
        <v>0</v>
      </c>
      <c r="L1727" s="111" t="b">
        <v>0</v>
      </c>
    </row>
    <row r="1728" spans="1:12" ht="15">
      <c r="A1728" s="111" t="s">
        <v>699</v>
      </c>
      <c r="B1728" s="111" t="s">
        <v>816</v>
      </c>
      <c r="C1728" s="111">
        <v>2</v>
      </c>
      <c r="D1728" s="116">
        <v>0.0005458412905165156</v>
      </c>
      <c r="E1728" s="116">
        <v>2.1710377803958956</v>
      </c>
      <c r="F1728" s="111" t="s">
        <v>658</v>
      </c>
      <c r="G1728" s="111" t="b">
        <v>0</v>
      </c>
      <c r="H1728" s="111" t="b">
        <v>0</v>
      </c>
      <c r="I1728" s="111" t="b">
        <v>0</v>
      </c>
      <c r="J1728" s="111" t="b">
        <v>0</v>
      </c>
      <c r="K1728" s="111" t="b">
        <v>0</v>
      </c>
      <c r="L1728" s="111" t="b">
        <v>0</v>
      </c>
    </row>
    <row r="1729" spans="1:12" ht="15">
      <c r="A1729" s="111" t="s">
        <v>965</v>
      </c>
      <c r="B1729" s="111" t="s">
        <v>901</v>
      </c>
      <c r="C1729" s="111">
        <v>2</v>
      </c>
      <c r="D1729" s="116">
        <v>0.0005458412905165156</v>
      </c>
      <c r="E1729" s="116">
        <v>2.146214196670863</v>
      </c>
      <c r="F1729" s="111" t="s">
        <v>658</v>
      </c>
      <c r="G1729" s="111" t="b">
        <v>1</v>
      </c>
      <c r="H1729" s="111" t="b">
        <v>0</v>
      </c>
      <c r="I1729" s="111" t="b">
        <v>0</v>
      </c>
      <c r="J1729" s="111" t="b">
        <v>0</v>
      </c>
      <c r="K1729" s="111" t="b">
        <v>0</v>
      </c>
      <c r="L1729" s="111" t="b">
        <v>0</v>
      </c>
    </row>
    <row r="1730" spans="1:12" ht="15">
      <c r="A1730" s="111" t="s">
        <v>1186</v>
      </c>
      <c r="B1730" s="111" t="s">
        <v>692</v>
      </c>
      <c r="C1730" s="111">
        <v>2</v>
      </c>
      <c r="D1730" s="116">
        <v>0.000664124196474858</v>
      </c>
      <c r="E1730" s="116">
        <v>1.8929569828028827</v>
      </c>
      <c r="F1730" s="111" t="s">
        <v>658</v>
      </c>
      <c r="G1730" s="111" t="b">
        <v>0</v>
      </c>
      <c r="H1730" s="111" t="b">
        <v>0</v>
      </c>
      <c r="I1730" s="111" t="b">
        <v>0</v>
      </c>
      <c r="J1730" s="111" t="b">
        <v>0</v>
      </c>
      <c r="K1730" s="111" t="b">
        <v>0</v>
      </c>
      <c r="L1730" s="111" t="b">
        <v>0</v>
      </c>
    </row>
    <row r="1731" spans="1:12" ht="15">
      <c r="A1731" s="111" t="s">
        <v>829</v>
      </c>
      <c r="B1731" s="111" t="s">
        <v>1008</v>
      </c>
      <c r="C1731" s="111">
        <v>2</v>
      </c>
      <c r="D1731" s="116">
        <v>0.0005458412905165156</v>
      </c>
      <c r="E1731" s="116">
        <v>2.3223054557265446</v>
      </c>
      <c r="F1731" s="111" t="s">
        <v>658</v>
      </c>
      <c r="G1731" s="111" t="b">
        <v>0</v>
      </c>
      <c r="H1731" s="111" t="b">
        <v>0</v>
      </c>
      <c r="I1731" s="111" t="b">
        <v>0</v>
      </c>
      <c r="J1731" s="111" t="b">
        <v>0</v>
      </c>
      <c r="K1731" s="111" t="b">
        <v>0</v>
      </c>
      <c r="L1731" s="111" t="b">
        <v>0</v>
      </c>
    </row>
    <row r="1732" spans="1:12" ht="15">
      <c r="A1732" s="111" t="s">
        <v>692</v>
      </c>
      <c r="B1732" s="111" t="s">
        <v>695</v>
      </c>
      <c r="C1732" s="111">
        <v>2</v>
      </c>
      <c r="D1732" s="116">
        <v>0.000664124196474858</v>
      </c>
      <c r="E1732" s="116">
        <v>1.037874721882025</v>
      </c>
      <c r="F1732" s="111" t="s">
        <v>658</v>
      </c>
      <c r="G1732" s="111" t="b">
        <v>0</v>
      </c>
      <c r="H1732" s="111" t="b">
        <v>0</v>
      </c>
      <c r="I1732" s="111" t="b">
        <v>0</v>
      </c>
      <c r="J1732" s="111" t="b">
        <v>0</v>
      </c>
      <c r="K1732" s="111" t="b">
        <v>0</v>
      </c>
      <c r="L1732" s="111" t="b">
        <v>0</v>
      </c>
    </row>
    <row r="1733" spans="1:12" ht="15">
      <c r="A1733" s="111" t="s">
        <v>784</v>
      </c>
      <c r="B1733" s="111" t="s">
        <v>1303</v>
      </c>
      <c r="C1733" s="111">
        <v>2</v>
      </c>
      <c r="D1733" s="116">
        <v>0.000664124196474858</v>
      </c>
      <c r="E1733" s="116">
        <v>2.1973667191182447</v>
      </c>
      <c r="F1733" s="111" t="s">
        <v>658</v>
      </c>
      <c r="G1733" s="111" t="b">
        <v>0</v>
      </c>
      <c r="H1733" s="111" t="b">
        <v>0</v>
      </c>
      <c r="I1733" s="111" t="b">
        <v>0</v>
      </c>
      <c r="J1733" s="111" t="b">
        <v>0</v>
      </c>
      <c r="K1733" s="111" t="b">
        <v>0</v>
      </c>
      <c r="L1733" s="111" t="b">
        <v>0</v>
      </c>
    </row>
    <row r="1734" spans="1:12" ht="15">
      <c r="A1734" s="111" t="s">
        <v>947</v>
      </c>
      <c r="B1734" s="111" t="s">
        <v>1255</v>
      </c>
      <c r="C1734" s="111">
        <v>2</v>
      </c>
      <c r="D1734" s="116">
        <v>0.000664124196474858</v>
      </c>
      <c r="E1734" s="116">
        <v>2.6056066844300942</v>
      </c>
      <c r="F1734" s="111" t="s">
        <v>658</v>
      </c>
      <c r="G1734" s="111" t="b">
        <v>0</v>
      </c>
      <c r="H1734" s="111" t="b">
        <v>0</v>
      </c>
      <c r="I1734" s="111" t="b">
        <v>0</v>
      </c>
      <c r="J1734" s="111" t="b">
        <v>0</v>
      </c>
      <c r="K1734" s="111" t="b">
        <v>0</v>
      </c>
      <c r="L1734" s="111" t="b">
        <v>0</v>
      </c>
    </row>
    <row r="1735" spans="1:12" ht="15">
      <c r="A1735" s="111" t="s">
        <v>2266</v>
      </c>
      <c r="B1735" s="111" t="s">
        <v>2267</v>
      </c>
      <c r="C1735" s="111">
        <v>2</v>
      </c>
      <c r="D1735" s="116">
        <v>0.000664124196474858</v>
      </c>
      <c r="E1735" s="116">
        <v>3.4014867017741692</v>
      </c>
      <c r="F1735" s="111" t="s">
        <v>658</v>
      </c>
      <c r="G1735" s="111" t="b">
        <v>0</v>
      </c>
      <c r="H1735" s="111" t="b">
        <v>0</v>
      </c>
      <c r="I1735" s="111" t="b">
        <v>0</v>
      </c>
      <c r="J1735" s="111" t="b">
        <v>0</v>
      </c>
      <c r="K1735" s="111" t="b">
        <v>0</v>
      </c>
      <c r="L1735" s="111" t="b">
        <v>0</v>
      </c>
    </row>
    <row r="1736" spans="1:12" ht="15">
      <c r="A1736" s="111" t="s">
        <v>2271</v>
      </c>
      <c r="B1736" s="111" t="s">
        <v>1114</v>
      </c>
      <c r="C1736" s="111">
        <v>2</v>
      </c>
      <c r="D1736" s="116">
        <v>0.000664124196474858</v>
      </c>
      <c r="E1736" s="116">
        <v>3.2253954427184883</v>
      </c>
      <c r="F1736" s="111" t="s">
        <v>658</v>
      </c>
      <c r="G1736" s="111" t="b">
        <v>0</v>
      </c>
      <c r="H1736" s="111" t="b">
        <v>0</v>
      </c>
      <c r="I1736" s="111" t="b">
        <v>0</v>
      </c>
      <c r="J1736" s="111" t="b">
        <v>0</v>
      </c>
      <c r="K1736" s="111" t="b">
        <v>0</v>
      </c>
      <c r="L1736" s="111" t="b">
        <v>0</v>
      </c>
    </row>
    <row r="1737" spans="1:12" ht="15">
      <c r="A1737" s="111" t="s">
        <v>1442</v>
      </c>
      <c r="B1737" s="111" t="s">
        <v>1123</v>
      </c>
      <c r="C1737" s="111">
        <v>2</v>
      </c>
      <c r="D1737" s="116">
        <v>0.000664124196474858</v>
      </c>
      <c r="E1737" s="116">
        <v>2.623335451390526</v>
      </c>
      <c r="F1737" s="111" t="s">
        <v>658</v>
      </c>
      <c r="G1737" s="111" t="b">
        <v>0</v>
      </c>
      <c r="H1737" s="111" t="b">
        <v>0</v>
      </c>
      <c r="I1737" s="111" t="b">
        <v>0</v>
      </c>
      <c r="J1737" s="111" t="b">
        <v>0</v>
      </c>
      <c r="K1737" s="111" t="b">
        <v>0</v>
      </c>
      <c r="L1737" s="111" t="b">
        <v>0</v>
      </c>
    </row>
    <row r="1738" spans="1:12" ht="15">
      <c r="A1738" s="111" t="s">
        <v>761</v>
      </c>
      <c r="B1738" s="111" t="s">
        <v>682</v>
      </c>
      <c r="C1738" s="111">
        <v>2</v>
      </c>
      <c r="D1738" s="116">
        <v>0.0005458412905165156</v>
      </c>
      <c r="E1738" s="116">
        <v>1.162813458490325</v>
      </c>
      <c r="F1738" s="111" t="s">
        <v>658</v>
      </c>
      <c r="G1738" s="111" t="b">
        <v>0</v>
      </c>
      <c r="H1738" s="111" t="b">
        <v>0</v>
      </c>
      <c r="I1738" s="111" t="b">
        <v>0</v>
      </c>
      <c r="J1738" s="111" t="b">
        <v>0</v>
      </c>
      <c r="K1738" s="111" t="b">
        <v>0</v>
      </c>
      <c r="L1738" s="111" t="b">
        <v>0</v>
      </c>
    </row>
    <row r="1739" spans="1:12" ht="15">
      <c r="A1739" s="111" t="s">
        <v>826</v>
      </c>
      <c r="B1739" s="111" t="s">
        <v>989</v>
      </c>
      <c r="C1739" s="111">
        <v>2</v>
      </c>
      <c r="D1739" s="116">
        <v>0.0005458412905165156</v>
      </c>
      <c r="E1739" s="116">
        <v>2.146214196670863</v>
      </c>
      <c r="F1739" s="111" t="s">
        <v>658</v>
      </c>
      <c r="G1739" s="111" t="b">
        <v>0</v>
      </c>
      <c r="H1739" s="111" t="b">
        <v>0</v>
      </c>
      <c r="I1739" s="111" t="b">
        <v>0</v>
      </c>
      <c r="J1739" s="111" t="b">
        <v>0</v>
      </c>
      <c r="K1739" s="111" t="b">
        <v>0</v>
      </c>
      <c r="L1739" s="111" t="b">
        <v>0</v>
      </c>
    </row>
    <row r="1740" spans="1:12" ht="15">
      <c r="A1740" s="111" t="s">
        <v>889</v>
      </c>
      <c r="B1740" s="111" t="s">
        <v>1339</v>
      </c>
      <c r="C1740" s="111">
        <v>2</v>
      </c>
      <c r="D1740" s="116">
        <v>0.000664124196474858</v>
      </c>
      <c r="E1740" s="116">
        <v>2.498396714782226</v>
      </c>
      <c r="F1740" s="111" t="s">
        <v>658</v>
      </c>
      <c r="G1740" s="111" t="b">
        <v>0</v>
      </c>
      <c r="H1740" s="111" t="b">
        <v>0</v>
      </c>
      <c r="I1740" s="111" t="b">
        <v>0</v>
      </c>
      <c r="J1740" s="111" t="b">
        <v>0</v>
      </c>
      <c r="K1740" s="111" t="b">
        <v>0</v>
      </c>
      <c r="L1740" s="111" t="b">
        <v>0</v>
      </c>
    </row>
    <row r="1741" spans="1:12" ht="15">
      <c r="A1741" s="111" t="s">
        <v>2344</v>
      </c>
      <c r="B1741" s="111" t="s">
        <v>1747</v>
      </c>
      <c r="C1741" s="111">
        <v>2</v>
      </c>
      <c r="D1741" s="116">
        <v>0.0005458412905165156</v>
      </c>
      <c r="E1741" s="116">
        <v>3.4014867017741692</v>
      </c>
      <c r="F1741" s="111" t="s">
        <v>658</v>
      </c>
      <c r="G1741" s="111" t="b">
        <v>0</v>
      </c>
      <c r="H1741" s="111" t="b">
        <v>0</v>
      </c>
      <c r="I1741" s="111" t="b">
        <v>0</v>
      </c>
      <c r="J1741" s="111" t="b">
        <v>1</v>
      </c>
      <c r="K1741" s="111" t="b">
        <v>0</v>
      </c>
      <c r="L1741" s="111" t="b">
        <v>0</v>
      </c>
    </row>
    <row r="1742" spans="1:12" ht="15">
      <c r="A1742" s="111" t="s">
        <v>1747</v>
      </c>
      <c r="B1742" s="111" t="s">
        <v>2345</v>
      </c>
      <c r="C1742" s="111">
        <v>2</v>
      </c>
      <c r="D1742" s="116">
        <v>0.0005458412905165156</v>
      </c>
      <c r="E1742" s="116">
        <v>3.4014867017741692</v>
      </c>
      <c r="F1742" s="111" t="s">
        <v>658</v>
      </c>
      <c r="G1742" s="111" t="b">
        <v>1</v>
      </c>
      <c r="H1742" s="111" t="b">
        <v>0</v>
      </c>
      <c r="I1742" s="111" t="b">
        <v>0</v>
      </c>
      <c r="J1742" s="111" t="b">
        <v>0</v>
      </c>
      <c r="K1742" s="111" t="b">
        <v>0</v>
      </c>
      <c r="L1742" s="111" t="b">
        <v>0</v>
      </c>
    </row>
    <row r="1743" spans="1:12" ht="15">
      <c r="A1743" s="111" t="s">
        <v>2345</v>
      </c>
      <c r="B1743" s="111" t="s">
        <v>1748</v>
      </c>
      <c r="C1743" s="111">
        <v>2</v>
      </c>
      <c r="D1743" s="116">
        <v>0.0005458412905165156</v>
      </c>
      <c r="E1743" s="116">
        <v>3.2253954427184883</v>
      </c>
      <c r="F1743" s="111" t="s">
        <v>658</v>
      </c>
      <c r="G1743" s="111" t="b">
        <v>0</v>
      </c>
      <c r="H1743" s="111" t="b">
        <v>0</v>
      </c>
      <c r="I1743" s="111" t="b">
        <v>0</v>
      </c>
      <c r="J1743" s="111" t="b">
        <v>0</v>
      </c>
      <c r="K1743" s="111" t="b">
        <v>0</v>
      </c>
      <c r="L1743" s="111" t="b">
        <v>0</v>
      </c>
    </row>
    <row r="1744" spans="1:12" ht="15">
      <c r="A1744" s="111" t="s">
        <v>989</v>
      </c>
      <c r="B1744" s="111" t="s">
        <v>1062</v>
      </c>
      <c r="C1744" s="111">
        <v>2</v>
      </c>
      <c r="D1744" s="116">
        <v>0.000664124196474858</v>
      </c>
      <c r="E1744" s="116">
        <v>2.2553586660959315</v>
      </c>
      <c r="F1744" s="111" t="s">
        <v>658</v>
      </c>
      <c r="G1744" s="111" t="b">
        <v>0</v>
      </c>
      <c r="H1744" s="111" t="b">
        <v>0</v>
      </c>
      <c r="I1744" s="111" t="b">
        <v>0</v>
      </c>
      <c r="J1744" s="111" t="b">
        <v>0</v>
      </c>
      <c r="K1744" s="111" t="b">
        <v>0</v>
      </c>
      <c r="L1744" s="111" t="b">
        <v>0</v>
      </c>
    </row>
    <row r="1745" spans="1:12" ht="15">
      <c r="A1745" s="111" t="s">
        <v>1037</v>
      </c>
      <c r="B1745" s="111" t="s">
        <v>691</v>
      </c>
      <c r="C1745" s="111">
        <v>2</v>
      </c>
      <c r="D1745" s="116">
        <v>0.000664124196474858</v>
      </c>
      <c r="E1745" s="116">
        <v>1.5093920990836889</v>
      </c>
      <c r="F1745" s="111" t="s">
        <v>658</v>
      </c>
      <c r="G1745" s="111" t="b">
        <v>0</v>
      </c>
      <c r="H1745" s="111" t="b">
        <v>0</v>
      </c>
      <c r="I1745" s="111" t="b">
        <v>0</v>
      </c>
      <c r="J1745" s="111" t="b">
        <v>0</v>
      </c>
      <c r="K1745" s="111" t="b">
        <v>0</v>
      </c>
      <c r="L1745" s="111" t="b">
        <v>0</v>
      </c>
    </row>
    <row r="1746" spans="1:12" ht="15">
      <c r="A1746" s="111" t="s">
        <v>777</v>
      </c>
      <c r="B1746" s="111" t="s">
        <v>990</v>
      </c>
      <c r="C1746" s="111">
        <v>2</v>
      </c>
      <c r="D1746" s="116">
        <v>0.000664124196474858</v>
      </c>
      <c r="E1746" s="116">
        <v>2.2553586660959315</v>
      </c>
      <c r="F1746" s="111" t="s">
        <v>658</v>
      </c>
      <c r="G1746" s="111" t="b">
        <v>0</v>
      </c>
      <c r="H1746" s="111" t="b">
        <v>0</v>
      </c>
      <c r="I1746" s="111" t="b">
        <v>0</v>
      </c>
      <c r="J1746" s="111" t="b">
        <v>0</v>
      </c>
      <c r="K1746" s="111" t="b">
        <v>0</v>
      </c>
      <c r="L1746" s="111" t="b">
        <v>0</v>
      </c>
    </row>
    <row r="1747" spans="1:12" ht="15">
      <c r="A1747" s="111" t="s">
        <v>2347</v>
      </c>
      <c r="B1747" s="111" t="s">
        <v>683</v>
      </c>
      <c r="C1747" s="111">
        <v>2</v>
      </c>
      <c r="D1747" s="116">
        <v>0.000664124196474858</v>
      </c>
      <c r="E1747" s="116">
        <v>2.2401186995391944</v>
      </c>
      <c r="F1747" s="111" t="s">
        <v>658</v>
      </c>
      <c r="G1747" s="111" t="b">
        <v>0</v>
      </c>
      <c r="H1747" s="111" t="b">
        <v>0</v>
      </c>
      <c r="I1747" s="111" t="b">
        <v>0</v>
      </c>
      <c r="J1747" s="111" t="b">
        <v>0</v>
      </c>
      <c r="K1747" s="111" t="b">
        <v>0</v>
      </c>
      <c r="L1747" s="111" t="b">
        <v>0</v>
      </c>
    </row>
    <row r="1748" spans="1:12" ht="15">
      <c r="A1748" s="111" t="s">
        <v>684</v>
      </c>
      <c r="B1748" s="111" t="s">
        <v>1265</v>
      </c>
      <c r="C1748" s="111">
        <v>2</v>
      </c>
      <c r="D1748" s="116">
        <v>0.000664124196474858</v>
      </c>
      <c r="E1748" s="116">
        <v>2.146214196670863</v>
      </c>
      <c r="F1748" s="111" t="s">
        <v>658</v>
      </c>
      <c r="G1748" s="111" t="b">
        <v>0</v>
      </c>
      <c r="H1748" s="111" t="b">
        <v>0</v>
      </c>
      <c r="I1748" s="111" t="b">
        <v>0</v>
      </c>
      <c r="J1748" s="111" t="b">
        <v>0</v>
      </c>
      <c r="K1748" s="111" t="b">
        <v>0</v>
      </c>
      <c r="L1748" s="111" t="b">
        <v>0</v>
      </c>
    </row>
    <row r="1749" spans="1:12" ht="15">
      <c r="A1749" s="111" t="s">
        <v>909</v>
      </c>
      <c r="B1749" s="111" t="s">
        <v>683</v>
      </c>
      <c r="C1749" s="111">
        <v>2</v>
      </c>
      <c r="D1749" s="116">
        <v>0.000664124196474858</v>
      </c>
      <c r="E1749" s="116">
        <v>1.762997444819532</v>
      </c>
      <c r="F1749" s="111" t="s">
        <v>658</v>
      </c>
      <c r="G1749" s="111" t="b">
        <v>0</v>
      </c>
      <c r="H1749" s="111" t="b">
        <v>0</v>
      </c>
      <c r="I1749" s="111" t="b">
        <v>0</v>
      </c>
      <c r="J1749" s="111" t="b">
        <v>0</v>
      </c>
      <c r="K1749" s="111" t="b">
        <v>0</v>
      </c>
      <c r="L1749" s="111" t="b">
        <v>0</v>
      </c>
    </row>
    <row r="1750" spans="1:12" ht="15">
      <c r="A1750" s="111" t="s">
        <v>691</v>
      </c>
      <c r="B1750" s="111" t="s">
        <v>1440</v>
      </c>
      <c r="C1750" s="111">
        <v>2</v>
      </c>
      <c r="D1750" s="116">
        <v>0.000664124196474858</v>
      </c>
      <c r="E1750" s="116">
        <v>1.693916525676233</v>
      </c>
      <c r="F1750" s="111" t="s">
        <v>658</v>
      </c>
      <c r="G1750" s="111" t="b">
        <v>0</v>
      </c>
      <c r="H1750" s="111" t="b">
        <v>0</v>
      </c>
      <c r="I1750" s="111" t="b">
        <v>0</v>
      </c>
      <c r="J1750" s="111" t="b">
        <v>0</v>
      </c>
      <c r="K1750" s="111" t="b">
        <v>0</v>
      </c>
      <c r="L1750" s="111" t="b">
        <v>0</v>
      </c>
    </row>
    <row r="1751" spans="1:12" ht="15">
      <c r="A1751" s="111" t="s">
        <v>859</v>
      </c>
      <c r="B1751" s="111" t="s">
        <v>691</v>
      </c>
      <c r="C1751" s="111">
        <v>2</v>
      </c>
      <c r="D1751" s="116">
        <v>0.000664124196474858</v>
      </c>
      <c r="E1751" s="116">
        <v>1.5093920990836889</v>
      </c>
      <c r="F1751" s="111" t="s">
        <v>658</v>
      </c>
      <c r="G1751" s="111" t="b">
        <v>0</v>
      </c>
      <c r="H1751" s="111" t="b">
        <v>0</v>
      </c>
      <c r="I1751" s="111" t="b">
        <v>0</v>
      </c>
      <c r="J1751" s="111" t="b">
        <v>0</v>
      </c>
      <c r="K1751" s="111" t="b">
        <v>0</v>
      </c>
      <c r="L1751" s="111" t="b">
        <v>0</v>
      </c>
    </row>
    <row r="1752" spans="1:12" ht="15">
      <c r="A1752" s="111" t="s">
        <v>826</v>
      </c>
      <c r="B1752" s="111" t="s">
        <v>1052</v>
      </c>
      <c r="C1752" s="111">
        <v>2</v>
      </c>
      <c r="D1752" s="116">
        <v>0.000664124196474858</v>
      </c>
      <c r="E1752" s="116">
        <v>2.7482741879988257</v>
      </c>
      <c r="F1752" s="111" t="s">
        <v>658</v>
      </c>
      <c r="G1752" s="111" t="b">
        <v>0</v>
      </c>
      <c r="H1752" s="111" t="b">
        <v>0</v>
      </c>
      <c r="I1752" s="111" t="b">
        <v>0</v>
      </c>
      <c r="J1752" s="111" t="b">
        <v>0</v>
      </c>
      <c r="K1752" s="111" t="b">
        <v>0</v>
      </c>
      <c r="L1752" s="111" t="b">
        <v>0</v>
      </c>
    </row>
    <row r="1753" spans="1:12" ht="15">
      <c r="A1753" s="111" t="s">
        <v>1702</v>
      </c>
      <c r="B1753" s="111" t="s">
        <v>2350</v>
      </c>
      <c r="C1753" s="111">
        <v>2</v>
      </c>
      <c r="D1753" s="116">
        <v>0.000664124196474858</v>
      </c>
      <c r="E1753" s="116">
        <v>3.4014867017741692</v>
      </c>
      <c r="F1753" s="111" t="s">
        <v>658</v>
      </c>
      <c r="G1753" s="111" t="b">
        <v>0</v>
      </c>
      <c r="H1753" s="111" t="b">
        <v>0</v>
      </c>
      <c r="I1753" s="111" t="b">
        <v>0</v>
      </c>
      <c r="J1753" s="111" t="b">
        <v>1</v>
      </c>
      <c r="K1753" s="111" t="b">
        <v>0</v>
      </c>
      <c r="L1753" s="111" t="b">
        <v>0</v>
      </c>
    </row>
    <row r="1754" spans="1:12" ht="15">
      <c r="A1754" s="111" t="s">
        <v>682</v>
      </c>
      <c r="B1754" s="111" t="s">
        <v>1753</v>
      </c>
      <c r="C1754" s="111">
        <v>2</v>
      </c>
      <c r="D1754" s="116">
        <v>0.000664124196474858</v>
      </c>
      <c r="E1754" s="116">
        <v>1.700350635681643</v>
      </c>
      <c r="F1754" s="111" t="s">
        <v>658</v>
      </c>
      <c r="G1754" s="111" t="b">
        <v>0</v>
      </c>
      <c r="H1754" s="111" t="b">
        <v>0</v>
      </c>
      <c r="I1754" s="111" t="b">
        <v>0</v>
      </c>
      <c r="J1754" s="111" t="b">
        <v>0</v>
      </c>
      <c r="K1754" s="111" t="b">
        <v>0</v>
      </c>
      <c r="L1754" s="111" t="b">
        <v>0</v>
      </c>
    </row>
    <row r="1755" spans="1:12" ht="15">
      <c r="A1755" s="111" t="s">
        <v>1063</v>
      </c>
      <c r="B1755" s="111" t="s">
        <v>691</v>
      </c>
      <c r="C1755" s="111">
        <v>2</v>
      </c>
      <c r="D1755" s="116">
        <v>0.000664124196474858</v>
      </c>
      <c r="E1755" s="116">
        <v>1.4424453094530758</v>
      </c>
      <c r="F1755" s="111" t="s">
        <v>658</v>
      </c>
      <c r="G1755" s="111" t="b">
        <v>0</v>
      </c>
      <c r="H1755" s="111" t="b">
        <v>0</v>
      </c>
      <c r="I1755" s="111" t="b">
        <v>0</v>
      </c>
      <c r="J1755" s="111" t="b">
        <v>0</v>
      </c>
      <c r="K1755" s="111" t="b">
        <v>0</v>
      </c>
      <c r="L1755" s="111" t="b">
        <v>0</v>
      </c>
    </row>
    <row r="1756" spans="1:12" ht="15">
      <c r="A1756" s="111" t="s">
        <v>691</v>
      </c>
      <c r="B1756" s="111" t="s">
        <v>889</v>
      </c>
      <c r="C1756" s="111">
        <v>2</v>
      </c>
      <c r="D1756" s="116">
        <v>0.000664124196474858</v>
      </c>
      <c r="E1756" s="116">
        <v>1.3928865300122517</v>
      </c>
      <c r="F1756" s="111" t="s">
        <v>658</v>
      </c>
      <c r="G1756" s="111" t="b">
        <v>0</v>
      </c>
      <c r="H1756" s="111" t="b">
        <v>0</v>
      </c>
      <c r="I1756" s="111" t="b">
        <v>0</v>
      </c>
      <c r="J1756" s="111" t="b">
        <v>0</v>
      </c>
      <c r="K1756" s="111" t="b">
        <v>0</v>
      </c>
      <c r="L1756" s="111" t="b">
        <v>0</v>
      </c>
    </row>
    <row r="1757" spans="1:12" ht="15">
      <c r="A1757" s="111" t="s">
        <v>870</v>
      </c>
      <c r="B1757" s="111" t="s">
        <v>682</v>
      </c>
      <c r="C1757" s="111">
        <v>2</v>
      </c>
      <c r="D1757" s="116">
        <v>0.0005458412905165156</v>
      </c>
      <c r="E1757" s="116">
        <v>1.3011161566566065</v>
      </c>
      <c r="F1757" s="111" t="s">
        <v>658</v>
      </c>
      <c r="G1757" s="111" t="b">
        <v>0</v>
      </c>
      <c r="H1757" s="111" t="b">
        <v>0</v>
      </c>
      <c r="I1757" s="111" t="b">
        <v>0</v>
      </c>
      <c r="J1757" s="111" t="b">
        <v>0</v>
      </c>
      <c r="K1757" s="111" t="b">
        <v>0</v>
      </c>
      <c r="L1757" s="111" t="b">
        <v>0</v>
      </c>
    </row>
    <row r="1758" spans="1:12" ht="15">
      <c r="A1758" s="111" t="s">
        <v>821</v>
      </c>
      <c r="B1758" s="111" t="s">
        <v>691</v>
      </c>
      <c r="C1758" s="111">
        <v>2</v>
      </c>
      <c r="D1758" s="116">
        <v>0.000664124196474858</v>
      </c>
      <c r="E1758" s="116">
        <v>1.5885733451313138</v>
      </c>
      <c r="F1758" s="111" t="s">
        <v>658</v>
      </c>
      <c r="G1758" s="111" t="b">
        <v>0</v>
      </c>
      <c r="H1758" s="111" t="b">
        <v>0</v>
      </c>
      <c r="I1758" s="111" t="b">
        <v>0</v>
      </c>
      <c r="J1758" s="111" t="b">
        <v>0</v>
      </c>
      <c r="K1758" s="111" t="b">
        <v>0</v>
      </c>
      <c r="L1758" s="111" t="b">
        <v>0</v>
      </c>
    </row>
    <row r="1759" spans="1:12" ht="15">
      <c r="A1759" s="111" t="s">
        <v>699</v>
      </c>
      <c r="B1759" s="111" t="s">
        <v>848</v>
      </c>
      <c r="C1759" s="111">
        <v>2</v>
      </c>
      <c r="D1759" s="116">
        <v>0.0005458412905165156</v>
      </c>
      <c r="E1759" s="116">
        <v>1.927999731709601</v>
      </c>
      <c r="F1759" s="111" t="s">
        <v>658</v>
      </c>
      <c r="G1759" s="111" t="b">
        <v>0</v>
      </c>
      <c r="H1759" s="111" t="b">
        <v>0</v>
      </c>
      <c r="I1759" s="111" t="b">
        <v>0</v>
      </c>
      <c r="J1759" s="111" t="b">
        <v>0</v>
      </c>
      <c r="K1759" s="111" t="b">
        <v>0</v>
      </c>
      <c r="L1759" s="111" t="b">
        <v>0</v>
      </c>
    </row>
    <row r="1760" spans="1:12" ht="15">
      <c r="A1760" s="111" t="s">
        <v>1271</v>
      </c>
      <c r="B1760" s="111" t="s">
        <v>1034</v>
      </c>
      <c r="C1760" s="111">
        <v>2</v>
      </c>
      <c r="D1760" s="116">
        <v>0.000664124196474858</v>
      </c>
      <c r="E1760" s="116">
        <v>2.6813273983682127</v>
      </c>
      <c r="F1760" s="111" t="s">
        <v>658</v>
      </c>
      <c r="G1760" s="111" t="b">
        <v>0</v>
      </c>
      <c r="H1760" s="111" t="b">
        <v>0</v>
      </c>
      <c r="I1760" s="111" t="b">
        <v>0</v>
      </c>
      <c r="J1760" s="111" t="b">
        <v>0</v>
      </c>
      <c r="K1760" s="111" t="b">
        <v>0</v>
      </c>
      <c r="L1760" s="111" t="b">
        <v>0</v>
      </c>
    </row>
    <row r="1761" spans="1:12" ht="15">
      <c r="A1761" s="111" t="s">
        <v>1034</v>
      </c>
      <c r="B1761" s="111" t="s">
        <v>956</v>
      </c>
      <c r="C1761" s="111">
        <v>2</v>
      </c>
      <c r="D1761" s="116">
        <v>0.000664124196474858</v>
      </c>
      <c r="E1761" s="116">
        <v>2.5563886617599128</v>
      </c>
      <c r="F1761" s="111" t="s">
        <v>658</v>
      </c>
      <c r="G1761" s="111" t="b">
        <v>0</v>
      </c>
      <c r="H1761" s="111" t="b">
        <v>0</v>
      </c>
      <c r="I1761" s="111" t="b">
        <v>0</v>
      </c>
      <c r="J1761" s="111" t="b">
        <v>0</v>
      </c>
      <c r="K1761" s="111" t="b">
        <v>0</v>
      </c>
      <c r="L1761" s="111" t="b">
        <v>0</v>
      </c>
    </row>
    <row r="1762" spans="1:12" ht="15">
      <c r="A1762" s="111" t="s">
        <v>956</v>
      </c>
      <c r="B1762" s="111" t="s">
        <v>1253</v>
      </c>
      <c r="C1762" s="111">
        <v>2</v>
      </c>
      <c r="D1762" s="116">
        <v>0.000664124196474858</v>
      </c>
      <c r="E1762" s="116">
        <v>2.799426710446207</v>
      </c>
      <c r="F1762" s="111" t="s">
        <v>658</v>
      </c>
      <c r="G1762" s="111" t="b">
        <v>0</v>
      </c>
      <c r="H1762" s="111" t="b">
        <v>0</v>
      </c>
      <c r="I1762" s="111" t="b">
        <v>0</v>
      </c>
      <c r="J1762" s="111" t="b">
        <v>0</v>
      </c>
      <c r="K1762" s="111" t="b">
        <v>0</v>
      </c>
      <c r="L1762" s="111" t="b">
        <v>0</v>
      </c>
    </row>
    <row r="1763" spans="1:12" ht="15">
      <c r="A1763" s="111" t="s">
        <v>1253</v>
      </c>
      <c r="B1763" s="111" t="s">
        <v>1746</v>
      </c>
      <c r="C1763" s="111">
        <v>2</v>
      </c>
      <c r="D1763" s="116">
        <v>0.000664124196474858</v>
      </c>
      <c r="E1763" s="116">
        <v>2.924365447054507</v>
      </c>
      <c r="F1763" s="111" t="s">
        <v>658</v>
      </c>
      <c r="G1763" s="111" t="b">
        <v>0</v>
      </c>
      <c r="H1763" s="111" t="b">
        <v>0</v>
      </c>
      <c r="I1763" s="111" t="b">
        <v>0</v>
      </c>
      <c r="J1763" s="111" t="b">
        <v>0</v>
      </c>
      <c r="K1763" s="111" t="b">
        <v>0</v>
      </c>
      <c r="L1763" s="111" t="b">
        <v>0</v>
      </c>
    </row>
    <row r="1764" spans="1:12" ht="15">
      <c r="A1764" s="111" t="s">
        <v>1439</v>
      </c>
      <c r="B1764" s="111" t="s">
        <v>813</v>
      </c>
      <c r="C1764" s="111">
        <v>2</v>
      </c>
      <c r="D1764" s="116">
        <v>0.000664124196474858</v>
      </c>
      <c r="E1764" s="116">
        <v>2.3600940166159443</v>
      </c>
      <c r="F1764" s="111" t="s">
        <v>658</v>
      </c>
      <c r="G1764" s="111" t="b">
        <v>0</v>
      </c>
      <c r="H1764" s="111" t="b">
        <v>0</v>
      </c>
      <c r="I1764" s="111" t="b">
        <v>0</v>
      </c>
      <c r="J1764" s="111" t="b">
        <v>0</v>
      </c>
      <c r="K1764" s="111" t="b">
        <v>0</v>
      </c>
      <c r="L1764" s="111" t="b">
        <v>0</v>
      </c>
    </row>
    <row r="1765" spans="1:12" ht="15">
      <c r="A1765" s="111" t="s">
        <v>1004</v>
      </c>
      <c r="B1765" s="111" t="s">
        <v>2342</v>
      </c>
      <c r="C1765" s="111">
        <v>2</v>
      </c>
      <c r="D1765" s="116">
        <v>0.000664124196474858</v>
      </c>
      <c r="E1765" s="116">
        <v>3.0035466931021317</v>
      </c>
      <c r="F1765" s="111" t="s">
        <v>658</v>
      </c>
      <c r="G1765" s="111" t="b">
        <v>0</v>
      </c>
      <c r="H1765" s="111" t="b">
        <v>0</v>
      </c>
      <c r="I1765" s="111" t="b">
        <v>0</v>
      </c>
      <c r="J1765" s="111" t="b">
        <v>1</v>
      </c>
      <c r="K1765" s="111" t="b">
        <v>0</v>
      </c>
      <c r="L1765" s="111" t="b">
        <v>0</v>
      </c>
    </row>
    <row r="1766" spans="1:12" ht="15">
      <c r="A1766" s="111" t="s">
        <v>1146</v>
      </c>
      <c r="B1766" s="111" t="s">
        <v>1745</v>
      </c>
      <c r="C1766" s="111">
        <v>2</v>
      </c>
      <c r="D1766" s="116">
        <v>0.000664124196474858</v>
      </c>
      <c r="E1766" s="116">
        <v>2.7482741879988257</v>
      </c>
      <c r="F1766" s="111" t="s">
        <v>658</v>
      </c>
      <c r="G1766" s="111" t="b">
        <v>0</v>
      </c>
      <c r="H1766" s="111" t="b">
        <v>0</v>
      </c>
      <c r="I1766" s="111" t="b">
        <v>0</v>
      </c>
      <c r="J1766" s="111" t="b">
        <v>0</v>
      </c>
      <c r="K1766" s="111" t="b">
        <v>0</v>
      </c>
      <c r="L1766" s="111" t="b">
        <v>0</v>
      </c>
    </row>
    <row r="1767" spans="1:12" ht="15">
      <c r="A1767" s="111" t="s">
        <v>1146</v>
      </c>
      <c r="B1767" s="111" t="s">
        <v>818</v>
      </c>
      <c r="C1767" s="111">
        <v>2</v>
      </c>
      <c r="D1767" s="116">
        <v>0.000664124196474858</v>
      </c>
      <c r="E1767" s="116">
        <v>2.623335451390526</v>
      </c>
      <c r="F1767" s="111" t="s">
        <v>658</v>
      </c>
      <c r="G1767" s="111" t="b">
        <v>0</v>
      </c>
      <c r="H1767" s="111" t="b">
        <v>0</v>
      </c>
      <c r="I1767" s="111" t="b">
        <v>0</v>
      </c>
      <c r="J1767" s="111" t="b">
        <v>0</v>
      </c>
      <c r="K1767" s="111" t="b">
        <v>0</v>
      </c>
      <c r="L1767" s="111" t="b">
        <v>0</v>
      </c>
    </row>
    <row r="1768" spans="1:12" ht="15">
      <c r="A1768" s="111" t="s">
        <v>928</v>
      </c>
      <c r="B1768" s="111" t="s">
        <v>713</v>
      </c>
      <c r="C1768" s="111">
        <v>2</v>
      </c>
      <c r="D1768" s="116">
        <v>0.000664124196474858</v>
      </c>
      <c r="E1768" s="116">
        <v>2.059064020951963</v>
      </c>
      <c r="F1768" s="111" t="s">
        <v>658</v>
      </c>
      <c r="G1768" s="111" t="b">
        <v>0</v>
      </c>
      <c r="H1768" s="111" t="b">
        <v>0</v>
      </c>
      <c r="I1768" s="111" t="b">
        <v>0</v>
      </c>
      <c r="J1768" s="111" t="b">
        <v>0</v>
      </c>
      <c r="K1768" s="111" t="b">
        <v>0</v>
      </c>
      <c r="L1768" s="111" t="b">
        <v>0</v>
      </c>
    </row>
    <row r="1769" spans="1:12" ht="15">
      <c r="A1769" s="111" t="s">
        <v>707</v>
      </c>
      <c r="B1769" s="111" t="s">
        <v>1438</v>
      </c>
      <c r="C1769" s="111">
        <v>2</v>
      </c>
      <c r="D1769" s="116">
        <v>0.000664124196474858</v>
      </c>
      <c r="E1769" s="116">
        <v>2.498396714782226</v>
      </c>
      <c r="F1769" s="111" t="s">
        <v>658</v>
      </c>
      <c r="G1769" s="111" t="b">
        <v>0</v>
      </c>
      <c r="H1769" s="111" t="b">
        <v>0</v>
      </c>
      <c r="I1769" s="111" t="b">
        <v>0</v>
      </c>
      <c r="J1769" s="111" t="b">
        <v>0</v>
      </c>
      <c r="K1769" s="111" t="b">
        <v>0</v>
      </c>
      <c r="L1769" s="111" t="b">
        <v>0</v>
      </c>
    </row>
    <row r="1770" spans="1:12" ht="15">
      <c r="A1770" s="111" t="s">
        <v>737</v>
      </c>
      <c r="B1770" s="111" t="s">
        <v>873</v>
      </c>
      <c r="C1770" s="111">
        <v>2</v>
      </c>
      <c r="D1770" s="116">
        <v>0.000664124196474858</v>
      </c>
      <c r="E1770" s="116">
        <v>1.5819427662323007</v>
      </c>
      <c r="F1770" s="111" t="s">
        <v>658</v>
      </c>
      <c r="G1770" s="111" t="b">
        <v>0</v>
      </c>
      <c r="H1770" s="111" t="b">
        <v>0</v>
      </c>
      <c r="I1770" s="111" t="b">
        <v>0</v>
      </c>
      <c r="J1770" s="111" t="b">
        <v>0</v>
      </c>
      <c r="K1770" s="111" t="b">
        <v>0</v>
      </c>
      <c r="L1770" s="111" t="b">
        <v>0</v>
      </c>
    </row>
    <row r="1771" spans="1:12" ht="15">
      <c r="A1771" s="111" t="s">
        <v>873</v>
      </c>
      <c r="B1771" s="111" t="s">
        <v>723</v>
      </c>
      <c r="C1771" s="111">
        <v>2</v>
      </c>
      <c r="D1771" s="116">
        <v>0.000664124196474858</v>
      </c>
      <c r="E1771" s="116">
        <v>1.6834004069910777</v>
      </c>
      <c r="F1771" s="111" t="s">
        <v>658</v>
      </c>
      <c r="G1771" s="111" t="b">
        <v>0</v>
      </c>
      <c r="H1771" s="111" t="b">
        <v>0</v>
      </c>
      <c r="I1771" s="111" t="b">
        <v>0</v>
      </c>
      <c r="J1771" s="111" t="b">
        <v>0</v>
      </c>
      <c r="K1771" s="111" t="b">
        <v>0</v>
      </c>
      <c r="L1771" s="111" t="b">
        <v>0</v>
      </c>
    </row>
    <row r="1772" spans="1:12" ht="15">
      <c r="A1772" s="111" t="s">
        <v>723</v>
      </c>
      <c r="B1772" s="111" t="s">
        <v>873</v>
      </c>
      <c r="C1772" s="111">
        <v>2</v>
      </c>
      <c r="D1772" s="116">
        <v>0.000664124196474858</v>
      </c>
      <c r="E1772" s="116">
        <v>1.6834004069910777</v>
      </c>
      <c r="F1772" s="111" t="s">
        <v>658</v>
      </c>
      <c r="G1772" s="111" t="b">
        <v>0</v>
      </c>
      <c r="H1772" s="111" t="b">
        <v>0</v>
      </c>
      <c r="I1772" s="111" t="b">
        <v>0</v>
      </c>
      <c r="J1772" s="111" t="b">
        <v>0</v>
      </c>
      <c r="K1772" s="111" t="b">
        <v>0</v>
      </c>
      <c r="L1772" s="111" t="b">
        <v>0</v>
      </c>
    </row>
    <row r="1773" spans="1:12" ht="15">
      <c r="A1773" s="111" t="s">
        <v>713</v>
      </c>
      <c r="B1773" s="111" t="s">
        <v>737</v>
      </c>
      <c r="C1773" s="111">
        <v>2</v>
      </c>
      <c r="D1773" s="116">
        <v>0.000664124196474858</v>
      </c>
      <c r="E1773" s="116">
        <v>1.2809127705683194</v>
      </c>
      <c r="F1773" s="111" t="s">
        <v>658</v>
      </c>
      <c r="G1773" s="111" t="b">
        <v>0</v>
      </c>
      <c r="H1773" s="111" t="b">
        <v>0</v>
      </c>
      <c r="I1773" s="111" t="b">
        <v>0</v>
      </c>
      <c r="J1773" s="111" t="b">
        <v>0</v>
      </c>
      <c r="K1773" s="111" t="b">
        <v>0</v>
      </c>
      <c r="L1773" s="111" t="b">
        <v>0</v>
      </c>
    </row>
    <row r="1774" spans="1:12" ht="15">
      <c r="A1774" s="111" t="s">
        <v>750</v>
      </c>
      <c r="B1774" s="111" t="s">
        <v>723</v>
      </c>
      <c r="C1774" s="111">
        <v>2</v>
      </c>
      <c r="D1774" s="116">
        <v>0.000664124196474858</v>
      </c>
      <c r="E1774" s="116">
        <v>1.4695205870459966</v>
      </c>
      <c r="F1774" s="111" t="s">
        <v>658</v>
      </c>
      <c r="G1774" s="111" t="b">
        <v>0</v>
      </c>
      <c r="H1774" s="111" t="b">
        <v>0</v>
      </c>
      <c r="I1774" s="111" t="b">
        <v>0</v>
      </c>
      <c r="J1774" s="111" t="b">
        <v>0</v>
      </c>
      <c r="K1774" s="111" t="b">
        <v>0</v>
      </c>
      <c r="L1774" s="111" t="b">
        <v>0</v>
      </c>
    </row>
    <row r="1775" spans="1:12" ht="15">
      <c r="A1775" s="111" t="s">
        <v>737</v>
      </c>
      <c r="B1775" s="111" t="s">
        <v>906</v>
      </c>
      <c r="C1775" s="111">
        <v>2</v>
      </c>
      <c r="D1775" s="116">
        <v>0.000664124196474858</v>
      </c>
      <c r="E1775" s="116">
        <v>1.845184201006882</v>
      </c>
      <c r="F1775" s="111" t="s">
        <v>658</v>
      </c>
      <c r="G1775" s="111" t="b">
        <v>0</v>
      </c>
      <c r="H1775" s="111" t="b">
        <v>0</v>
      </c>
      <c r="I1775" s="111" t="b">
        <v>0</v>
      </c>
      <c r="J1775" s="111" t="b">
        <v>0</v>
      </c>
      <c r="K1775" s="111" t="b">
        <v>0</v>
      </c>
      <c r="L1775" s="111" t="b">
        <v>0</v>
      </c>
    </row>
    <row r="1776" spans="1:12" ht="15">
      <c r="A1776" s="111" t="s">
        <v>737</v>
      </c>
      <c r="B1776" s="111" t="s">
        <v>1214</v>
      </c>
      <c r="C1776" s="111">
        <v>2</v>
      </c>
      <c r="D1776" s="116">
        <v>0.000664124196474858</v>
      </c>
      <c r="E1776" s="116">
        <v>1.9243654470545069</v>
      </c>
      <c r="F1776" s="111" t="s">
        <v>658</v>
      </c>
      <c r="G1776" s="111" t="b">
        <v>0</v>
      </c>
      <c r="H1776" s="111" t="b">
        <v>0</v>
      </c>
      <c r="I1776" s="111" t="b">
        <v>0</v>
      </c>
      <c r="J1776" s="111" t="b">
        <v>0</v>
      </c>
      <c r="K1776" s="111" t="b">
        <v>0</v>
      </c>
      <c r="L1776" s="111" t="b">
        <v>0</v>
      </c>
    </row>
    <row r="1777" spans="1:12" ht="15">
      <c r="A1777" s="111" t="s">
        <v>873</v>
      </c>
      <c r="B1777" s="111" t="s">
        <v>883</v>
      </c>
      <c r="C1777" s="111">
        <v>2</v>
      </c>
      <c r="D1777" s="116">
        <v>0.000664124196474858</v>
      </c>
      <c r="E1777" s="116">
        <v>1.9207613227856817</v>
      </c>
      <c r="F1777" s="111" t="s">
        <v>658</v>
      </c>
      <c r="G1777" s="111" t="b">
        <v>0</v>
      </c>
      <c r="H1777" s="111" t="b">
        <v>0</v>
      </c>
      <c r="I1777" s="111" t="b">
        <v>0</v>
      </c>
      <c r="J1777" s="111" t="b">
        <v>0</v>
      </c>
      <c r="K1777" s="111" t="b">
        <v>0</v>
      </c>
      <c r="L1777" s="111" t="b">
        <v>0</v>
      </c>
    </row>
    <row r="1778" spans="1:12" ht="15">
      <c r="A1778" s="111" t="s">
        <v>750</v>
      </c>
      <c r="B1778" s="111" t="s">
        <v>750</v>
      </c>
      <c r="C1778" s="111">
        <v>2</v>
      </c>
      <c r="D1778" s="116">
        <v>0.000664124196474858</v>
      </c>
      <c r="E1778" s="116">
        <v>1.4930016828955195</v>
      </c>
      <c r="F1778" s="111" t="s">
        <v>658</v>
      </c>
      <c r="G1778" s="111" t="b">
        <v>0</v>
      </c>
      <c r="H1778" s="111" t="b">
        <v>0</v>
      </c>
      <c r="I1778" s="111" t="b">
        <v>0</v>
      </c>
      <c r="J1778" s="111" t="b">
        <v>0</v>
      </c>
      <c r="K1778" s="111" t="b">
        <v>0</v>
      </c>
      <c r="L1778" s="111" t="b">
        <v>0</v>
      </c>
    </row>
    <row r="1779" spans="1:12" ht="15">
      <c r="A1779" s="111" t="s">
        <v>750</v>
      </c>
      <c r="B1779" s="111" t="s">
        <v>1211</v>
      </c>
      <c r="C1779" s="111">
        <v>2</v>
      </c>
      <c r="D1779" s="116">
        <v>0.000664124196474858</v>
      </c>
      <c r="E1779" s="116">
        <v>2.146214196670863</v>
      </c>
      <c r="F1779" s="111" t="s">
        <v>658</v>
      </c>
      <c r="G1779" s="111" t="b">
        <v>0</v>
      </c>
      <c r="H1779" s="111" t="b">
        <v>0</v>
      </c>
      <c r="I1779" s="111" t="b">
        <v>0</v>
      </c>
      <c r="J1779" s="111" t="b">
        <v>0</v>
      </c>
      <c r="K1779" s="111" t="b">
        <v>0</v>
      </c>
      <c r="L1779" s="111" t="b">
        <v>0</v>
      </c>
    </row>
    <row r="1780" spans="1:12" ht="15">
      <c r="A1780" s="111" t="s">
        <v>705</v>
      </c>
      <c r="B1780" s="111" t="s">
        <v>705</v>
      </c>
      <c r="C1780" s="111">
        <v>2</v>
      </c>
      <c r="D1780" s="116">
        <v>0.000664124196474858</v>
      </c>
      <c r="E1780" s="116">
        <v>1.049304183662807</v>
      </c>
      <c r="F1780" s="111" t="s">
        <v>658</v>
      </c>
      <c r="G1780" s="111" t="b">
        <v>0</v>
      </c>
      <c r="H1780" s="111" t="b">
        <v>0</v>
      </c>
      <c r="I1780" s="111" t="b">
        <v>0</v>
      </c>
      <c r="J1780" s="111" t="b">
        <v>0</v>
      </c>
      <c r="K1780" s="111" t="b">
        <v>0</v>
      </c>
      <c r="L1780" s="111" t="b">
        <v>0</v>
      </c>
    </row>
    <row r="1781" spans="1:12" ht="15">
      <c r="A1781" s="111" t="s">
        <v>873</v>
      </c>
      <c r="B1781" s="111" t="s">
        <v>713</v>
      </c>
      <c r="C1781" s="111">
        <v>2</v>
      </c>
      <c r="D1781" s="116">
        <v>0.000664124196474858</v>
      </c>
      <c r="E1781" s="116">
        <v>1.6197313271217004</v>
      </c>
      <c r="F1781" s="111" t="s">
        <v>658</v>
      </c>
      <c r="G1781" s="111" t="b">
        <v>0</v>
      </c>
      <c r="H1781" s="111" t="b">
        <v>0</v>
      </c>
      <c r="I1781" s="111" t="b">
        <v>0</v>
      </c>
      <c r="J1781" s="111" t="b">
        <v>0</v>
      </c>
      <c r="K1781" s="111" t="b">
        <v>0</v>
      </c>
      <c r="L1781" s="111" t="b">
        <v>0</v>
      </c>
    </row>
    <row r="1782" spans="1:12" ht="15">
      <c r="A1782" s="111" t="s">
        <v>713</v>
      </c>
      <c r="B1782" s="111" t="s">
        <v>750</v>
      </c>
      <c r="C1782" s="111">
        <v>2</v>
      </c>
      <c r="D1782" s="116">
        <v>0.000664124196474858</v>
      </c>
      <c r="E1782" s="116">
        <v>1.4058515071766196</v>
      </c>
      <c r="F1782" s="111" t="s">
        <v>658</v>
      </c>
      <c r="G1782" s="111" t="b">
        <v>0</v>
      </c>
      <c r="H1782" s="111" t="b">
        <v>0</v>
      </c>
      <c r="I1782" s="111" t="b">
        <v>0</v>
      </c>
      <c r="J1782" s="111" t="b">
        <v>0</v>
      </c>
      <c r="K1782" s="111" t="b">
        <v>0</v>
      </c>
      <c r="L1782" s="111" t="b">
        <v>0</v>
      </c>
    </row>
    <row r="1783" spans="1:12" ht="15">
      <c r="A1783" s="111" t="s">
        <v>712</v>
      </c>
      <c r="B1783" s="111" t="s">
        <v>713</v>
      </c>
      <c r="C1783" s="111">
        <v>2</v>
      </c>
      <c r="D1783" s="116">
        <v>0.000664124196474858</v>
      </c>
      <c r="E1783" s="116">
        <v>1.4306750909016515</v>
      </c>
      <c r="F1783" s="111" t="s">
        <v>658</v>
      </c>
      <c r="G1783" s="111" t="b">
        <v>0</v>
      </c>
      <c r="H1783" s="111" t="b">
        <v>0</v>
      </c>
      <c r="I1783" s="111" t="b">
        <v>0</v>
      </c>
      <c r="J1783" s="111" t="b">
        <v>0</v>
      </c>
      <c r="K1783" s="111" t="b">
        <v>0</v>
      </c>
      <c r="L1783" s="111" t="b">
        <v>0</v>
      </c>
    </row>
    <row r="1784" spans="1:12" ht="15">
      <c r="A1784" s="111" t="s">
        <v>712</v>
      </c>
      <c r="B1784" s="111" t="s">
        <v>1438</v>
      </c>
      <c r="C1784" s="111">
        <v>2</v>
      </c>
      <c r="D1784" s="116">
        <v>0.000664124196474858</v>
      </c>
      <c r="E1784" s="116">
        <v>2.1710377803958956</v>
      </c>
      <c r="F1784" s="111" t="s">
        <v>658</v>
      </c>
      <c r="G1784" s="111" t="b">
        <v>0</v>
      </c>
      <c r="H1784" s="111" t="b">
        <v>0</v>
      </c>
      <c r="I1784" s="111" t="b">
        <v>0</v>
      </c>
      <c r="J1784" s="111" t="b">
        <v>0</v>
      </c>
      <c r="K1784" s="111" t="b">
        <v>0</v>
      </c>
      <c r="L1784" s="111" t="b">
        <v>0</v>
      </c>
    </row>
    <row r="1785" spans="1:12" ht="15">
      <c r="A1785" s="111" t="s">
        <v>719</v>
      </c>
      <c r="B1785" s="111" t="s">
        <v>709</v>
      </c>
      <c r="C1785" s="111">
        <v>2</v>
      </c>
      <c r="D1785" s="116">
        <v>0.000664124196474858</v>
      </c>
      <c r="E1785" s="116">
        <v>2.3503341793267882</v>
      </c>
      <c r="F1785" s="111" t="s">
        <v>658</v>
      </c>
      <c r="G1785" s="111" t="b">
        <v>0</v>
      </c>
      <c r="H1785" s="111" t="b">
        <v>0</v>
      </c>
      <c r="I1785" s="111" t="b">
        <v>0</v>
      </c>
      <c r="J1785" s="111" t="b">
        <v>0</v>
      </c>
      <c r="K1785" s="111" t="b">
        <v>0</v>
      </c>
      <c r="L1785" s="111" t="b">
        <v>0</v>
      </c>
    </row>
    <row r="1786" spans="1:12" ht="15">
      <c r="A1786" s="111" t="s">
        <v>747</v>
      </c>
      <c r="B1786" s="111" t="s">
        <v>753</v>
      </c>
      <c r="C1786" s="111">
        <v>2</v>
      </c>
      <c r="D1786" s="116">
        <v>0.0005458412905165156</v>
      </c>
      <c r="E1786" s="116">
        <v>1.8574186574238938</v>
      </c>
      <c r="F1786" s="111" t="s">
        <v>658</v>
      </c>
      <c r="G1786" s="111" t="b">
        <v>0</v>
      </c>
      <c r="H1786" s="111" t="b">
        <v>0</v>
      </c>
      <c r="I1786" s="111" t="b">
        <v>0</v>
      </c>
      <c r="J1786" s="111" t="b">
        <v>0</v>
      </c>
      <c r="K1786" s="111" t="b">
        <v>0</v>
      </c>
      <c r="L1786" s="111" t="b">
        <v>0</v>
      </c>
    </row>
    <row r="1787" spans="1:12" ht="15">
      <c r="A1787" s="111" t="s">
        <v>691</v>
      </c>
      <c r="B1787" s="111" t="s">
        <v>807</v>
      </c>
      <c r="C1787" s="111">
        <v>2</v>
      </c>
      <c r="D1787" s="116">
        <v>0.000664124196474858</v>
      </c>
      <c r="E1787" s="116">
        <v>1.5970065126681765</v>
      </c>
      <c r="F1787" s="111" t="s">
        <v>658</v>
      </c>
      <c r="G1787" s="111" t="b">
        <v>0</v>
      </c>
      <c r="H1787" s="111" t="b">
        <v>0</v>
      </c>
      <c r="I1787" s="111" t="b">
        <v>0</v>
      </c>
      <c r="J1787" s="111" t="b">
        <v>0</v>
      </c>
      <c r="K1787" s="111" t="b">
        <v>0</v>
      </c>
      <c r="L1787" s="111" t="b">
        <v>0</v>
      </c>
    </row>
    <row r="1788" spans="1:12" ht="15">
      <c r="A1788" s="111" t="s">
        <v>807</v>
      </c>
      <c r="B1788" s="111" t="s">
        <v>825</v>
      </c>
      <c r="C1788" s="111">
        <v>2</v>
      </c>
      <c r="D1788" s="116">
        <v>0.000664124196474858</v>
      </c>
      <c r="E1788" s="116">
        <v>2.7025166974381505</v>
      </c>
      <c r="F1788" s="111" t="s">
        <v>658</v>
      </c>
      <c r="G1788" s="111" t="b">
        <v>0</v>
      </c>
      <c r="H1788" s="111" t="b">
        <v>0</v>
      </c>
      <c r="I1788" s="111" t="b">
        <v>0</v>
      </c>
      <c r="J1788" s="111" t="b">
        <v>0</v>
      </c>
      <c r="K1788" s="111" t="b">
        <v>0</v>
      </c>
      <c r="L1788" s="111" t="b">
        <v>0</v>
      </c>
    </row>
    <row r="1789" spans="1:12" ht="15">
      <c r="A1789" s="111" t="s">
        <v>825</v>
      </c>
      <c r="B1789" s="111" t="s">
        <v>1042</v>
      </c>
      <c r="C1789" s="111">
        <v>2</v>
      </c>
      <c r="D1789" s="116">
        <v>0.000664124196474858</v>
      </c>
      <c r="E1789" s="116">
        <v>2.8274554340464504</v>
      </c>
      <c r="F1789" s="111" t="s">
        <v>658</v>
      </c>
      <c r="G1789" s="111" t="b">
        <v>0</v>
      </c>
      <c r="H1789" s="111" t="b">
        <v>0</v>
      </c>
      <c r="I1789" s="111" t="b">
        <v>0</v>
      </c>
      <c r="J1789" s="111" t="b">
        <v>0</v>
      </c>
      <c r="K1789" s="111" t="b">
        <v>0</v>
      </c>
      <c r="L1789" s="111" t="b">
        <v>0</v>
      </c>
    </row>
    <row r="1790" spans="1:12" ht="15">
      <c r="A1790" s="111" t="s">
        <v>1042</v>
      </c>
      <c r="B1790" s="111" t="s">
        <v>1230</v>
      </c>
      <c r="C1790" s="111">
        <v>2</v>
      </c>
      <c r="D1790" s="116">
        <v>0.000664124196474858</v>
      </c>
      <c r="E1790" s="116">
        <v>3.049304183662807</v>
      </c>
      <c r="F1790" s="111" t="s">
        <v>658</v>
      </c>
      <c r="G1790" s="111" t="b">
        <v>0</v>
      </c>
      <c r="H1790" s="111" t="b">
        <v>0</v>
      </c>
      <c r="I1790" s="111" t="b">
        <v>0</v>
      </c>
      <c r="J1790" s="111" t="b">
        <v>0</v>
      </c>
      <c r="K1790" s="111" t="b">
        <v>0</v>
      </c>
      <c r="L1790" s="111" t="b">
        <v>0</v>
      </c>
    </row>
    <row r="1791" spans="1:12" ht="15">
      <c r="A1791" s="111" t="s">
        <v>729</v>
      </c>
      <c r="B1791" s="111" t="s">
        <v>804</v>
      </c>
      <c r="C1791" s="111">
        <v>2</v>
      </c>
      <c r="D1791" s="116">
        <v>0.000664124196474858</v>
      </c>
      <c r="E1791" s="116">
        <v>1.4772074157122876</v>
      </c>
      <c r="F1791" s="111" t="s">
        <v>658</v>
      </c>
      <c r="G1791" s="111" t="b">
        <v>0</v>
      </c>
      <c r="H1791" s="111" t="b">
        <v>0</v>
      </c>
      <c r="I1791" s="111" t="b">
        <v>0</v>
      </c>
      <c r="J1791" s="111" t="b">
        <v>0</v>
      </c>
      <c r="K1791" s="111" t="b">
        <v>0</v>
      </c>
      <c r="L1791" s="111" t="b">
        <v>0</v>
      </c>
    </row>
    <row r="1792" spans="1:12" ht="15">
      <c r="A1792" s="111" t="s">
        <v>1348</v>
      </c>
      <c r="B1792" s="111" t="s">
        <v>804</v>
      </c>
      <c r="C1792" s="111">
        <v>2</v>
      </c>
      <c r="D1792" s="116">
        <v>0.000664124196474858</v>
      </c>
      <c r="E1792" s="116">
        <v>2.5563886617599128</v>
      </c>
      <c r="F1792" s="111" t="s">
        <v>658</v>
      </c>
      <c r="G1792" s="111" t="b">
        <v>0</v>
      </c>
      <c r="H1792" s="111" t="b">
        <v>0</v>
      </c>
      <c r="I1792" s="111" t="b">
        <v>0</v>
      </c>
      <c r="J1792" s="111" t="b">
        <v>0</v>
      </c>
      <c r="K1792" s="111" t="b">
        <v>0</v>
      </c>
      <c r="L1792" s="111" t="b">
        <v>0</v>
      </c>
    </row>
    <row r="1793" spans="1:12" ht="15">
      <c r="A1793" s="111" t="s">
        <v>1740</v>
      </c>
      <c r="B1793" s="111" t="s">
        <v>855</v>
      </c>
      <c r="C1793" s="111">
        <v>2</v>
      </c>
      <c r="D1793" s="116">
        <v>0.000664124196474858</v>
      </c>
      <c r="E1793" s="116">
        <v>2.924365447054507</v>
      </c>
      <c r="F1793" s="111" t="s">
        <v>658</v>
      </c>
      <c r="G1793" s="111" t="b">
        <v>0</v>
      </c>
      <c r="H1793" s="111" t="b">
        <v>0</v>
      </c>
      <c r="I1793" s="111" t="b">
        <v>0</v>
      </c>
      <c r="J1793" s="111" t="b">
        <v>0</v>
      </c>
      <c r="K1793" s="111" t="b">
        <v>0</v>
      </c>
      <c r="L1793" s="111" t="b">
        <v>0</v>
      </c>
    </row>
    <row r="1794" spans="1:12" ht="15">
      <c r="A1794" s="111" t="s">
        <v>1057</v>
      </c>
      <c r="B1794" s="111" t="s">
        <v>812</v>
      </c>
      <c r="C1794" s="111">
        <v>2</v>
      </c>
      <c r="D1794" s="116">
        <v>0.000664124196474858</v>
      </c>
      <c r="E1794" s="116">
        <v>2.225395442718488</v>
      </c>
      <c r="F1794" s="111" t="s">
        <v>658</v>
      </c>
      <c r="G1794" s="111" t="b">
        <v>0</v>
      </c>
      <c r="H1794" s="111" t="b">
        <v>0</v>
      </c>
      <c r="I1794" s="111" t="b">
        <v>0</v>
      </c>
      <c r="J1794" s="111" t="b">
        <v>0</v>
      </c>
      <c r="K1794" s="111" t="b">
        <v>0</v>
      </c>
      <c r="L1794" s="111" t="b">
        <v>0</v>
      </c>
    </row>
    <row r="1795" spans="1:12" ht="15">
      <c r="A1795" s="111" t="s">
        <v>812</v>
      </c>
      <c r="B1795" s="111" t="s">
        <v>1434</v>
      </c>
      <c r="C1795" s="111">
        <v>2</v>
      </c>
      <c r="D1795" s="116">
        <v>0.000664124196474858</v>
      </c>
      <c r="E1795" s="116">
        <v>2.4014867017741692</v>
      </c>
      <c r="F1795" s="111" t="s">
        <v>658</v>
      </c>
      <c r="G1795" s="111" t="b">
        <v>0</v>
      </c>
      <c r="H1795" s="111" t="b">
        <v>0</v>
      </c>
      <c r="I1795" s="111" t="b">
        <v>0</v>
      </c>
      <c r="J1795" s="111" t="b">
        <v>0</v>
      </c>
      <c r="K1795" s="111" t="b">
        <v>0</v>
      </c>
      <c r="L1795" s="111" t="b">
        <v>0</v>
      </c>
    </row>
    <row r="1796" spans="1:12" ht="15">
      <c r="A1796" s="111" t="s">
        <v>1138</v>
      </c>
      <c r="B1796" s="111" t="s">
        <v>2314</v>
      </c>
      <c r="C1796" s="111">
        <v>2</v>
      </c>
      <c r="D1796" s="116">
        <v>0.000664124196474858</v>
      </c>
      <c r="E1796" s="116">
        <v>2.924365447054507</v>
      </c>
      <c r="F1796" s="111" t="s">
        <v>658</v>
      </c>
      <c r="G1796" s="111" t="b">
        <v>0</v>
      </c>
      <c r="H1796" s="111" t="b">
        <v>0</v>
      </c>
      <c r="I1796" s="111" t="b">
        <v>0</v>
      </c>
      <c r="J1796" s="111" t="b">
        <v>1</v>
      </c>
      <c r="K1796" s="111" t="b">
        <v>0</v>
      </c>
      <c r="L1796" s="111" t="b">
        <v>0</v>
      </c>
    </row>
    <row r="1797" spans="1:12" ht="15">
      <c r="A1797" s="111" t="s">
        <v>1144</v>
      </c>
      <c r="B1797" s="111" t="s">
        <v>773</v>
      </c>
      <c r="C1797" s="111">
        <v>2</v>
      </c>
      <c r="D1797" s="116">
        <v>0.000664124196474858</v>
      </c>
      <c r="E1797" s="116">
        <v>2.1114520904116514</v>
      </c>
      <c r="F1797" s="111" t="s">
        <v>658</v>
      </c>
      <c r="G1797" s="111" t="b">
        <v>0</v>
      </c>
      <c r="H1797" s="111" t="b">
        <v>0</v>
      </c>
      <c r="I1797" s="111" t="b">
        <v>0</v>
      </c>
      <c r="J1797" s="111" t="b">
        <v>0</v>
      </c>
      <c r="K1797" s="111" t="b">
        <v>0</v>
      </c>
      <c r="L1797" s="111" t="b">
        <v>0</v>
      </c>
    </row>
    <row r="1798" spans="1:12" ht="15">
      <c r="A1798" s="111" t="s">
        <v>684</v>
      </c>
      <c r="B1798" s="111" t="s">
        <v>1168</v>
      </c>
      <c r="C1798" s="111">
        <v>2</v>
      </c>
      <c r="D1798" s="116">
        <v>0.000664124196474858</v>
      </c>
      <c r="E1798" s="116">
        <v>2.146214196670863</v>
      </c>
      <c r="F1798" s="111" t="s">
        <v>658</v>
      </c>
      <c r="G1798" s="111" t="b">
        <v>0</v>
      </c>
      <c r="H1798" s="111" t="b">
        <v>0</v>
      </c>
      <c r="I1798" s="111" t="b">
        <v>0</v>
      </c>
      <c r="J1798" s="111" t="b">
        <v>0</v>
      </c>
      <c r="K1798" s="111" t="b">
        <v>0</v>
      </c>
      <c r="L1798" s="111" t="b">
        <v>0</v>
      </c>
    </row>
    <row r="1799" spans="1:12" ht="15">
      <c r="A1799" s="111" t="s">
        <v>709</v>
      </c>
      <c r="B1799" s="111" t="s">
        <v>867</v>
      </c>
      <c r="C1799" s="111">
        <v>2</v>
      </c>
      <c r="D1799" s="116">
        <v>0.0005458412905165156</v>
      </c>
      <c r="E1799" s="116">
        <v>2.7482741879988257</v>
      </c>
      <c r="F1799" s="111" t="s">
        <v>658</v>
      </c>
      <c r="G1799" s="111" t="b">
        <v>0</v>
      </c>
      <c r="H1799" s="111" t="b">
        <v>0</v>
      </c>
      <c r="I1799" s="111" t="b">
        <v>0</v>
      </c>
      <c r="J1799" s="111" t="b">
        <v>0</v>
      </c>
      <c r="K1799" s="111" t="b">
        <v>0</v>
      </c>
      <c r="L1799" s="111" t="b">
        <v>0</v>
      </c>
    </row>
    <row r="1800" spans="1:12" ht="15">
      <c r="A1800" s="111" t="s">
        <v>867</v>
      </c>
      <c r="B1800" s="111" t="s">
        <v>698</v>
      </c>
      <c r="C1800" s="111">
        <v>2</v>
      </c>
      <c r="D1800" s="116">
        <v>0.0005458412905165156</v>
      </c>
      <c r="E1800" s="116">
        <v>2.4014867017741692</v>
      </c>
      <c r="F1800" s="111" t="s">
        <v>658</v>
      </c>
      <c r="G1800" s="111" t="b">
        <v>0</v>
      </c>
      <c r="H1800" s="111" t="b">
        <v>0</v>
      </c>
      <c r="I1800" s="111" t="b">
        <v>0</v>
      </c>
      <c r="J1800" s="111" t="b">
        <v>0</v>
      </c>
      <c r="K1800" s="111" t="b">
        <v>0</v>
      </c>
      <c r="L1800" s="111" t="b">
        <v>0</v>
      </c>
    </row>
    <row r="1801" spans="1:12" ht="15">
      <c r="A1801" s="111" t="s">
        <v>779</v>
      </c>
      <c r="B1801" s="111" t="s">
        <v>760</v>
      </c>
      <c r="C1801" s="111">
        <v>2</v>
      </c>
      <c r="D1801" s="116">
        <v>0.0005458412905165156</v>
      </c>
      <c r="E1801" s="116">
        <v>2.7482741879988257</v>
      </c>
      <c r="F1801" s="111" t="s">
        <v>658</v>
      </c>
      <c r="G1801" s="111" t="b">
        <v>0</v>
      </c>
      <c r="H1801" s="111" t="b">
        <v>0</v>
      </c>
      <c r="I1801" s="111" t="b">
        <v>0</v>
      </c>
      <c r="J1801" s="111" t="b">
        <v>0</v>
      </c>
      <c r="K1801" s="111" t="b">
        <v>0</v>
      </c>
      <c r="L1801" s="111" t="b">
        <v>0</v>
      </c>
    </row>
    <row r="1802" spans="1:12" ht="15">
      <c r="A1802" s="111" t="s">
        <v>1733</v>
      </c>
      <c r="B1802" s="111" t="s">
        <v>685</v>
      </c>
      <c r="C1802" s="111">
        <v>2</v>
      </c>
      <c r="D1802" s="116">
        <v>0.000664124196474858</v>
      </c>
      <c r="E1802" s="116">
        <v>2.07926740704025</v>
      </c>
      <c r="F1802" s="111" t="s">
        <v>658</v>
      </c>
      <c r="G1802" s="111" t="b">
        <v>0</v>
      </c>
      <c r="H1802" s="111" t="b">
        <v>0</v>
      </c>
      <c r="I1802" s="111" t="b">
        <v>0</v>
      </c>
      <c r="J1802" s="111" t="b">
        <v>0</v>
      </c>
      <c r="K1802" s="111" t="b">
        <v>0</v>
      </c>
      <c r="L1802" s="111" t="b">
        <v>0</v>
      </c>
    </row>
    <row r="1803" spans="1:12" ht="15">
      <c r="A1803" s="111" t="s">
        <v>684</v>
      </c>
      <c r="B1803" s="111" t="s">
        <v>711</v>
      </c>
      <c r="C1803" s="111">
        <v>2</v>
      </c>
      <c r="D1803" s="116">
        <v>0.000664124196474858</v>
      </c>
      <c r="E1803" s="116">
        <v>1.419215468734601</v>
      </c>
      <c r="F1803" s="111" t="s">
        <v>658</v>
      </c>
      <c r="G1803" s="111" t="b">
        <v>0</v>
      </c>
      <c r="H1803" s="111" t="b">
        <v>0</v>
      </c>
      <c r="I1803" s="111" t="b">
        <v>0</v>
      </c>
      <c r="J1803" s="111" t="b">
        <v>0</v>
      </c>
      <c r="K1803" s="111" t="b">
        <v>0</v>
      </c>
      <c r="L1803" s="111" t="b">
        <v>0</v>
      </c>
    </row>
    <row r="1804" spans="1:12" ht="15">
      <c r="A1804" s="111" t="s">
        <v>731</v>
      </c>
      <c r="B1804" s="111" t="s">
        <v>1415</v>
      </c>
      <c r="C1804" s="111">
        <v>2</v>
      </c>
      <c r="D1804" s="116">
        <v>0.000664124196474858</v>
      </c>
      <c r="E1804" s="116">
        <v>2.7025166974381505</v>
      </c>
      <c r="F1804" s="111" t="s">
        <v>658</v>
      </c>
      <c r="G1804" s="111" t="b">
        <v>0</v>
      </c>
      <c r="H1804" s="111" t="b">
        <v>0</v>
      </c>
      <c r="I1804" s="111" t="b">
        <v>0</v>
      </c>
      <c r="J1804" s="111" t="b">
        <v>0</v>
      </c>
      <c r="K1804" s="111" t="b">
        <v>0</v>
      </c>
      <c r="L1804" s="111" t="b">
        <v>0</v>
      </c>
    </row>
    <row r="1805" spans="1:12" ht="15">
      <c r="A1805" s="111" t="s">
        <v>1216</v>
      </c>
      <c r="B1805" s="111" t="s">
        <v>789</v>
      </c>
      <c r="C1805" s="111">
        <v>2</v>
      </c>
      <c r="D1805" s="116">
        <v>0.000664124196474858</v>
      </c>
      <c r="E1805" s="116">
        <v>2.1004567061101884</v>
      </c>
      <c r="F1805" s="111" t="s">
        <v>658</v>
      </c>
      <c r="G1805" s="111" t="b">
        <v>0</v>
      </c>
      <c r="H1805" s="111" t="b">
        <v>0</v>
      </c>
      <c r="I1805" s="111" t="b">
        <v>0</v>
      </c>
      <c r="J1805" s="111" t="b">
        <v>1</v>
      </c>
      <c r="K1805" s="111" t="b">
        <v>0</v>
      </c>
      <c r="L1805" s="111" t="b">
        <v>0</v>
      </c>
    </row>
    <row r="1806" spans="1:12" ht="15">
      <c r="A1806" s="111" t="s">
        <v>731</v>
      </c>
      <c r="B1806" s="111" t="s">
        <v>1003</v>
      </c>
      <c r="C1806" s="111">
        <v>2</v>
      </c>
      <c r="D1806" s="116">
        <v>0.000664124196474858</v>
      </c>
      <c r="E1806" s="116">
        <v>2.7025166974381505</v>
      </c>
      <c r="F1806" s="111" t="s">
        <v>658</v>
      </c>
      <c r="G1806" s="111" t="b">
        <v>0</v>
      </c>
      <c r="H1806" s="111" t="b">
        <v>0</v>
      </c>
      <c r="I1806" s="111" t="b">
        <v>0</v>
      </c>
      <c r="J1806" s="111" t="b">
        <v>0</v>
      </c>
      <c r="K1806" s="111" t="b">
        <v>0</v>
      </c>
      <c r="L1806" s="111" t="b">
        <v>0</v>
      </c>
    </row>
    <row r="1807" spans="1:12" ht="15">
      <c r="A1807" s="111" t="s">
        <v>1003</v>
      </c>
      <c r="B1807" s="111" t="s">
        <v>894</v>
      </c>
      <c r="C1807" s="111">
        <v>2</v>
      </c>
      <c r="D1807" s="116">
        <v>0.000664124196474858</v>
      </c>
      <c r="E1807" s="116">
        <v>3.0035466931021317</v>
      </c>
      <c r="F1807" s="111" t="s">
        <v>658</v>
      </c>
      <c r="G1807" s="111" t="b">
        <v>0</v>
      </c>
      <c r="H1807" s="111" t="b">
        <v>0</v>
      </c>
      <c r="I1807" s="111" t="b">
        <v>0</v>
      </c>
      <c r="J1807" s="111" t="b">
        <v>0</v>
      </c>
      <c r="K1807" s="111" t="b">
        <v>0</v>
      </c>
      <c r="L1807" s="111" t="b">
        <v>0</v>
      </c>
    </row>
    <row r="1808" spans="1:12" ht="15">
      <c r="A1808" s="111" t="s">
        <v>789</v>
      </c>
      <c r="B1808" s="111" t="s">
        <v>682</v>
      </c>
      <c r="C1808" s="111">
        <v>2</v>
      </c>
      <c r="D1808" s="116">
        <v>0.000664124196474858</v>
      </c>
      <c r="E1808" s="116">
        <v>1.0000861609926253</v>
      </c>
      <c r="F1808" s="111" t="s">
        <v>658</v>
      </c>
      <c r="G1808" s="111" t="b">
        <v>1</v>
      </c>
      <c r="H1808" s="111" t="b">
        <v>0</v>
      </c>
      <c r="I1808" s="111" t="b">
        <v>0</v>
      </c>
      <c r="J1808" s="111" t="b">
        <v>0</v>
      </c>
      <c r="K1808" s="111" t="b">
        <v>0</v>
      </c>
      <c r="L1808" s="111" t="b">
        <v>0</v>
      </c>
    </row>
    <row r="1809" spans="1:12" ht="15">
      <c r="A1809" s="111" t="s">
        <v>1217</v>
      </c>
      <c r="B1809" s="111" t="s">
        <v>971</v>
      </c>
      <c r="C1809" s="111">
        <v>2</v>
      </c>
      <c r="D1809" s="116">
        <v>0.000664124196474858</v>
      </c>
      <c r="E1809" s="116">
        <v>2.7025166974381505</v>
      </c>
      <c r="F1809" s="111" t="s">
        <v>658</v>
      </c>
      <c r="G1809" s="111" t="b">
        <v>0</v>
      </c>
      <c r="H1809" s="111" t="b">
        <v>0</v>
      </c>
      <c r="I1809" s="111" t="b">
        <v>0</v>
      </c>
      <c r="J1809" s="111" t="b">
        <v>0</v>
      </c>
      <c r="K1809" s="111" t="b">
        <v>0</v>
      </c>
      <c r="L1809" s="111" t="b">
        <v>0</v>
      </c>
    </row>
    <row r="1810" spans="1:12" ht="15">
      <c r="A1810" s="111" t="s">
        <v>939</v>
      </c>
      <c r="B1810" s="111" t="s">
        <v>1484</v>
      </c>
      <c r="C1810" s="111">
        <v>2</v>
      </c>
      <c r="D1810" s="116">
        <v>0.000664124196474858</v>
      </c>
      <c r="E1810" s="116">
        <v>2.924365447054507</v>
      </c>
      <c r="F1810" s="111" t="s">
        <v>658</v>
      </c>
      <c r="G1810" s="111" t="b">
        <v>0</v>
      </c>
      <c r="H1810" s="111" t="b">
        <v>0</v>
      </c>
      <c r="I1810" s="111" t="b">
        <v>0</v>
      </c>
      <c r="J1810" s="111" t="b">
        <v>0</v>
      </c>
      <c r="K1810" s="111" t="b">
        <v>0</v>
      </c>
      <c r="L1810" s="111" t="b">
        <v>0</v>
      </c>
    </row>
    <row r="1811" spans="1:12" ht="15">
      <c r="A1811" s="111" t="s">
        <v>1238</v>
      </c>
      <c r="B1811" s="111" t="s">
        <v>684</v>
      </c>
      <c r="C1811" s="111">
        <v>2</v>
      </c>
      <c r="D1811" s="116">
        <v>0.000664124196474858</v>
      </c>
      <c r="E1811" s="116">
        <v>2.0397588657565766</v>
      </c>
      <c r="F1811" s="111" t="s">
        <v>658</v>
      </c>
      <c r="G1811" s="111" t="b">
        <v>0</v>
      </c>
      <c r="H1811" s="111" t="b">
        <v>0</v>
      </c>
      <c r="I1811" s="111" t="b">
        <v>0</v>
      </c>
      <c r="J1811" s="111" t="b">
        <v>0</v>
      </c>
      <c r="K1811" s="111" t="b">
        <v>0</v>
      </c>
      <c r="L1811" s="111" t="b">
        <v>0</v>
      </c>
    </row>
    <row r="1812" spans="1:12" ht="15">
      <c r="A1812" s="111" t="s">
        <v>684</v>
      </c>
      <c r="B1812" s="111" t="s">
        <v>855</v>
      </c>
      <c r="C1812" s="111">
        <v>2</v>
      </c>
      <c r="D1812" s="116">
        <v>0.000664124196474858</v>
      </c>
      <c r="E1812" s="116">
        <v>2.0212754600625633</v>
      </c>
      <c r="F1812" s="111" t="s">
        <v>658</v>
      </c>
      <c r="G1812" s="111" t="b">
        <v>0</v>
      </c>
      <c r="H1812" s="111" t="b">
        <v>0</v>
      </c>
      <c r="I1812" s="111" t="b">
        <v>0</v>
      </c>
      <c r="J1812" s="111" t="b">
        <v>0</v>
      </c>
      <c r="K1812" s="111" t="b">
        <v>0</v>
      </c>
      <c r="L1812" s="111" t="b">
        <v>0</v>
      </c>
    </row>
    <row r="1813" spans="1:12" ht="15">
      <c r="A1813" s="111" t="s">
        <v>791</v>
      </c>
      <c r="B1813" s="111" t="s">
        <v>1127</v>
      </c>
      <c r="C1813" s="111">
        <v>2</v>
      </c>
      <c r="D1813" s="116">
        <v>0.000664124196474858</v>
      </c>
      <c r="E1813" s="116">
        <v>2.5563886617599128</v>
      </c>
      <c r="F1813" s="111" t="s">
        <v>658</v>
      </c>
      <c r="G1813" s="111" t="b">
        <v>0</v>
      </c>
      <c r="H1813" s="111" t="b">
        <v>0</v>
      </c>
      <c r="I1813" s="111" t="b">
        <v>0</v>
      </c>
      <c r="J1813" s="111" t="b">
        <v>0</v>
      </c>
      <c r="K1813" s="111" t="b">
        <v>0</v>
      </c>
      <c r="L1813" s="111" t="b">
        <v>0</v>
      </c>
    </row>
    <row r="1814" spans="1:12" ht="15">
      <c r="A1814" s="111" t="s">
        <v>1249</v>
      </c>
      <c r="B1814" s="111" t="s">
        <v>756</v>
      </c>
      <c r="C1814" s="111">
        <v>2</v>
      </c>
      <c r="D1814" s="116">
        <v>0.000664124196474858</v>
      </c>
      <c r="E1814" s="116">
        <v>2.4014867017741692</v>
      </c>
      <c r="F1814" s="111" t="s">
        <v>658</v>
      </c>
      <c r="G1814" s="111" t="b">
        <v>0</v>
      </c>
      <c r="H1814" s="111" t="b">
        <v>0</v>
      </c>
      <c r="I1814" s="111" t="b">
        <v>0</v>
      </c>
      <c r="J1814" s="111" t="b">
        <v>0</v>
      </c>
      <c r="K1814" s="111" t="b">
        <v>0</v>
      </c>
      <c r="L1814" s="111" t="b">
        <v>0</v>
      </c>
    </row>
    <row r="1815" spans="1:12" ht="15">
      <c r="A1815" s="111" t="s">
        <v>1726</v>
      </c>
      <c r="B1815" s="111" t="s">
        <v>700</v>
      </c>
      <c r="C1815" s="111">
        <v>2</v>
      </c>
      <c r="D1815" s="116">
        <v>0.000664124196474858</v>
      </c>
      <c r="E1815" s="116">
        <v>2.2959765170041955</v>
      </c>
      <c r="F1815" s="111" t="s">
        <v>658</v>
      </c>
      <c r="G1815" s="111" t="b">
        <v>0</v>
      </c>
      <c r="H1815" s="111" t="b">
        <v>0</v>
      </c>
      <c r="I1815" s="111" t="b">
        <v>0</v>
      </c>
      <c r="J1815" s="111" t="b">
        <v>0</v>
      </c>
      <c r="K1815" s="111" t="b">
        <v>0</v>
      </c>
      <c r="L1815" s="111" t="b">
        <v>0</v>
      </c>
    </row>
    <row r="1816" spans="1:12" ht="15">
      <c r="A1816" s="111" t="s">
        <v>1035</v>
      </c>
      <c r="B1816" s="111" t="s">
        <v>325</v>
      </c>
      <c r="C1816" s="111">
        <v>2</v>
      </c>
      <c r="D1816" s="116">
        <v>0.000664124196474858</v>
      </c>
      <c r="E1816" s="116">
        <v>2.304576688766113</v>
      </c>
      <c r="F1816" s="111" t="s">
        <v>658</v>
      </c>
      <c r="G1816" s="111" t="b">
        <v>0</v>
      </c>
      <c r="H1816" s="111" t="b">
        <v>0</v>
      </c>
      <c r="I1816" s="111" t="b">
        <v>0</v>
      </c>
      <c r="J1816" s="111" t="b">
        <v>0</v>
      </c>
      <c r="K1816" s="111" t="b">
        <v>0</v>
      </c>
      <c r="L1816" s="111" t="b">
        <v>0</v>
      </c>
    </row>
    <row r="1817" spans="1:12" ht="15">
      <c r="A1817" s="111" t="s">
        <v>691</v>
      </c>
      <c r="B1817" s="111" t="s">
        <v>2120</v>
      </c>
      <c r="C1817" s="111">
        <v>2</v>
      </c>
      <c r="D1817" s="116">
        <v>0.000664124196474858</v>
      </c>
      <c r="E1817" s="116">
        <v>1.9949465213402142</v>
      </c>
      <c r="F1817" s="111" t="s">
        <v>658</v>
      </c>
      <c r="G1817" s="111" t="b">
        <v>0</v>
      </c>
      <c r="H1817" s="111" t="b">
        <v>0</v>
      </c>
      <c r="I1817" s="111" t="b">
        <v>0</v>
      </c>
      <c r="J1817" s="111" t="b">
        <v>0</v>
      </c>
      <c r="K1817" s="111" t="b">
        <v>0</v>
      </c>
      <c r="L1817" s="111" t="b">
        <v>0</v>
      </c>
    </row>
    <row r="1818" spans="1:12" ht="15">
      <c r="A1818" s="111" t="s">
        <v>695</v>
      </c>
      <c r="B1818" s="111" t="s">
        <v>1201</v>
      </c>
      <c r="C1818" s="111">
        <v>2</v>
      </c>
      <c r="D1818" s="116">
        <v>0.0005458412905165156</v>
      </c>
      <c r="E1818" s="116">
        <v>2.07926740704025</v>
      </c>
      <c r="F1818" s="111" t="s">
        <v>658</v>
      </c>
      <c r="G1818" s="111" t="b">
        <v>0</v>
      </c>
      <c r="H1818" s="111" t="b">
        <v>0</v>
      </c>
      <c r="I1818" s="111" t="b">
        <v>0</v>
      </c>
      <c r="J1818" s="111" t="b">
        <v>0</v>
      </c>
      <c r="K1818" s="111" t="b">
        <v>0</v>
      </c>
      <c r="L1818" s="111" t="b">
        <v>0</v>
      </c>
    </row>
    <row r="1819" spans="1:12" ht="15">
      <c r="A1819" s="111" t="s">
        <v>1055</v>
      </c>
      <c r="B1819" s="111" t="s">
        <v>964</v>
      </c>
      <c r="C1819" s="111">
        <v>2</v>
      </c>
      <c r="D1819" s="116">
        <v>0.000664124196474858</v>
      </c>
      <c r="E1819" s="116">
        <v>2.3802974027042314</v>
      </c>
      <c r="F1819" s="111" t="s">
        <v>658</v>
      </c>
      <c r="G1819" s="111" t="b">
        <v>0</v>
      </c>
      <c r="H1819" s="111" t="b">
        <v>1</v>
      </c>
      <c r="I1819" s="111" t="b">
        <v>0</v>
      </c>
      <c r="J1819" s="111" t="b">
        <v>0</v>
      </c>
      <c r="K1819" s="111" t="b">
        <v>0</v>
      </c>
      <c r="L1819" s="111" t="b">
        <v>0</v>
      </c>
    </row>
    <row r="1820" spans="1:12" ht="15">
      <c r="A1820" s="111" t="s">
        <v>324</v>
      </c>
      <c r="B1820" s="111" t="s">
        <v>721</v>
      </c>
      <c r="C1820" s="111">
        <v>2</v>
      </c>
      <c r="D1820" s="116">
        <v>0.000664124196474858</v>
      </c>
      <c r="E1820" s="116">
        <v>1.8574186574238938</v>
      </c>
      <c r="F1820" s="111" t="s">
        <v>658</v>
      </c>
      <c r="G1820" s="111" t="b">
        <v>0</v>
      </c>
      <c r="H1820" s="111" t="b">
        <v>0</v>
      </c>
      <c r="I1820" s="111" t="b">
        <v>0</v>
      </c>
      <c r="J1820" s="111" t="b">
        <v>0</v>
      </c>
      <c r="K1820" s="111" t="b">
        <v>0</v>
      </c>
      <c r="L1820" s="111" t="b">
        <v>0</v>
      </c>
    </row>
    <row r="1821" spans="1:12" ht="15">
      <c r="A1821" s="111" t="s">
        <v>324</v>
      </c>
      <c r="B1821" s="111" t="s">
        <v>927</v>
      </c>
      <c r="C1821" s="111">
        <v>2</v>
      </c>
      <c r="D1821" s="116">
        <v>0.000664124196474858</v>
      </c>
      <c r="E1821" s="116">
        <v>2.526425438382469</v>
      </c>
      <c r="F1821" s="111" t="s">
        <v>658</v>
      </c>
      <c r="G1821" s="111" t="b">
        <v>0</v>
      </c>
      <c r="H1821" s="111" t="b">
        <v>0</v>
      </c>
      <c r="I1821" s="111" t="b">
        <v>0</v>
      </c>
      <c r="J1821" s="111" t="b">
        <v>0</v>
      </c>
      <c r="K1821" s="111" t="b">
        <v>0</v>
      </c>
      <c r="L1821" s="111" t="b">
        <v>0</v>
      </c>
    </row>
    <row r="1822" spans="1:12" ht="15">
      <c r="A1822" s="111" t="s">
        <v>2262</v>
      </c>
      <c r="B1822" s="111" t="s">
        <v>948</v>
      </c>
      <c r="C1822" s="111">
        <v>2</v>
      </c>
      <c r="D1822" s="116">
        <v>0.000664124196474858</v>
      </c>
      <c r="E1822" s="116">
        <v>2.7482741879988257</v>
      </c>
      <c r="F1822" s="111" t="s">
        <v>658</v>
      </c>
      <c r="G1822" s="111" t="b">
        <v>0</v>
      </c>
      <c r="H1822" s="111" t="b">
        <v>0</v>
      </c>
      <c r="I1822" s="111" t="b">
        <v>0</v>
      </c>
      <c r="J1822" s="111" t="b">
        <v>0</v>
      </c>
      <c r="K1822" s="111" t="b">
        <v>0</v>
      </c>
      <c r="L1822" s="111" t="b">
        <v>0</v>
      </c>
    </row>
    <row r="1823" spans="1:12" ht="15">
      <c r="A1823" s="111" t="s">
        <v>1500</v>
      </c>
      <c r="B1823" s="111" t="s">
        <v>2252</v>
      </c>
      <c r="C1823" s="111">
        <v>2</v>
      </c>
      <c r="D1823" s="116">
        <v>0.000664124196474858</v>
      </c>
      <c r="E1823" s="116">
        <v>3.4014867017741692</v>
      </c>
      <c r="F1823" s="111" t="s">
        <v>658</v>
      </c>
      <c r="G1823" s="111" t="b">
        <v>0</v>
      </c>
      <c r="H1823" s="111" t="b">
        <v>0</v>
      </c>
      <c r="I1823" s="111" t="b">
        <v>0</v>
      </c>
      <c r="J1823" s="111" t="b">
        <v>0</v>
      </c>
      <c r="K1823" s="111" t="b">
        <v>1</v>
      </c>
      <c r="L1823" s="111" t="b">
        <v>0</v>
      </c>
    </row>
    <row r="1824" spans="1:12" ht="15">
      <c r="A1824" s="111" t="s">
        <v>2254</v>
      </c>
      <c r="B1824" s="111" t="s">
        <v>2255</v>
      </c>
      <c r="C1824" s="111">
        <v>2</v>
      </c>
      <c r="D1824" s="116">
        <v>0.000664124196474858</v>
      </c>
      <c r="E1824" s="116">
        <v>3.4014867017741692</v>
      </c>
      <c r="F1824" s="111" t="s">
        <v>658</v>
      </c>
      <c r="G1824" s="111" t="b">
        <v>0</v>
      </c>
      <c r="H1824" s="111" t="b">
        <v>0</v>
      </c>
      <c r="I1824" s="111" t="b">
        <v>0</v>
      </c>
      <c r="J1824" s="111" t="b">
        <v>1</v>
      </c>
      <c r="K1824" s="111" t="b">
        <v>0</v>
      </c>
      <c r="L1824" s="111" t="b">
        <v>0</v>
      </c>
    </row>
    <row r="1825" spans="1:12" ht="15">
      <c r="A1825" s="111" t="s">
        <v>1706</v>
      </c>
      <c r="B1825" s="111" t="s">
        <v>787</v>
      </c>
      <c r="C1825" s="111">
        <v>2</v>
      </c>
      <c r="D1825" s="116">
        <v>0.000664124196474858</v>
      </c>
      <c r="E1825" s="116">
        <v>2.7482741879988257</v>
      </c>
      <c r="F1825" s="111" t="s">
        <v>658</v>
      </c>
      <c r="G1825" s="111" t="b">
        <v>0</v>
      </c>
      <c r="H1825" s="111" t="b">
        <v>1</v>
      </c>
      <c r="I1825" s="111" t="b">
        <v>0</v>
      </c>
      <c r="J1825" s="111" t="b">
        <v>0</v>
      </c>
      <c r="K1825" s="111" t="b">
        <v>0</v>
      </c>
      <c r="L1825" s="111" t="b">
        <v>0</v>
      </c>
    </row>
    <row r="1826" spans="1:12" ht="15">
      <c r="A1826" s="111" t="s">
        <v>787</v>
      </c>
      <c r="B1826" s="111" t="s">
        <v>323</v>
      </c>
      <c r="C1826" s="111">
        <v>2</v>
      </c>
      <c r="D1826" s="116">
        <v>0.000664124196474858</v>
      </c>
      <c r="E1826" s="116">
        <v>2.3802974027042314</v>
      </c>
      <c r="F1826" s="111" t="s">
        <v>658</v>
      </c>
      <c r="G1826" s="111" t="b">
        <v>0</v>
      </c>
      <c r="H1826" s="111" t="b">
        <v>0</v>
      </c>
      <c r="I1826" s="111" t="b">
        <v>0</v>
      </c>
      <c r="J1826" s="111" t="b">
        <v>0</v>
      </c>
      <c r="K1826" s="111" t="b">
        <v>1</v>
      </c>
      <c r="L1826" s="111" t="b">
        <v>0</v>
      </c>
    </row>
    <row r="1827" spans="1:12" ht="15">
      <c r="A1827" s="111" t="s">
        <v>323</v>
      </c>
      <c r="B1827" s="111" t="s">
        <v>2257</v>
      </c>
      <c r="C1827" s="111">
        <v>2</v>
      </c>
      <c r="D1827" s="116">
        <v>0.000664124196474858</v>
      </c>
      <c r="E1827" s="116">
        <v>2.857418657423894</v>
      </c>
      <c r="F1827" s="111" t="s">
        <v>658</v>
      </c>
      <c r="G1827" s="111" t="b">
        <v>0</v>
      </c>
      <c r="H1827" s="111" t="b">
        <v>1</v>
      </c>
      <c r="I1827" s="111" t="b">
        <v>0</v>
      </c>
      <c r="J1827" s="111" t="b">
        <v>0</v>
      </c>
      <c r="K1827" s="111" t="b">
        <v>0</v>
      </c>
      <c r="L1827" s="111" t="b">
        <v>0</v>
      </c>
    </row>
    <row r="1828" spans="1:12" ht="15">
      <c r="A1828" s="111" t="s">
        <v>2259</v>
      </c>
      <c r="B1828" s="111" t="s">
        <v>1706</v>
      </c>
      <c r="C1828" s="111">
        <v>2</v>
      </c>
      <c r="D1828" s="116">
        <v>0.000664124196474858</v>
      </c>
      <c r="E1828" s="116">
        <v>3.2253954427184883</v>
      </c>
      <c r="F1828" s="111" t="s">
        <v>658</v>
      </c>
      <c r="G1828" s="111" t="b">
        <v>0</v>
      </c>
      <c r="H1828" s="111" t="b">
        <v>1</v>
      </c>
      <c r="I1828" s="111" t="b">
        <v>0</v>
      </c>
      <c r="J1828" s="111" t="b">
        <v>0</v>
      </c>
      <c r="K1828" s="111" t="b">
        <v>1</v>
      </c>
      <c r="L1828" s="111" t="b">
        <v>0</v>
      </c>
    </row>
    <row r="1829" spans="1:12" ht="15">
      <c r="A1829" s="111" t="s">
        <v>1419</v>
      </c>
      <c r="B1829" s="111" t="s">
        <v>766</v>
      </c>
      <c r="C1829" s="111">
        <v>2</v>
      </c>
      <c r="D1829" s="116">
        <v>0.000664124196474858</v>
      </c>
      <c r="E1829" s="116">
        <v>2.799426710446207</v>
      </c>
      <c r="F1829" s="111" t="s">
        <v>658</v>
      </c>
      <c r="G1829" s="111" t="b">
        <v>0</v>
      </c>
      <c r="H1829" s="111" t="b">
        <v>0</v>
      </c>
      <c r="I1829" s="111" t="b">
        <v>0</v>
      </c>
      <c r="J1829" s="111" t="b">
        <v>0</v>
      </c>
      <c r="K1829" s="111" t="b">
        <v>0</v>
      </c>
      <c r="L1829" s="111" t="b">
        <v>0</v>
      </c>
    </row>
    <row r="1830" spans="1:12" ht="15">
      <c r="A1830" s="111" t="s">
        <v>733</v>
      </c>
      <c r="B1830" s="111" t="s">
        <v>687</v>
      </c>
      <c r="C1830" s="111">
        <v>2</v>
      </c>
      <c r="D1830" s="116">
        <v>0.000664124196474858</v>
      </c>
      <c r="E1830" s="116">
        <v>1.8451842010068822</v>
      </c>
      <c r="F1830" s="111" t="s">
        <v>658</v>
      </c>
      <c r="G1830" s="111" t="b">
        <v>0</v>
      </c>
      <c r="H1830" s="111" t="b">
        <v>0</v>
      </c>
      <c r="I1830" s="111" t="b">
        <v>0</v>
      </c>
      <c r="J1830" s="111" t="b">
        <v>0</v>
      </c>
      <c r="K1830" s="111" t="b">
        <v>0</v>
      </c>
      <c r="L1830" s="111" t="b">
        <v>0</v>
      </c>
    </row>
    <row r="1831" spans="1:12" ht="15">
      <c r="A1831" s="111" t="s">
        <v>687</v>
      </c>
      <c r="B1831" s="111" t="s">
        <v>795</v>
      </c>
      <c r="C1831" s="111">
        <v>2</v>
      </c>
      <c r="D1831" s="116">
        <v>0.000664124196474858</v>
      </c>
      <c r="E1831" s="116">
        <v>2.498396714782226</v>
      </c>
      <c r="F1831" s="111" t="s">
        <v>658</v>
      </c>
      <c r="G1831" s="111" t="b">
        <v>0</v>
      </c>
      <c r="H1831" s="111" t="b">
        <v>0</v>
      </c>
      <c r="I1831" s="111" t="b">
        <v>0</v>
      </c>
      <c r="J1831" s="111" t="b">
        <v>0</v>
      </c>
      <c r="K1831" s="111" t="b">
        <v>0</v>
      </c>
      <c r="L1831" s="111" t="b">
        <v>0</v>
      </c>
    </row>
    <row r="1832" spans="1:12" ht="15">
      <c r="A1832" s="111" t="s">
        <v>810</v>
      </c>
      <c r="B1832" s="111" t="s">
        <v>2150</v>
      </c>
      <c r="C1832" s="111">
        <v>2</v>
      </c>
      <c r="D1832" s="116">
        <v>0.0005458412905165156</v>
      </c>
      <c r="E1832" s="116">
        <v>2.857418657423894</v>
      </c>
      <c r="F1832" s="111" t="s">
        <v>658</v>
      </c>
      <c r="G1832" s="111" t="b">
        <v>0</v>
      </c>
      <c r="H1832" s="111" t="b">
        <v>0</v>
      </c>
      <c r="I1832" s="111" t="b">
        <v>0</v>
      </c>
      <c r="J1832" s="111" t="b">
        <v>0</v>
      </c>
      <c r="K1832" s="111" t="b">
        <v>0</v>
      </c>
      <c r="L1832" s="111" t="b">
        <v>0</v>
      </c>
    </row>
    <row r="1833" spans="1:12" ht="15">
      <c r="A1833" s="111" t="s">
        <v>2150</v>
      </c>
      <c r="B1833" s="111" t="s">
        <v>1350</v>
      </c>
      <c r="C1833" s="111">
        <v>2</v>
      </c>
      <c r="D1833" s="116">
        <v>0.0005458412905165156</v>
      </c>
      <c r="E1833" s="116">
        <v>3.4014867017741692</v>
      </c>
      <c r="F1833" s="111" t="s">
        <v>658</v>
      </c>
      <c r="G1833" s="111" t="b">
        <v>0</v>
      </c>
      <c r="H1833" s="111" t="b">
        <v>0</v>
      </c>
      <c r="I1833" s="111" t="b">
        <v>0</v>
      </c>
      <c r="J1833" s="111" t="b">
        <v>0</v>
      </c>
      <c r="K1833" s="111" t="b">
        <v>0</v>
      </c>
      <c r="L1833" s="111" t="b">
        <v>0</v>
      </c>
    </row>
    <row r="1834" spans="1:12" ht="15">
      <c r="A1834" s="111" t="s">
        <v>1350</v>
      </c>
      <c r="B1834" s="111" t="s">
        <v>1402</v>
      </c>
      <c r="C1834" s="111">
        <v>2</v>
      </c>
      <c r="D1834" s="116">
        <v>0.0005458412905165156</v>
      </c>
      <c r="E1834" s="116">
        <v>3.100456706110188</v>
      </c>
      <c r="F1834" s="111" t="s">
        <v>658</v>
      </c>
      <c r="G1834" s="111" t="b">
        <v>0</v>
      </c>
      <c r="H1834" s="111" t="b">
        <v>0</v>
      </c>
      <c r="I1834" s="111" t="b">
        <v>0</v>
      </c>
      <c r="J1834" s="111" t="b">
        <v>0</v>
      </c>
      <c r="K1834" s="111" t="b">
        <v>0</v>
      </c>
      <c r="L1834" s="111" t="b">
        <v>0</v>
      </c>
    </row>
    <row r="1835" spans="1:12" ht="15">
      <c r="A1835" s="111" t="s">
        <v>1402</v>
      </c>
      <c r="B1835" s="111" t="s">
        <v>690</v>
      </c>
      <c r="C1835" s="111">
        <v>2</v>
      </c>
      <c r="D1835" s="116">
        <v>0.0005458412905165156</v>
      </c>
      <c r="E1835" s="116">
        <v>2.3223054557265446</v>
      </c>
      <c r="F1835" s="111" t="s">
        <v>658</v>
      </c>
      <c r="G1835" s="111" t="b">
        <v>0</v>
      </c>
      <c r="H1835" s="111" t="b">
        <v>0</v>
      </c>
      <c r="I1835" s="111" t="b">
        <v>0</v>
      </c>
      <c r="J1835" s="111" t="b">
        <v>0</v>
      </c>
      <c r="K1835" s="111" t="b">
        <v>0</v>
      </c>
      <c r="L1835" s="111" t="b">
        <v>0</v>
      </c>
    </row>
    <row r="1836" spans="1:12" ht="15">
      <c r="A1836" s="111" t="s">
        <v>690</v>
      </c>
      <c r="B1836" s="111" t="s">
        <v>692</v>
      </c>
      <c r="C1836" s="111">
        <v>2</v>
      </c>
      <c r="D1836" s="116">
        <v>0.0005458412905165156</v>
      </c>
      <c r="E1836" s="116">
        <v>1.2239502018443071</v>
      </c>
      <c r="F1836" s="111" t="s">
        <v>658</v>
      </c>
      <c r="G1836" s="111" t="b">
        <v>0</v>
      </c>
      <c r="H1836" s="111" t="b">
        <v>0</v>
      </c>
      <c r="I1836" s="111" t="b">
        <v>0</v>
      </c>
      <c r="J1836" s="111" t="b">
        <v>0</v>
      </c>
      <c r="K1836" s="111" t="b">
        <v>0</v>
      </c>
      <c r="L1836" s="111" t="b">
        <v>0</v>
      </c>
    </row>
    <row r="1837" spans="1:12" ht="15">
      <c r="A1837" s="111" t="s">
        <v>692</v>
      </c>
      <c r="B1837" s="111" t="s">
        <v>758</v>
      </c>
      <c r="C1837" s="111">
        <v>2</v>
      </c>
      <c r="D1837" s="116">
        <v>0.0005458412905165156</v>
      </c>
      <c r="E1837" s="116">
        <v>1.6611240122799256</v>
      </c>
      <c r="F1837" s="111" t="s">
        <v>658</v>
      </c>
      <c r="G1837" s="111" t="b">
        <v>0</v>
      </c>
      <c r="H1837" s="111" t="b">
        <v>0</v>
      </c>
      <c r="I1837" s="111" t="b">
        <v>0</v>
      </c>
      <c r="J1837" s="111" t="b">
        <v>0</v>
      </c>
      <c r="K1837" s="111" t="b">
        <v>0</v>
      </c>
      <c r="L1837" s="111" t="b">
        <v>0</v>
      </c>
    </row>
    <row r="1838" spans="1:12" ht="15">
      <c r="A1838" s="111" t="s">
        <v>2151</v>
      </c>
      <c r="B1838" s="111" t="s">
        <v>714</v>
      </c>
      <c r="C1838" s="111">
        <v>2</v>
      </c>
      <c r="D1838" s="116">
        <v>0.0005458412905165156</v>
      </c>
      <c r="E1838" s="116">
        <v>3.0035466931021317</v>
      </c>
      <c r="F1838" s="111" t="s">
        <v>658</v>
      </c>
      <c r="G1838" s="111" t="b">
        <v>0</v>
      </c>
      <c r="H1838" s="111" t="b">
        <v>1</v>
      </c>
      <c r="I1838" s="111" t="b">
        <v>0</v>
      </c>
      <c r="J1838" s="111" t="b">
        <v>0</v>
      </c>
      <c r="K1838" s="111" t="b">
        <v>0</v>
      </c>
      <c r="L1838" s="111" t="b">
        <v>0</v>
      </c>
    </row>
    <row r="1839" spans="1:12" ht="15">
      <c r="A1839" s="111" t="s">
        <v>1675</v>
      </c>
      <c r="B1839" s="111" t="s">
        <v>714</v>
      </c>
      <c r="C1839" s="111">
        <v>2</v>
      </c>
      <c r="D1839" s="116">
        <v>0.000664124196474858</v>
      </c>
      <c r="E1839" s="116">
        <v>2.8274554340464504</v>
      </c>
      <c r="F1839" s="111" t="s">
        <v>658</v>
      </c>
      <c r="G1839" s="111" t="b">
        <v>0</v>
      </c>
      <c r="H1839" s="111" t="b">
        <v>0</v>
      </c>
      <c r="I1839" s="111" t="b">
        <v>0</v>
      </c>
      <c r="J1839" s="111" t="b">
        <v>0</v>
      </c>
      <c r="K1839" s="111" t="b">
        <v>0</v>
      </c>
      <c r="L1839" s="111" t="b">
        <v>0</v>
      </c>
    </row>
    <row r="1840" spans="1:12" ht="15">
      <c r="A1840" s="111" t="s">
        <v>1664</v>
      </c>
      <c r="B1840" s="111" t="s">
        <v>920</v>
      </c>
      <c r="C1840" s="111">
        <v>2</v>
      </c>
      <c r="D1840" s="116">
        <v>0.0005458412905165156</v>
      </c>
      <c r="E1840" s="116">
        <v>3.2253954427184883</v>
      </c>
      <c r="F1840" s="111" t="s">
        <v>658</v>
      </c>
      <c r="G1840" s="111" t="b">
        <v>0</v>
      </c>
      <c r="H1840" s="111" t="b">
        <v>0</v>
      </c>
      <c r="I1840" s="111" t="b">
        <v>0</v>
      </c>
      <c r="J1840" s="111" t="b">
        <v>0</v>
      </c>
      <c r="K1840" s="111" t="b">
        <v>0</v>
      </c>
      <c r="L1840" s="111" t="b">
        <v>0</v>
      </c>
    </row>
    <row r="1841" spans="1:12" ht="15">
      <c r="A1841" s="111" t="s">
        <v>881</v>
      </c>
      <c r="B1841" s="111" t="s">
        <v>1227</v>
      </c>
      <c r="C1841" s="111">
        <v>2</v>
      </c>
      <c r="D1841" s="116">
        <v>0.000664124196474858</v>
      </c>
      <c r="E1841" s="116">
        <v>2.526425438382469</v>
      </c>
      <c r="F1841" s="111" t="s">
        <v>658</v>
      </c>
      <c r="G1841" s="111" t="b">
        <v>0</v>
      </c>
      <c r="H1841" s="111" t="b">
        <v>0</v>
      </c>
      <c r="I1841" s="111" t="b">
        <v>0</v>
      </c>
      <c r="J1841" s="111" t="b">
        <v>0</v>
      </c>
      <c r="K1841" s="111" t="b">
        <v>0</v>
      </c>
      <c r="L1841" s="111" t="b">
        <v>0</v>
      </c>
    </row>
    <row r="1842" spans="1:12" ht="15">
      <c r="A1842" s="111" t="s">
        <v>734</v>
      </c>
      <c r="B1842" s="111" t="s">
        <v>718</v>
      </c>
      <c r="C1842" s="111">
        <v>2</v>
      </c>
      <c r="D1842" s="116">
        <v>0.000664124196474858</v>
      </c>
      <c r="E1842" s="116">
        <v>1.5563886617599125</v>
      </c>
      <c r="F1842" s="111" t="s">
        <v>658</v>
      </c>
      <c r="G1842" s="111" t="b">
        <v>0</v>
      </c>
      <c r="H1842" s="111" t="b">
        <v>0</v>
      </c>
      <c r="I1842" s="111" t="b">
        <v>0</v>
      </c>
      <c r="J1842" s="111" t="b">
        <v>0</v>
      </c>
      <c r="K1842" s="111" t="b">
        <v>1</v>
      </c>
      <c r="L1842" s="111" t="b">
        <v>0</v>
      </c>
    </row>
    <row r="1843" spans="1:12" ht="15">
      <c r="A1843" s="111" t="s">
        <v>718</v>
      </c>
      <c r="B1843" s="111" t="s">
        <v>983</v>
      </c>
      <c r="C1843" s="111">
        <v>2</v>
      </c>
      <c r="D1843" s="116">
        <v>0.000664124196474858</v>
      </c>
      <c r="E1843" s="116">
        <v>1.6690929419512008</v>
      </c>
      <c r="F1843" s="111" t="s">
        <v>658</v>
      </c>
      <c r="G1843" s="111" t="b">
        <v>0</v>
      </c>
      <c r="H1843" s="111" t="b">
        <v>1</v>
      </c>
      <c r="I1843" s="111" t="b">
        <v>0</v>
      </c>
      <c r="J1843" s="111" t="b">
        <v>0</v>
      </c>
      <c r="K1843" s="111" t="b">
        <v>0</v>
      </c>
      <c r="L1843" s="111" t="b">
        <v>0</v>
      </c>
    </row>
    <row r="1844" spans="1:12" ht="15">
      <c r="A1844" s="111" t="s">
        <v>734</v>
      </c>
      <c r="B1844" s="111" t="s">
        <v>693</v>
      </c>
      <c r="C1844" s="111">
        <v>2</v>
      </c>
      <c r="D1844" s="116">
        <v>0.000664124196474858</v>
      </c>
      <c r="E1844" s="116">
        <v>1.799426710446207</v>
      </c>
      <c r="F1844" s="111" t="s">
        <v>658</v>
      </c>
      <c r="G1844" s="111" t="b">
        <v>0</v>
      </c>
      <c r="H1844" s="111" t="b">
        <v>0</v>
      </c>
      <c r="I1844" s="111" t="b">
        <v>0</v>
      </c>
      <c r="J1844" s="111" t="b">
        <v>0</v>
      </c>
      <c r="K1844" s="111" t="b">
        <v>0</v>
      </c>
      <c r="L1844" s="111" t="b">
        <v>0</v>
      </c>
    </row>
    <row r="1845" spans="1:12" ht="15">
      <c r="A1845" s="111" t="s">
        <v>916</v>
      </c>
      <c r="B1845" s="111" t="s">
        <v>1195</v>
      </c>
      <c r="C1845" s="111">
        <v>2</v>
      </c>
      <c r="D1845" s="116">
        <v>0.0005458412905165156</v>
      </c>
      <c r="E1845" s="116">
        <v>3.100456706110188</v>
      </c>
      <c r="F1845" s="111" t="s">
        <v>658</v>
      </c>
      <c r="G1845" s="111" t="b">
        <v>0</v>
      </c>
      <c r="H1845" s="111" t="b">
        <v>0</v>
      </c>
      <c r="I1845" s="111" t="b">
        <v>0</v>
      </c>
      <c r="J1845" s="111" t="b">
        <v>0</v>
      </c>
      <c r="K1845" s="111" t="b">
        <v>0</v>
      </c>
      <c r="L1845" s="111" t="b">
        <v>0</v>
      </c>
    </row>
    <row r="1846" spans="1:12" ht="15">
      <c r="A1846" s="111" t="s">
        <v>800</v>
      </c>
      <c r="B1846" s="111" t="s">
        <v>765</v>
      </c>
      <c r="C1846" s="111">
        <v>2</v>
      </c>
      <c r="D1846" s="116">
        <v>0.000664124196474858</v>
      </c>
      <c r="E1846" s="116">
        <v>1.8160259722656686</v>
      </c>
      <c r="F1846" s="111" t="s">
        <v>658</v>
      </c>
      <c r="G1846" s="111" t="b">
        <v>0</v>
      </c>
      <c r="H1846" s="111" t="b">
        <v>0</v>
      </c>
      <c r="I1846" s="111" t="b">
        <v>0</v>
      </c>
      <c r="J1846" s="111" t="b">
        <v>0</v>
      </c>
      <c r="K1846" s="111" t="b">
        <v>1</v>
      </c>
      <c r="L1846" s="111" t="b">
        <v>0</v>
      </c>
    </row>
    <row r="1847" spans="1:12" ht="15">
      <c r="A1847" s="111" t="s">
        <v>718</v>
      </c>
      <c r="B1847" s="111" t="s">
        <v>761</v>
      </c>
      <c r="C1847" s="111">
        <v>2</v>
      </c>
      <c r="D1847" s="116">
        <v>0.000664124196474858</v>
      </c>
      <c r="E1847" s="116">
        <v>1.5307902437849195</v>
      </c>
      <c r="F1847" s="111" t="s">
        <v>658</v>
      </c>
      <c r="G1847" s="111" t="b">
        <v>0</v>
      </c>
      <c r="H1847" s="111" t="b">
        <v>1</v>
      </c>
      <c r="I1847" s="111" t="b">
        <v>0</v>
      </c>
      <c r="J1847" s="111" t="b">
        <v>0</v>
      </c>
      <c r="K1847" s="111" t="b">
        <v>0</v>
      </c>
      <c r="L1847" s="111" t="b">
        <v>0</v>
      </c>
    </row>
    <row r="1848" spans="1:12" ht="15">
      <c r="A1848" s="111" t="s">
        <v>2117</v>
      </c>
      <c r="B1848" s="111" t="s">
        <v>697</v>
      </c>
      <c r="C1848" s="111">
        <v>2</v>
      </c>
      <c r="D1848" s="116">
        <v>0.000664124196474858</v>
      </c>
      <c r="E1848" s="116">
        <v>2.4237630964853216</v>
      </c>
      <c r="F1848" s="111" t="s">
        <v>658</v>
      </c>
      <c r="G1848" s="111" t="b">
        <v>0</v>
      </c>
      <c r="H1848" s="111" t="b">
        <v>0</v>
      </c>
      <c r="I1848" s="111" t="b">
        <v>0</v>
      </c>
      <c r="J1848" s="111" t="b">
        <v>0</v>
      </c>
      <c r="K1848" s="111" t="b">
        <v>0</v>
      </c>
      <c r="L1848" s="111" t="b">
        <v>0</v>
      </c>
    </row>
    <row r="1849" spans="1:12" ht="15">
      <c r="A1849" s="111" t="s">
        <v>728</v>
      </c>
      <c r="B1849" s="111" t="s">
        <v>1015</v>
      </c>
      <c r="C1849" s="111">
        <v>2</v>
      </c>
      <c r="D1849" s="116">
        <v>0.000664124196474858</v>
      </c>
      <c r="E1849" s="116">
        <v>2.0212754600625633</v>
      </c>
      <c r="F1849" s="111" t="s">
        <v>658</v>
      </c>
      <c r="G1849" s="111" t="b">
        <v>0</v>
      </c>
      <c r="H1849" s="111" t="b">
        <v>0</v>
      </c>
      <c r="I1849" s="111" t="b">
        <v>0</v>
      </c>
      <c r="J1849" s="111" t="b">
        <v>0</v>
      </c>
      <c r="K1849" s="111" t="b">
        <v>0</v>
      </c>
      <c r="L1849" s="111" t="b">
        <v>0</v>
      </c>
    </row>
    <row r="1850" spans="1:12" ht="15">
      <c r="A1850" s="111" t="s">
        <v>728</v>
      </c>
      <c r="B1850" s="111" t="s">
        <v>833</v>
      </c>
      <c r="C1850" s="111">
        <v>2</v>
      </c>
      <c r="D1850" s="116">
        <v>0.000664124196474858</v>
      </c>
      <c r="E1850" s="116">
        <v>2.1004567061101884</v>
      </c>
      <c r="F1850" s="111" t="s">
        <v>658</v>
      </c>
      <c r="G1850" s="111" t="b">
        <v>0</v>
      </c>
      <c r="H1850" s="111" t="b">
        <v>0</v>
      </c>
      <c r="I1850" s="111" t="b">
        <v>0</v>
      </c>
      <c r="J1850" s="111" t="b">
        <v>0</v>
      </c>
      <c r="K1850" s="111" t="b">
        <v>0</v>
      </c>
      <c r="L1850" s="111" t="b">
        <v>0</v>
      </c>
    </row>
    <row r="1851" spans="1:12" ht="15">
      <c r="A1851" s="111" t="s">
        <v>1046</v>
      </c>
      <c r="B1851" s="111" t="s">
        <v>1401</v>
      </c>
      <c r="C1851" s="111">
        <v>2</v>
      </c>
      <c r="D1851" s="116">
        <v>0.000664124196474858</v>
      </c>
      <c r="E1851" s="116">
        <v>2.924365447054507</v>
      </c>
      <c r="F1851" s="111" t="s">
        <v>658</v>
      </c>
      <c r="G1851" s="111" t="b">
        <v>0</v>
      </c>
      <c r="H1851" s="111" t="b">
        <v>0</v>
      </c>
      <c r="I1851" s="111" t="b">
        <v>0</v>
      </c>
      <c r="J1851" s="111" t="b">
        <v>0</v>
      </c>
      <c r="K1851" s="111" t="b">
        <v>0</v>
      </c>
      <c r="L1851" s="111" t="b">
        <v>0</v>
      </c>
    </row>
    <row r="1852" spans="1:12" ht="15">
      <c r="A1852" s="111" t="s">
        <v>1401</v>
      </c>
      <c r="B1852" s="111" t="s">
        <v>1045</v>
      </c>
      <c r="C1852" s="111">
        <v>2</v>
      </c>
      <c r="D1852" s="116">
        <v>0.000664124196474858</v>
      </c>
      <c r="E1852" s="116">
        <v>2.623335451390526</v>
      </c>
      <c r="F1852" s="111" t="s">
        <v>658</v>
      </c>
      <c r="G1852" s="111" t="b">
        <v>0</v>
      </c>
      <c r="H1852" s="111" t="b">
        <v>0</v>
      </c>
      <c r="I1852" s="111" t="b">
        <v>0</v>
      </c>
      <c r="J1852" s="111" t="b">
        <v>0</v>
      </c>
      <c r="K1852" s="111" t="b">
        <v>0</v>
      </c>
      <c r="L1852" s="111" t="b">
        <v>0</v>
      </c>
    </row>
    <row r="1853" spans="1:12" ht="15">
      <c r="A1853" s="111" t="s">
        <v>1076</v>
      </c>
      <c r="B1853" s="111" t="s">
        <v>1228</v>
      </c>
      <c r="C1853" s="111">
        <v>2</v>
      </c>
      <c r="D1853" s="116">
        <v>0.000664124196474858</v>
      </c>
      <c r="E1853" s="116">
        <v>2.8274554340464504</v>
      </c>
      <c r="F1853" s="111" t="s">
        <v>658</v>
      </c>
      <c r="G1853" s="111" t="b">
        <v>0</v>
      </c>
      <c r="H1853" s="111" t="b">
        <v>0</v>
      </c>
      <c r="I1853" s="111" t="b">
        <v>0</v>
      </c>
      <c r="J1853" s="111" t="b">
        <v>0</v>
      </c>
      <c r="K1853" s="111" t="b">
        <v>0</v>
      </c>
      <c r="L1853" s="111" t="b">
        <v>0</v>
      </c>
    </row>
    <row r="1854" spans="1:12" ht="15">
      <c r="A1854" s="111" t="s">
        <v>916</v>
      </c>
      <c r="B1854" s="111" t="s">
        <v>1642</v>
      </c>
      <c r="C1854" s="111">
        <v>2</v>
      </c>
      <c r="D1854" s="116">
        <v>0.000664124196474858</v>
      </c>
      <c r="E1854" s="116">
        <v>2.924365447054507</v>
      </c>
      <c r="F1854" s="111" t="s">
        <v>658</v>
      </c>
      <c r="G1854" s="111" t="b">
        <v>0</v>
      </c>
      <c r="H1854" s="111" t="b">
        <v>0</v>
      </c>
      <c r="I1854" s="111" t="b">
        <v>0</v>
      </c>
      <c r="J1854" s="111" t="b">
        <v>0</v>
      </c>
      <c r="K1854" s="111" t="b">
        <v>0</v>
      </c>
      <c r="L1854" s="111" t="b">
        <v>0</v>
      </c>
    </row>
    <row r="1855" spans="1:12" ht="15">
      <c r="A1855" s="111" t="s">
        <v>1642</v>
      </c>
      <c r="B1855" s="111" t="s">
        <v>728</v>
      </c>
      <c r="C1855" s="111">
        <v>2</v>
      </c>
      <c r="D1855" s="116">
        <v>0.000664124196474858</v>
      </c>
      <c r="E1855" s="116">
        <v>2.3223054557265446</v>
      </c>
      <c r="F1855" s="111" t="s">
        <v>658</v>
      </c>
      <c r="G1855" s="111" t="b">
        <v>0</v>
      </c>
      <c r="H1855" s="111" t="b">
        <v>0</v>
      </c>
      <c r="I1855" s="111" t="b">
        <v>0</v>
      </c>
      <c r="J1855" s="111" t="b">
        <v>0</v>
      </c>
      <c r="K1855" s="111" t="b">
        <v>0</v>
      </c>
      <c r="L1855" s="111" t="b">
        <v>0</v>
      </c>
    </row>
    <row r="1856" spans="1:12" ht="15">
      <c r="A1856" s="111" t="s">
        <v>880</v>
      </c>
      <c r="B1856" s="111" t="s">
        <v>1045</v>
      </c>
      <c r="C1856" s="111">
        <v>2</v>
      </c>
      <c r="D1856" s="116">
        <v>0.000664124196474858</v>
      </c>
      <c r="E1856" s="116">
        <v>2.7482741879988257</v>
      </c>
      <c r="F1856" s="111" t="s">
        <v>658</v>
      </c>
      <c r="G1856" s="111" t="b">
        <v>0</v>
      </c>
      <c r="H1856" s="111" t="b">
        <v>0</v>
      </c>
      <c r="I1856" s="111" t="b">
        <v>0</v>
      </c>
      <c r="J1856" s="111" t="b">
        <v>0</v>
      </c>
      <c r="K1856" s="111" t="b">
        <v>0</v>
      </c>
      <c r="L1856" s="111" t="b">
        <v>0</v>
      </c>
    </row>
    <row r="1857" spans="1:12" ht="15">
      <c r="A1857" s="111" t="s">
        <v>879</v>
      </c>
      <c r="B1857" s="111" t="s">
        <v>1222</v>
      </c>
      <c r="C1857" s="111">
        <v>2</v>
      </c>
      <c r="D1857" s="116">
        <v>0.000664124196474858</v>
      </c>
      <c r="E1857" s="116">
        <v>2.3503341793267882</v>
      </c>
      <c r="F1857" s="111" t="s">
        <v>658</v>
      </c>
      <c r="G1857" s="111" t="b">
        <v>0</v>
      </c>
      <c r="H1857" s="111" t="b">
        <v>0</v>
      </c>
      <c r="I1857" s="111" t="b">
        <v>0</v>
      </c>
      <c r="J1857" s="111" t="b">
        <v>0</v>
      </c>
      <c r="K1857" s="111" t="b">
        <v>0</v>
      </c>
      <c r="L1857" s="111" t="b">
        <v>0</v>
      </c>
    </row>
    <row r="1858" spans="1:12" ht="15">
      <c r="A1858" s="111" t="s">
        <v>1209</v>
      </c>
      <c r="B1858" s="111" t="s">
        <v>1396</v>
      </c>
      <c r="C1858" s="111">
        <v>2</v>
      </c>
      <c r="D1858" s="116">
        <v>0.000664124196474858</v>
      </c>
      <c r="E1858" s="116">
        <v>2.924365447054507</v>
      </c>
      <c r="F1858" s="111" t="s">
        <v>658</v>
      </c>
      <c r="G1858" s="111" t="b">
        <v>0</v>
      </c>
      <c r="H1858" s="111" t="b">
        <v>0</v>
      </c>
      <c r="I1858" s="111" t="b">
        <v>0</v>
      </c>
      <c r="J1858" s="111" t="b">
        <v>0</v>
      </c>
      <c r="K1858" s="111" t="b">
        <v>0</v>
      </c>
      <c r="L1858" s="111" t="b">
        <v>0</v>
      </c>
    </row>
    <row r="1859" spans="1:12" ht="15">
      <c r="A1859" s="111" t="s">
        <v>1396</v>
      </c>
      <c r="B1859" s="111" t="s">
        <v>910</v>
      </c>
      <c r="C1859" s="111">
        <v>2</v>
      </c>
      <c r="D1859" s="116">
        <v>0.000664124196474858</v>
      </c>
      <c r="E1859" s="116">
        <v>2.7025166974381505</v>
      </c>
      <c r="F1859" s="111" t="s">
        <v>658</v>
      </c>
      <c r="G1859" s="111" t="b">
        <v>0</v>
      </c>
      <c r="H1859" s="111" t="b">
        <v>0</v>
      </c>
      <c r="I1859" s="111" t="b">
        <v>0</v>
      </c>
      <c r="J1859" s="111" t="b">
        <v>0</v>
      </c>
      <c r="K1859" s="111" t="b">
        <v>0</v>
      </c>
      <c r="L1859" s="111" t="b">
        <v>0</v>
      </c>
    </row>
    <row r="1860" spans="1:12" ht="15">
      <c r="A1860" s="111" t="s">
        <v>1394</v>
      </c>
      <c r="B1860" s="111" t="s">
        <v>718</v>
      </c>
      <c r="C1860" s="111">
        <v>2</v>
      </c>
      <c r="D1860" s="116">
        <v>0.000664124196474858</v>
      </c>
      <c r="E1860" s="116">
        <v>1.9543286704319502</v>
      </c>
      <c r="F1860" s="111" t="s">
        <v>658</v>
      </c>
      <c r="G1860" s="111" t="b">
        <v>0</v>
      </c>
      <c r="H1860" s="111" t="b">
        <v>0</v>
      </c>
      <c r="I1860" s="111" t="b">
        <v>0</v>
      </c>
      <c r="J1860" s="111" t="b">
        <v>0</v>
      </c>
      <c r="K1860" s="111" t="b">
        <v>1</v>
      </c>
      <c r="L1860" s="111" t="b">
        <v>0</v>
      </c>
    </row>
    <row r="1861" spans="1:12" ht="15">
      <c r="A1861" s="111" t="s">
        <v>718</v>
      </c>
      <c r="B1861" s="111" t="s">
        <v>1153</v>
      </c>
      <c r="C1861" s="111">
        <v>2</v>
      </c>
      <c r="D1861" s="116">
        <v>0.000664124196474858</v>
      </c>
      <c r="E1861" s="116">
        <v>1.970122937615182</v>
      </c>
      <c r="F1861" s="111" t="s">
        <v>658</v>
      </c>
      <c r="G1861" s="111" t="b">
        <v>0</v>
      </c>
      <c r="H1861" s="111" t="b">
        <v>1</v>
      </c>
      <c r="I1861" s="111" t="b">
        <v>0</v>
      </c>
      <c r="J1861" s="111" t="b">
        <v>0</v>
      </c>
      <c r="K1861" s="111" t="b">
        <v>0</v>
      </c>
      <c r="L1861" s="111" t="b">
        <v>0</v>
      </c>
    </row>
    <row r="1862" spans="1:12" ht="15">
      <c r="A1862" s="111" t="s">
        <v>1378</v>
      </c>
      <c r="B1862" s="111" t="s">
        <v>1380</v>
      </c>
      <c r="C1862" s="111">
        <v>2</v>
      </c>
      <c r="D1862" s="116">
        <v>0.000664124196474858</v>
      </c>
      <c r="E1862" s="116">
        <v>2.924365447054507</v>
      </c>
      <c r="F1862" s="111" t="s">
        <v>658</v>
      </c>
      <c r="G1862" s="111" t="b">
        <v>0</v>
      </c>
      <c r="H1862" s="111" t="b">
        <v>0</v>
      </c>
      <c r="I1862" s="111" t="b">
        <v>0</v>
      </c>
      <c r="J1862" s="111" t="b">
        <v>0</v>
      </c>
      <c r="K1862" s="111" t="b">
        <v>0</v>
      </c>
      <c r="L1862" s="111" t="b">
        <v>0</v>
      </c>
    </row>
    <row r="1863" spans="1:12" ht="15">
      <c r="A1863" s="111" t="s">
        <v>1629</v>
      </c>
      <c r="B1863" s="111" t="s">
        <v>2079</v>
      </c>
      <c r="C1863" s="111">
        <v>2</v>
      </c>
      <c r="D1863" s="116">
        <v>0.000664124196474858</v>
      </c>
      <c r="E1863" s="116">
        <v>3.2253954427184883</v>
      </c>
      <c r="F1863" s="111" t="s">
        <v>658</v>
      </c>
      <c r="G1863" s="111" t="b">
        <v>0</v>
      </c>
      <c r="H1863" s="111" t="b">
        <v>0</v>
      </c>
      <c r="I1863" s="111" t="b">
        <v>0</v>
      </c>
      <c r="J1863" s="111" t="b">
        <v>0</v>
      </c>
      <c r="K1863" s="111" t="b">
        <v>1</v>
      </c>
      <c r="L1863" s="111" t="b">
        <v>0</v>
      </c>
    </row>
    <row r="1864" spans="1:12" ht="15">
      <c r="A1864" s="111" t="s">
        <v>2068</v>
      </c>
      <c r="B1864" s="111" t="s">
        <v>2069</v>
      </c>
      <c r="C1864" s="111">
        <v>2</v>
      </c>
      <c r="D1864" s="116">
        <v>0.000664124196474858</v>
      </c>
      <c r="E1864" s="116">
        <v>3.4014867017741692</v>
      </c>
      <c r="F1864" s="111" t="s">
        <v>658</v>
      </c>
      <c r="G1864" s="111" t="b">
        <v>0</v>
      </c>
      <c r="H1864" s="111" t="b">
        <v>0</v>
      </c>
      <c r="I1864" s="111" t="b">
        <v>0</v>
      </c>
      <c r="J1864" s="111" t="b">
        <v>0</v>
      </c>
      <c r="K1864" s="111" t="b">
        <v>0</v>
      </c>
      <c r="L1864" s="111" t="b">
        <v>0</v>
      </c>
    </row>
    <row r="1865" spans="1:12" ht="15">
      <c r="A1865" s="111" t="s">
        <v>696</v>
      </c>
      <c r="B1865" s="111" t="s">
        <v>695</v>
      </c>
      <c r="C1865" s="111">
        <v>2</v>
      </c>
      <c r="D1865" s="116">
        <v>0.000664124196474858</v>
      </c>
      <c r="E1865" s="116">
        <v>1.6021461523205875</v>
      </c>
      <c r="F1865" s="111" t="s">
        <v>658</v>
      </c>
      <c r="G1865" s="111" t="b">
        <v>0</v>
      </c>
      <c r="H1865" s="111" t="b">
        <v>0</v>
      </c>
      <c r="I1865" s="111" t="b">
        <v>0</v>
      </c>
      <c r="J1865" s="111" t="b">
        <v>0</v>
      </c>
      <c r="K1865" s="111" t="b">
        <v>0</v>
      </c>
      <c r="L1865" s="111" t="b">
        <v>0</v>
      </c>
    </row>
    <row r="1866" spans="1:12" ht="15">
      <c r="A1866" s="111" t="s">
        <v>1214</v>
      </c>
      <c r="B1866" s="111" t="s">
        <v>2071</v>
      </c>
      <c r="C1866" s="111">
        <v>2</v>
      </c>
      <c r="D1866" s="116">
        <v>0.000664124196474858</v>
      </c>
      <c r="E1866" s="116">
        <v>3.0035466931021317</v>
      </c>
      <c r="F1866" s="111" t="s">
        <v>658</v>
      </c>
      <c r="G1866" s="111" t="b">
        <v>0</v>
      </c>
      <c r="H1866" s="111" t="b">
        <v>0</v>
      </c>
      <c r="I1866" s="111" t="b">
        <v>0</v>
      </c>
      <c r="J1866" s="111" t="b">
        <v>0</v>
      </c>
      <c r="K1866" s="111" t="b">
        <v>0</v>
      </c>
      <c r="L1866" s="111" t="b">
        <v>0</v>
      </c>
    </row>
    <row r="1867" spans="1:12" ht="15">
      <c r="A1867" s="111" t="s">
        <v>825</v>
      </c>
      <c r="B1867" s="111" t="s">
        <v>1192</v>
      </c>
      <c r="C1867" s="111">
        <v>2</v>
      </c>
      <c r="D1867" s="116">
        <v>0.000664124196474858</v>
      </c>
      <c r="E1867" s="116">
        <v>2.8274554340464504</v>
      </c>
      <c r="F1867" s="111" t="s">
        <v>658</v>
      </c>
      <c r="G1867" s="111" t="b">
        <v>0</v>
      </c>
      <c r="H1867" s="111" t="b">
        <v>0</v>
      </c>
      <c r="I1867" s="111" t="b">
        <v>0</v>
      </c>
      <c r="J1867" s="111" t="b">
        <v>0</v>
      </c>
      <c r="K1867" s="111" t="b">
        <v>0</v>
      </c>
      <c r="L1867" s="111" t="b">
        <v>0</v>
      </c>
    </row>
    <row r="1868" spans="1:12" ht="15">
      <c r="A1868" s="111" t="s">
        <v>2054</v>
      </c>
      <c r="B1868" s="111" t="s">
        <v>2055</v>
      </c>
      <c r="C1868" s="111">
        <v>2</v>
      </c>
      <c r="D1868" s="116">
        <v>0.000664124196474858</v>
      </c>
      <c r="E1868" s="116">
        <v>3.4014867017741692</v>
      </c>
      <c r="F1868" s="111" t="s">
        <v>658</v>
      </c>
      <c r="G1868" s="111" t="b">
        <v>0</v>
      </c>
      <c r="H1868" s="111" t="b">
        <v>0</v>
      </c>
      <c r="I1868" s="111" t="b">
        <v>0</v>
      </c>
      <c r="J1868" s="111" t="b">
        <v>0</v>
      </c>
      <c r="K1868" s="111" t="b">
        <v>0</v>
      </c>
      <c r="L1868" s="111" t="b">
        <v>0</v>
      </c>
    </row>
    <row r="1869" spans="1:12" ht="15">
      <c r="A1869" s="111" t="s">
        <v>2055</v>
      </c>
      <c r="B1869" s="111" t="s">
        <v>685</v>
      </c>
      <c r="C1869" s="111">
        <v>2</v>
      </c>
      <c r="D1869" s="116">
        <v>0.000664124196474858</v>
      </c>
      <c r="E1869" s="116">
        <v>2.2553586660959315</v>
      </c>
      <c r="F1869" s="111" t="s">
        <v>658</v>
      </c>
      <c r="G1869" s="111" t="b">
        <v>0</v>
      </c>
      <c r="H1869" s="111" t="b">
        <v>0</v>
      </c>
      <c r="I1869" s="111" t="b">
        <v>0</v>
      </c>
      <c r="J1869" s="111" t="b">
        <v>0</v>
      </c>
      <c r="K1869" s="111" t="b">
        <v>0</v>
      </c>
      <c r="L1869" s="111" t="b">
        <v>0</v>
      </c>
    </row>
    <row r="1870" spans="1:12" ht="15">
      <c r="A1870" s="111" t="s">
        <v>973</v>
      </c>
      <c r="B1870" s="111" t="s">
        <v>775</v>
      </c>
      <c r="C1870" s="111">
        <v>2</v>
      </c>
      <c r="D1870" s="116">
        <v>0.0005458412905165156</v>
      </c>
      <c r="E1870" s="116">
        <v>2.623335451390526</v>
      </c>
      <c r="F1870" s="111" t="s">
        <v>658</v>
      </c>
      <c r="G1870" s="111" t="b">
        <v>0</v>
      </c>
      <c r="H1870" s="111" t="b">
        <v>0</v>
      </c>
      <c r="I1870" s="111" t="b">
        <v>0</v>
      </c>
      <c r="J1870" s="111" t="b">
        <v>1</v>
      </c>
      <c r="K1870" s="111" t="b">
        <v>0</v>
      </c>
      <c r="L1870" s="111" t="b">
        <v>0</v>
      </c>
    </row>
    <row r="1871" spans="1:12" ht="15">
      <c r="A1871" s="111" t="s">
        <v>682</v>
      </c>
      <c r="B1871" s="111" t="s">
        <v>941</v>
      </c>
      <c r="C1871" s="111">
        <v>2</v>
      </c>
      <c r="D1871" s="116">
        <v>0.0005458412905165156</v>
      </c>
      <c r="E1871" s="116">
        <v>1.5754118990733428</v>
      </c>
      <c r="F1871" s="111" t="s">
        <v>658</v>
      </c>
      <c r="G1871" s="111" t="b">
        <v>0</v>
      </c>
      <c r="H1871" s="111" t="b">
        <v>0</v>
      </c>
      <c r="I1871" s="111" t="b">
        <v>0</v>
      </c>
      <c r="J1871" s="111" t="b">
        <v>0</v>
      </c>
      <c r="K1871" s="111" t="b">
        <v>0</v>
      </c>
      <c r="L1871" s="111" t="b">
        <v>0</v>
      </c>
    </row>
    <row r="1872" spans="1:12" ht="15">
      <c r="A1872" s="111" t="s">
        <v>1605</v>
      </c>
      <c r="B1872" s="111" t="s">
        <v>1069</v>
      </c>
      <c r="C1872" s="111">
        <v>2</v>
      </c>
      <c r="D1872" s="116">
        <v>0.000664124196474858</v>
      </c>
      <c r="E1872" s="116">
        <v>2.924365447054507</v>
      </c>
      <c r="F1872" s="111" t="s">
        <v>658</v>
      </c>
      <c r="G1872" s="111" t="b">
        <v>0</v>
      </c>
      <c r="H1872" s="111" t="b">
        <v>0</v>
      </c>
      <c r="I1872" s="111" t="b">
        <v>0</v>
      </c>
      <c r="J1872" s="111" t="b">
        <v>0</v>
      </c>
      <c r="K1872" s="111" t="b">
        <v>0</v>
      </c>
      <c r="L1872" s="111" t="b">
        <v>0</v>
      </c>
    </row>
    <row r="1873" spans="1:12" ht="15">
      <c r="A1873" s="111" t="s">
        <v>1069</v>
      </c>
      <c r="B1873" s="111" t="s">
        <v>2027</v>
      </c>
      <c r="C1873" s="111">
        <v>2</v>
      </c>
      <c r="D1873" s="116">
        <v>0.000664124196474858</v>
      </c>
      <c r="E1873" s="116">
        <v>3.100456706110188</v>
      </c>
      <c r="F1873" s="111" t="s">
        <v>658</v>
      </c>
      <c r="G1873" s="111" t="b">
        <v>0</v>
      </c>
      <c r="H1873" s="111" t="b">
        <v>0</v>
      </c>
      <c r="I1873" s="111" t="b">
        <v>0</v>
      </c>
      <c r="J1873" s="111" t="b">
        <v>0</v>
      </c>
      <c r="K1873" s="111" t="b">
        <v>0</v>
      </c>
      <c r="L1873" s="111" t="b">
        <v>0</v>
      </c>
    </row>
    <row r="1874" spans="1:12" ht="15">
      <c r="A1874" s="111" t="s">
        <v>743</v>
      </c>
      <c r="B1874" s="111" t="s">
        <v>682</v>
      </c>
      <c r="C1874" s="111">
        <v>2</v>
      </c>
      <c r="D1874" s="116">
        <v>0.0005458412905165156</v>
      </c>
      <c r="E1874" s="116">
        <v>1.249963634209225</v>
      </c>
      <c r="F1874" s="111" t="s">
        <v>658</v>
      </c>
      <c r="G1874" s="111" t="b">
        <v>0</v>
      </c>
      <c r="H1874" s="111" t="b">
        <v>0</v>
      </c>
      <c r="I1874" s="111" t="b">
        <v>0</v>
      </c>
      <c r="J1874" s="111" t="b">
        <v>0</v>
      </c>
      <c r="K1874" s="111" t="b">
        <v>0</v>
      </c>
      <c r="L1874" s="111" t="b">
        <v>0</v>
      </c>
    </row>
    <row r="1875" spans="1:12" ht="15">
      <c r="A1875" s="111" t="s">
        <v>874</v>
      </c>
      <c r="B1875" s="111" t="s">
        <v>682</v>
      </c>
      <c r="C1875" s="111">
        <v>2</v>
      </c>
      <c r="D1875" s="116">
        <v>0.000664124196474858</v>
      </c>
      <c r="E1875" s="116">
        <v>1.249963634209225</v>
      </c>
      <c r="F1875" s="111" t="s">
        <v>658</v>
      </c>
      <c r="G1875" s="111" t="b">
        <v>0</v>
      </c>
      <c r="H1875" s="111" t="b">
        <v>0</v>
      </c>
      <c r="I1875" s="111" t="b">
        <v>0</v>
      </c>
      <c r="J1875" s="111" t="b">
        <v>0</v>
      </c>
      <c r="K1875" s="111" t="b">
        <v>0</v>
      </c>
      <c r="L1875" s="111" t="b">
        <v>0</v>
      </c>
    </row>
    <row r="1876" spans="1:12" ht="15">
      <c r="A1876" s="111" t="s">
        <v>941</v>
      </c>
      <c r="B1876" s="111" t="s">
        <v>690</v>
      </c>
      <c r="C1876" s="111">
        <v>2</v>
      </c>
      <c r="D1876" s="116">
        <v>0.000664124196474858</v>
      </c>
      <c r="E1876" s="116">
        <v>2.3223054557265446</v>
      </c>
      <c r="F1876" s="111" t="s">
        <v>658</v>
      </c>
      <c r="G1876" s="111" t="b">
        <v>0</v>
      </c>
      <c r="H1876" s="111" t="b">
        <v>0</v>
      </c>
      <c r="I1876" s="111" t="b">
        <v>0</v>
      </c>
      <c r="J1876" s="111" t="b">
        <v>0</v>
      </c>
      <c r="K1876" s="111" t="b">
        <v>0</v>
      </c>
      <c r="L1876" s="111" t="b">
        <v>0</v>
      </c>
    </row>
    <row r="1877" spans="1:12" ht="15">
      <c r="A1877" s="111" t="s">
        <v>728</v>
      </c>
      <c r="B1877" s="111" t="s">
        <v>1023</v>
      </c>
      <c r="C1877" s="111">
        <v>2</v>
      </c>
      <c r="D1877" s="116">
        <v>0.000664124196474858</v>
      </c>
      <c r="E1877" s="116">
        <v>2.1973667191182447</v>
      </c>
      <c r="F1877" s="111" t="s">
        <v>658</v>
      </c>
      <c r="G1877" s="111" t="b">
        <v>0</v>
      </c>
      <c r="H1877" s="111" t="b">
        <v>0</v>
      </c>
      <c r="I1877" s="111" t="b">
        <v>0</v>
      </c>
      <c r="J1877" s="111" t="b">
        <v>0</v>
      </c>
      <c r="K1877" s="111" t="b">
        <v>0</v>
      </c>
      <c r="L1877" s="111" t="b">
        <v>0</v>
      </c>
    </row>
    <row r="1878" spans="1:12" ht="15">
      <c r="A1878" s="111" t="s">
        <v>780</v>
      </c>
      <c r="B1878" s="111" t="s">
        <v>694</v>
      </c>
      <c r="C1878" s="111">
        <v>2</v>
      </c>
      <c r="D1878" s="116">
        <v>0.000664124196474858</v>
      </c>
      <c r="E1878" s="116">
        <v>1.62696973604562</v>
      </c>
      <c r="F1878" s="111" t="s">
        <v>658</v>
      </c>
      <c r="G1878" s="111" t="b">
        <v>0</v>
      </c>
      <c r="H1878" s="111" t="b">
        <v>0</v>
      </c>
      <c r="I1878" s="111" t="b">
        <v>0</v>
      </c>
      <c r="J1878" s="111" t="b">
        <v>0</v>
      </c>
      <c r="K1878" s="111" t="b">
        <v>0</v>
      </c>
      <c r="L1878" s="111" t="b">
        <v>0</v>
      </c>
    </row>
    <row r="1879" spans="1:12" ht="15">
      <c r="A1879" s="111" t="s">
        <v>1562</v>
      </c>
      <c r="B1879" s="111" t="s">
        <v>750</v>
      </c>
      <c r="C1879" s="111">
        <v>2</v>
      </c>
      <c r="D1879" s="116">
        <v>0.000664124196474858</v>
      </c>
      <c r="E1879" s="116">
        <v>2.271152933279163</v>
      </c>
      <c r="F1879" s="111" t="s">
        <v>658</v>
      </c>
      <c r="G1879" s="111" t="b">
        <v>0</v>
      </c>
      <c r="H1879" s="111" t="b">
        <v>0</v>
      </c>
      <c r="I1879" s="111" t="b">
        <v>0</v>
      </c>
      <c r="J1879" s="111" t="b">
        <v>0</v>
      </c>
      <c r="K1879" s="111" t="b">
        <v>0</v>
      </c>
      <c r="L1879" s="111" t="b">
        <v>0</v>
      </c>
    </row>
    <row r="1880" spans="1:12" ht="15">
      <c r="A1880" s="111" t="s">
        <v>750</v>
      </c>
      <c r="B1880" s="111" t="s">
        <v>873</v>
      </c>
      <c r="C1880" s="111">
        <v>2</v>
      </c>
      <c r="D1880" s="116">
        <v>0.000664124196474858</v>
      </c>
      <c r="E1880" s="116">
        <v>1.7068815028406006</v>
      </c>
      <c r="F1880" s="111" t="s">
        <v>658</v>
      </c>
      <c r="G1880" s="111" t="b">
        <v>0</v>
      </c>
      <c r="H1880" s="111" t="b">
        <v>0</v>
      </c>
      <c r="I1880" s="111" t="b">
        <v>0</v>
      </c>
      <c r="J1880" s="111" t="b">
        <v>0</v>
      </c>
      <c r="K1880" s="111" t="b">
        <v>0</v>
      </c>
      <c r="L1880" s="111" t="b">
        <v>0</v>
      </c>
    </row>
    <row r="1881" spans="1:12" ht="15">
      <c r="A1881" s="111" t="s">
        <v>751</v>
      </c>
      <c r="B1881" s="111" t="s">
        <v>817</v>
      </c>
      <c r="C1881" s="111">
        <v>2</v>
      </c>
      <c r="D1881" s="116">
        <v>0.000664124196474858</v>
      </c>
      <c r="E1881" s="116">
        <v>2.271152933279163</v>
      </c>
      <c r="F1881" s="111" t="s">
        <v>658</v>
      </c>
      <c r="G1881" s="111" t="b">
        <v>0</v>
      </c>
      <c r="H1881" s="111" t="b">
        <v>0</v>
      </c>
      <c r="I1881" s="111" t="b">
        <v>0</v>
      </c>
      <c r="J1881" s="111" t="b">
        <v>0</v>
      </c>
      <c r="K1881" s="111" t="b">
        <v>0</v>
      </c>
      <c r="L1881" s="111" t="b">
        <v>0</v>
      </c>
    </row>
    <row r="1882" spans="1:12" ht="15">
      <c r="A1882" s="111" t="s">
        <v>817</v>
      </c>
      <c r="B1882" s="111" t="s">
        <v>780</v>
      </c>
      <c r="C1882" s="111">
        <v>2</v>
      </c>
      <c r="D1882" s="116">
        <v>0.000664124196474858</v>
      </c>
      <c r="E1882" s="116">
        <v>2.0212754600625633</v>
      </c>
      <c r="F1882" s="111" t="s">
        <v>658</v>
      </c>
      <c r="G1882" s="111" t="b">
        <v>0</v>
      </c>
      <c r="H1882" s="111" t="b">
        <v>0</v>
      </c>
      <c r="I1882" s="111" t="b">
        <v>0</v>
      </c>
      <c r="J1882" s="111" t="b">
        <v>0</v>
      </c>
      <c r="K1882" s="111" t="b">
        <v>0</v>
      </c>
      <c r="L1882" s="111" t="b">
        <v>0</v>
      </c>
    </row>
    <row r="1883" spans="1:12" ht="15">
      <c r="A1883" s="111" t="s">
        <v>780</v>
      </c>
      <c r="B1883" s="111" t="s">
        <v>789</v>
      </c>
      <c r="C1883" s="111">
        <v>2</v>
      </c>
      <c r="D1883" s="116">
        <v>0.000664124196474858</v>
      </c>
      <c r="E1883" s="116">
        <v>1.568977789067933</v>
      </c>
      <c r="F1883" s="111" t="s">
        <v>658</v>
      </c>
      <c r="G1883" s="111" t="b">
        <v>0</v>
      </c>
      <c r="H1883" s="111" t="b">
        <v>0</v>
      </c>
      <c r="I1883" s="111" t="b">
        <v>0</v>
      </c>
      <c r="J1883" s="111" t="b">
        <v>1</v>
      </c>
      <c r="K1883" s="111" t="b">
        <v>0</v>
      </c>
      <c r="L1883" s="111" t="b">
        <v>0</v>
      </c>
    </row>
    <row r="1884" spans="1:12" ht="15">
      <c r="A1884" s="111" t="s">
        <v>1568</v>
      </c>
      <c r="B1884" s="111" t="s">
        <v>940</v>
      </c>
      <c r="C1884" s="111">
        <v>2</v>
      </c>
      <c r="D1884" s="116">
        <v>0.000664124196474858</v>
      </c>
      <c r="E1884" s="116">
        <v>3.049304183662807</v>
      </c>
      <c r="F1884" s="111" t="s">
        <v>658</v>
      </c>
      <c r="G1884" s="111" t="b">
        <v>0</v>
      </c>
      <c r="H1884" s="111" t="b">
        <v>0</v>
      </c>
      <c r="I1884" s="111" t="b">
        <v>0</v>
      </c>
      <c r="J1884" s="111" t="b">
        <v>0</v>
      </c>
      <c r="K1884" s="111" t="b">
        <v>0</v>
      </c>
      <c r="L1884" s="111" t="b">
        <v>0</v>
      </c>
    </row>
    <row r="1885" spans="1:12" ht="15">
      <c r="A1885" s="111" t="s">
        <v>940</v>
      </c>
      <c r="B1885" s="111" t="s">
        <v>753</v>
      </c>
      <c r="C1885" s="111">
        <v>2</v>
      </c>
      <c r="D1885" s="116">
        <v>0.000664124196474858</v>
      </c>
      <c r="E1885" s="116">
        <v>2.3802974027042314</v>
      </c>
      <c r="F1885" s="111" t="s">
        <v>658</v>
      </c>
      <c r="G1885" s="111" t="b">
        <v>0</v>
      </c>
      <c r="H1885" s="111" t="b">
        <v>0</v>
      </c>
      <c r="I1885" s="111" t="b">
        <v>0</v>
      </c>
      <c r="J1885" s="111" t="b">
        <v>0</v>
      </c>
      <c r="K1885" s="111" t="b">
        <v>0</v>
      </c>
      <c r="L1885" s="111" t="b">
        <v>0</v>
      </c>
    </row>
    <row r="1886" spans="1:12" ht="15">
      <c r="A1886" s="111" t="s">
        <v>716</v>
      </c>
      <c r="B1886" s="111" t="s">
        <v>701</v>
      </c>
      <c r="C1886" s="111">
        <v>14</v>
      </c>
      <c r="D1886" s="116">
        <v>0.0032305719311598105</v>
      </c>
      <c r="E1886" s="116">
        <v>1.5858318685271595</v>
      </c>
      <c r="F1886" s="111" t="s">
        <v>659</v>
      </c>
      <c r="G1886" s="111" t="b">
        <v>0</v>
      </c>
      <c r="H1886" s="111" t="b">
        <v>0</v>
      </c>
      <c r="I1886" s="111" t="b">
        <v>0</v>
      </c>
      <c r="J1886" s="111" t="b">
        <v>0</v>
      </c>
      <c r="K1886" s="111" t="b">
        <v>0</v>
      </c>
      <c r="L1886" s="111" t="b">
        <v>0</v>
      </c>
    </row>
    <row r="1887" spans="1:12" ht="15">
      <c r="A1887" s="111" t="s">
        <v>719</v>
      </c>
      <c r="B1887" s="111" t="s">
        <v>709</v>
      </c>
      <c r="C1887" s="111">
        <v>13</v>
      </c>
      <c r="D1887" s="116">
        <v>0.005076154820793748</v>
      </c>
      <c r="E1887" s="116">
        <v>1.774891278242971</v>
      </c>
      <c r="F1887" s="111" t="s">
        <v>659</v>
      </c>
      <c r="G1887" s="111" t="b">
        <v>0</v>
      </c>
      <c r="H1887" s="111" t="b">
        <v>0</v>
      </c>
      <c r="I1887" s="111" t="b">
        <v>0</v>
      </c>
      <c r="J1887" s="111" t="b">
        <v>0</v>
      </c>
      <c r="K1887" s="111" t="b">
        <v>0</v>
      </c>
      <c r="L1887" s="111" t="b">
        <v>0</v>
      </c>
    </row>
    <row r="1888" spans="1:12" ht="15">
      <c r="A1888" s="111" t="s">
        <v>716</v>
      </c>
      <c r="B1888" s="111" t="s">
        <v>690</v>
      </c>
      <c r="C1888" s="111">
        <v>13</v>
      </c>
      <c r="D1888" s="116">
        <v>0.003994777338599285</v>
      </c>
      <c r="E1888" s="116">
        <v>1.584681418895727</v>
      </c>
      <c r="F1888" s="111" t="s">
        <v>659</v>
      </c>
      <c r="G1888" s="111" t="b">
        <v>0</v>
      </c>
      <c r="H1888" s="111" t="b">
        <v>0</v>
      </c>
      <c r="I1888" s="111" t="b">
        <v>0</v>
      </c>
      <c r="J1888" s="111" t="b">
        <v>0</v>
      </c>
      <c r="K1888" s="111" t="b">
        <v>0</v>
      </c>
      <c r="L1888" s="111" t="b">
        <v>0</v>
      </c>
    </row>
    <row r="1889" spans="1:12" ht="15">
      <c r="A1889" s="111" t="s">
        <v>871</v>
      </c>
      <c r="B1889" s="111" t="s">
        <v>818</v>
      </c>
      <c r="C1889" s="111">
        <v>10</v>
      </c>
      <c r="D1889" s="116">
        <v>0.004564994166531332</v>
      </c>
      <c r="E1889" s="116">
        <v>2.37922308546754</v>
      </c>
      <c r="F1889" s="111" t="s">
        <v>659</v>
      </c>
      <c r="G1889" s="111" t="b">
        <v>0</v>
      </c>
      <c r="H1889" s="111" t="b">
        <v>0</v>
      </c>
      <c r="I1889" s="111" t="b">
        <v>0</v>
      </c>
      <c r="J1889" s="111" t="b">
        <v>0</v>
      </c>
      <c r="K1889" s="111" t="b">
        <v>0</v>
      </c>
      <c r="L1889" s="111" t="b">
        <v>0</v>
      </c>
    </row>
    <row r="1890" spans="1:12" ht="15">
      <c r="A1890" s="111" t="s">
        <v>746</v>
      </c>
      <c r="B1890" s="111" t="s">
        <v>866</v>
      </c>
      <c r="C1890" s="111">
        <v>10</v>
      </c>
      <c r="D1890" s="116">
        <v>0.0027760130839679185</v>
      </c>
      <c r="E1890" s="116">
        <v>2.37922308546754</v>
      </c>
      <c r="F1890" s="111" t="s">
        <v>659</v>
      </c>
      <c r="G1890" s="111" t="b">
        <v>0</v>
      </c>
      <c r="H1890" s="111" t="b">
        <v>0</v>
      </c>
      <c r="I1890" s="111" t="b">
        <v>0</v>
      </c>
      <c r="J1890" s="111" t="b">
        <v>1</v>
      </c>
      <c r="K1890" s="111" t="b">
        <v>0</v>
      </c>
      <c r="L1890" s="111" t="b">
        <v>0</v>
      </c>
    </row>
    <row r="1891" spans="1:12" ht="15">
      <c r="A1891" s="111" t="s">
        <v>717</v>
      </c>
      <c r="B1891" s="111" t="s">
        <v>683</v>
      </c>
      <c r="C1891" s="111">
        <v>10</v>
      </c>
      <c r="D1891" s="116">
        <v>0.0027760130839679185</v>
      </c>
      <c r="E1891" s="116">
        <v>1.4761330984755963</v>
      </c>
      <c r="F1891" s="111" t="s">
        <v>659</v>
      </c>
      <c r="G1891" s="111" t="b">
        <v>0</v>
      </c>
      <c r="H1891" s="111" t="b">
        <v>1</v>
      </c>
      <c r="I1891" s="111" t="b">
        <v>0</v>
      </c>
      <c r="J1891" s="111" t="b">
        <v>0</v>
      </c>
      <c r="K1891" s="111" t="b">
        <v>0</v>
      </c>
      <c r="L1891" s="111" t="b">
        <v>0</v>
      </c>
    </row>
    <row r="1892" spans="1:12" ht="15">
      <c r="A1892" s="111" t="s">
        <v>762</v>
      </c>
      <c r="B1892" s="111" t="s">
        <v>734</v>
      </c>
      <c r="C1892" s="111">
        <v>9</v>
      </c>
      <c r="D1892" s="116">
        <v>0.003514261029780287</v>
      </c>
      <c r="E1892" s="116">
        <v>2.34143452457814</v>
      </c>
      <c r="F1892" s="111" t="s">
        <v>659</v>
      </c>
      <c r="G1892" s="111" t="b">
        <v>0</v>
      </c>
      <c r="H1892" s="111" t="b">
        <v>0</v>
      </c>
      <c r="I1892" s="111" t="b">
        <v>0</v>
      </c>
      <c r="J1892" s="111" t="b">
        <v>0</v>
      </c>
      <c r="K1892" s="111" t="b">
        <v>0</v>
      </c>
      <c r="L1892" s="111" t="b">
        <v>0</v>
      </c>
    </row>
    <row r="1893" spans="1:12" ht="15">
      <c r="A1893" s="111" t="s">
        <v>819</v>
      </c>
      <c r="B1893" s="111" t="s">
        <v>851</v>
      </c>
      <c r="C1893" s="111">
        <v>9</v>
      </c>
      <c r="D1893" s="116">
        <v>0.003514261029780287</v>
      </c>
      <c r="E1893" s="116">
        <v>2.149548998339227</v>
      </c>
      <c r="F1893" s="111" t="s">
        <v>659</v>
      </c>
      <c r="G1893" s="111" t="b">
        <v>0</v>
      </c>
      <c r="H1893" s="111" t="b">
        <v>0</v>
      </c>
      <c r="I1893" s="111" t="b">
        <v>0</v>
      </c>
      <c r="J1893" s="111" t="b">
        <v>0</v>
      </c>
      <c r="K1893" s="111" t="b">
        <v>0</v>
      </c>
      <c r="L1893" s="111" t="b">
        <v>0</v>
      </c>
    </row>
    <row r="1894" spans="1:12" ht="15">
      <c r="A1894" s="111" t="s">
        <v>709</v>
      </c>
      <c r="B1894" s="111" t="s">
        <v>683</v>
      </c>
      <c r="C1894" s="111">
        <v>8</v>
      </c>
      <c r="D1894" s="116">
        <v>0.002220810467174335</v>
      </c>
      <c r="E1894" s="116">
        <v>1.2216152321058718</v>
      </c>
      <c r="F1894" s="111" t="s">
        <v>659</v>
      </c>
      <c r="G1894" s="111" t="b">
        <v>0</v>
      </c>
      <c r="H1894" s="111" t="b">
        <v>0</v>
      </c>
      <c r="I1894" s="111" t="b">
        <v>0</v>
      </c>
      <c r="J1894" s="111" t="b">
        <v>0</v>
      </c>
      <c r="K1894" s="111" t="b">
        <v>0</v>
      </c>
      <c r="L1894" s="111" t="b">
        <v>0</v>
      </c>
    </row>
    <row r="1895" spans="1:12" ht="15">
      <c r="A1895" s="111" t="s">
        <v>755</v>
      </c>
      <c r="B1895" s="111" t="s">
        <v>762</v>
      </c>
      <c r="C1895" s="111">
        <v>8</v>
      </c>
      <c r="D1895" s="116">
        <v>0.003651995333225066</v>
      </c>
      <c r="E1895" s="116">
        <v>2.1653432655224587</v>
      </c>
      <c r="F1895" s="111" t="s">
        <v>659</v>
      </c>
      <c r="G1895" s="111" t="b">
        <v>0</v>
      </c>
      <c r="H1895" s="111" t="b">
        <v>0</v>
      </c>
      <c r="I1895" s="111" t="b">
        <v>0</v>
      </c>
      <c r="J1895" s="111" t="b">
        <v>0</v>
      </c>
      <c r="K1895" s="111" t="b">
        <v>0</v>
      </c>
      <c r="L1895" s="111" t="b">
        <v>0</v>
      </c>
    </row>
    <row r="1896" spans="1:12" ht="15">
      <c r="A1896" s="111" t="s">
        <v>734</v>
      </c>
      <c r="B1896" s="111" t="s">
        <v>852</v>
      </c>
      <c r="C1896" s="111">
        <v>8</v>
      </c>
      <c r="D1896" s="116">
        <v>0.003651995333225066</v>
      </c>
      <c r="E1896" s="116">
        <v>2.34143452457814</v>
      </c>
      <c r="F1896" s="111" t="s">
        <v>659</v>
      </c>
      <c r="G1896" s="111" t="b">
        <v>0</v>
      </c>
      <c r="H1896" s="111" t="b">
        <v>0</v>
      </c>
      <c r="I1896" s="111" t="b">
        <v>0</v>
      </c>
      <c r="J1896" s="111" t="b">
        <v>0</v>
      </c>
      <c r="K1896" s="111" t="b">
        <v>0</v>
      </c>
      <c r="L1896" s="111" t="b">
        <v>0</v>
      </c>
    </row>
    <row r="1897" spans="1:12" ht="15">
      <c r="A1897" s="111" t="s">
        <v>782</v>
      </c>
      <c r="B1897" s="111" t="s">
        <v>900</v>
      </c>
      <c r="C1897" s="111">
        <v>8</v>
      </c>
      <c r="D1897" s="116">
        <v>0.002220810467174335</v>
      </c>
      <c r="E1897" s="116">
        <v>2.119585774961784</v>
      </c>
      <c r="F1897" s="111" t="s">
        <v>659</v>
      </c>
      <c r="G1897" s="111" t="b">
        <v>0</v>
      </c>
      <c r="H1897" s="111" t="b">
        <v>0</v>
      </c>
      <c r="I1897" s="111" t="b">
        <v>0</v>
      </c>
      <c r="J1897" s="111" t="b">
        <v>0</v>
      </c>
      <c r="K1897" s="111" t="b">
        <v>0</v>
      </c>
      <c r="L1897" s="111" t="b">
        <v>0</v>
      </c>
    </row>
    <row r="1898" spans="1:12" ht="15">
      <c r="A1898" s="111" t="s">
        <v>968</v>
      </c>
      <c r="B1898" s="111" t="s">
        <v>707</v>
      </c>
      <c r="C1898" s="111">
        <v>8</v>
      </c>
      <c r="D1898" s="116">
        <v>0.003651995333225066</v>
      </c>
      <c r="E1898" s="116">
        <v>2.058887934608172</v>
      </c>
      <c r="F1898" s="111" t="s">
        <v>659</v>
      </c>
      <c r="G1898" s="111" t="b">
        <v>0</v>
      </c>
      <c r="H1898" s="111" t="b">
        <v>0</v>
      </c>
      <c r="I1898" s="111" t="b">
        <v>0</v>
      </c>
      <c r="J1898" s="111" t="b">
        <v>0</v>
      </c>
      <c r="K1898" s="111" t="b">
        <v>0</v>
      </c>
      <c r="L1898" s="111" t="b">
        <v>0</v>
      </c>
    </row>
    <row r="1899" spans="1:12" ht="15">
      <c r="A1899" s="111" t="s">
        <v>707</v>
      </c>
      <c r="B1899" s="111" t="s">
        <v>988</v>
      </c>
      <c r="C1899" s="111">
        <v>8</v>
      </c>
      <c r="D1899" s="116">
        <v>0.004554972448077653</v>
      </c>
      <c r="E1899" s="116">
        <v>2.058887934608172</v>
      </c>
      <c r="F1899" s="111" t="s">
        <v>659</v>
      </c>
      <c r="G1899" s="111" t="b">
        <v>0</v>
      </c>
      <c r="H1899" s="111" t="b">
        <v>0</v>
      </c>
      <c r="I1899" s="111" t="b">
        <v>0</v>
      </c>
      <c r="J1899" s="111" t="b">
        <v>0</v>
      </c>
      <c r="K1899" s="111" t="b">
        <v>0</v>
      </c>
      <c r="L1899" s="111" t="b">
        <v>0</v>
      </c>
    </row>
    <row r="1900" spans="1:12" ht="15">
      <c r="A1900" s="111" t="s">
        <v>1017</v>
      </c>
      <c r="B1900" s="111" t="s">
        <v>1018</v>
      </c>
      <c r="C1900" s="111">
        <v>7</v>
      </c>
      <c r="D1900" s="116">
        <v>0.002405390941075919</v>
      </c>
      <c r="E1900" s="116">
        <v>2.5755177306115082</v>
      </c>
      <c r="F1900" s="111" t="s">
        <v>659</v>
      </c>
      <c r="G1900" s="111" t="b">
        <v>0</v>
      </c>
      <c r="H1900" s="111" t="b">
        <v>0</v>
      </c>
      <c r="I1900" s="111" t="b">
        <v>0</v>
      </c>
      <c r="J1900" s="111" t="b">
        <v>0</v>
      </c>
      <c r="K1900" s="111" t="b">
        <v>0</v>
      </c>
      <c r="L1900" s="111" t="b">
        <v>0</v>
      </c>
    </row>
    <row r="1901" spans="1:12" ht="15">
      <c r="A1901" s="111" t="s">
        <v>719</v>
      </c>
      <c r="B1901" s="111" t="s">
        <v>755</v>
      </c>
      <c r="C1901" s="111">
        <v>6</v>
      </c>
      <c r="D1901" s="116">
        <v>0.0027389964999187996</v>
      </c>
      <c r="E1901" s="116">
        <v>1.5967070296814463</v>
      </c>
      <c r="F1901" s="111" t="s">
        <v>659</v>
      </c>
      <c r="G1901" s="111" t="b">
        <v>0</v>
      </c>
      <c r="H1901" s="111" t="b">
        <v>0</v>
      </c>
      <c r="I1901" s="111" t="b">
        <v>0</v>
      </c>
      <c r="J1901" s="111" t="b">
        <v>0</v>
      </c>
      <c r="K1901" s="111" t="b">
        <v>0</v>
      </c>
      <c r="L1901" s="111" t="b">
        <v>0</v>
      </c>
    </row>
    <row r="1902" spans="1:12" ht="15">
      <c r="A1902" s="111" t="s">
        <v>779</v>
      </c>
      <c r="B1902" s="111" t="s">
        <v>709</v>
      </c>
      <c r="C1902" s="111">
        <v>6</v>
      </c>
      <c r="D1902" s="116">
        <v>0.0016656078503807512</v>
      </c>
      <c r="E1902" s="116">
        <v>1.7578579389441908</v>
      </c>
      <c r="F1902" s="111" t="s">
        <v>659</v>
      </c>
      <c r="G1902" s="111" t="b">
        <v>0</v>
      </c>
      <c r="H1902" s="111" t="b">
        <v>0</v>
      </c>
      <c r="I1902" s="111" t="b">
        <v>0</v>
      </c>
      <c r="J1902" s="111" t="b">
        <v>0</v>
      </c>
      <c r="K1902" s="111" t="b">
        <v>0</v>
      </c>
      <c r="L1902" s="111" t="b">
        <v>0</v>
      </c>
    </row>
    <row r="1903" spans="1:12" ht="15">
      <c r="A1903" s="111" t="s">
        <v>690</v>
      </c>
      <c r="B1903" s="111" t="s">
        <v>696</v>
      </c>
      <c r="C1903" s="111">
        <v>6</v>
      </c>
      <c r="D1903" s="116">
        <v>0.0020617636637793595</v>
      </c>
      <c r="E1903" s="116">
        <v>1.2567589679870954</v>
      </c>
      <c r="F1903" s="111" t="s">
        <v>659</v>
      </c>
      <c r="G1903" s="111" t="b">
        <v>0</v>
      </c>
      <c r="H1903" s="111" t="b">
        <v>0</v>
      </c>
      <c r="I1903" s="111" t="b">
        <v>0</v>
      </c>
      <c r="J1903" s="111" t="b">
        <v>0</v>
      </c>
      <c r="K1903" s="111" t="b">
        <v>0</v>
      </c>
      <c r="L1903" s="111" t="b">
        <v>0</v>
      </c>
    </row>
    <row r="1904" spans="1:12" ht="15">
      <c r="A1904" s="111" t="s">
        <v>1016</v>
      </c>
      <c r="B1904" s="111" t="s">
        <v>712</v>
      </c>
      <c r="C1904" s="111">
        <v>6</v>
      </c>
      <c r="D1904" s="116">
        <v>0.0027389964999187996</v>
      </c>
      <c r="E1904" s="116">
        <v>2.165343265522459</v>
      </c>
      <c r="F1904" s="111" t="s">
        <v>659</v>
      </c>
      <c r="G1904" s="111" t="b">
        <v>0</v>
      </c>
      <c r="H1904" s="111" t="b">
        <v>0</v>
      </c>
      <c r="I1904" s="111" t="b">
        <v>0</v>
      </c>
      <c r="J1904" s="111" t="b">
        <v>0</v>
      </c>
      <c r="K1904" s="111" t="b">
        <v>0</v>
      </c>
      <c r="L1904" s="111" t="b">
        <v>0</v>
      </c>
    </row>
    <row r="1905" spans="1:12" ht="15">
      <c r="A1905" s="111" t="s">
        <v>987</v>
      </c>
      <c r="B1905" s="111" t="s">
        <v>707</v>
      </c>
      <c r="C1905" s="111">
        <v>6</v>
      </c>
      <c r="D1905" s="116">
        <v>0.00341622933605824</v>
      </c>
      <c r="E1905" s="116">
        <v>1.933949197999872</v>
      </c>
      <c r="F1905" s="111" t="s">
        <v>659</v>
      </c>
      <c r="G1905" s="111" t="b">
        <v>0</v>
      </c>
      <c r="H1905" s="111" t="b">
        <v>0</v>
      </c>
      <c r="I1905" s="111" t="b">
        <v>0</v>
      </c>
      <c r="J1905" s="111" t="b">
        <v>0</v>
      </c>
      <c r="K1905" s="111" t="b">
        <v>0</v>
      </c>
      <c r="L1905" s="111" t="b">
        <v>0</v>
      </c>
    </row>
    <row r="1906" spans="1:12" ht="15">
      <c r="A1906" s="111" t="s">
        <v>722</v>
      </c>
      <c r="B1906" s="111" t="s">
        <v>683</v>
      </c>
      <c r="C1906" s="111">
        <v>5</v>
      </c>
      <c r="D1906" s="116">
        <v>0.0019523672387668264</v>
      </c>
      <c r="E1906" s="116">
        <v>1.3378304003093149</v>
      </c>
      <c r="F1906" s="111" t="s">
        <v>659</v>
      </c>
      <c r="G1906" s="111" t="b">
        <v>0</v>
      </c>
      <c r="H1906" s="111" t="b">
        <v>0</v>
      </c>
      <c r="I1906" s="111" t="b">
        <v>0</v>
      </c>
      <c r="J1906" s="111" t="b">
        <v>0</v>
      </c>
      <c r="K1906" s="111" t="b">
        <v>0</v>
      </c>
      <c r="L1906" s="111" t="b">
        <v>0</v>
      </c>
    </row>
    <row r="1907" spans="1:12" ht="15">
      <c r="A1907" s="111" t="s">
        <v>684</v>
      </c>
      <c r="B1907" s="111" t="s">
        <v>683</v>
      </c>
      <c r="C1907" s="111">
        <v>5</v>
      </c>
      <c r="D1907" s="116">
        <v>0.0015364528225381864</v>
      </c>
      <c r="E1907" s="116">
        <v>1.3000418394199151</v>
      </c>
      <c r="F1907" s="111" t="s">
        <v>659</v>
      </c>
      <c r="G1907" s="111" t="b">
        <v>0</v>
      </c>
      <c r="H1907" s="111" t="b">
        <v>0</v>
      </c>
      <c r="I1907" s="111" t="b">
        <v>0</v>
      </c>
      <c r="J1907" s="111" t="b">
        <v>0</v>
      </c>
      <c r="K1907" s="111" t="b">
        <v>0</v>
      </c>
      <c r="L1907" s="111" t="b">
        <v>0</v>
      </c>
    </row>
    <row r="1908" spans="1:12" ht="15">
      <c r="A1908" s="111" t="s">
        <v>851</v>
      </c>
      <c r="B1908" s="111" t="s">
        <v>696</v>
      </c>
      <c r="C1908" s="111">
        <v>5</v>
      </c>
      <c r="D1908" s="116">
        <v>0.0019523672387668264</v>
      </c>
      <c r="E1908" s="116">
        <v>1.4963364845638834</v>
      </c>
      <c r="F1908" s="111" t="s">
        <v>659</v>
      </c>
      <c r="G1908" s="111" t="b">
        <v>0</v>
      </c>
      <c r="H1908" s="111" t="b">
        <v>0</v>
      </c>
      <c r="I1908" s="111" t="b">
        <v>0</v>
      </c>
      <c r="J1908" s="111" t="b">
        <v>0</v>
      </c>
      <c r="K1908" s="111" t="b">
        <v>0</v>
      </c>
      <c r="L1908" s="111" t="b">
        <v>0</v>
      </c>
    </row>
    <row r="1909" spans="1:12" ht="15">
      <c r="A1909" s="111" t="s">
        <v>690</v>
      </c>
      <c r="B1909" s="111" t="s">
        <v>685</v>
      </c>
      <c r="C1909" s="111">
        <v>5</v>
      </c>
      <c r="D1909" s="116">
        <v>0.0015364528225381864</v>
      </c>
      <c r="E1909" s="116">
        <v>1.3066724183189282</v>
      </c>
      <c r="F1909" s="111" t="s">
        <v>659</v>
      </c>
      <c r="G1909" s="111" t="b">
        <v>0</v>
      </c>
      <c r="H1909" s="111" t="b">
        <v>0</v>
      </c>
      <c r="I1909" s="111" t="b">
        <v>0</v>
      </c>
      <c r="J1909" s="111" t="b">
        <v>0</v>
      </c>
      <c r="K1909" s="111" t="b">
        <v>0</v>
      </c>
      <c r="L1909" s="111" t="b">
        <v>0</v>
      </c>
    </row>
    <row r="1910" spans="1:12" ht="15">
      <c r="A1910" s="111" t="s">
        <v>774</v>
      </c>
      <c r="B1910" s="111" t="s">
        <v>1136</v>
      </c>
      <c r="C1910" s="111">
        <v>5</v>
      </c>
      <c r="D1910" s="116">
        <v>0.002846857780048533</v>
      </c>
      <c r="E1910" s="116">
        <v>2.5632832741944966</v>
      </c>
      <c r="F1910" s="111" t="s">
        <v>659</v>
      </c>
      <c r="G1910" s="111" t="b">
        <v>0</v>
      </c>
      <c r="H1910" s="111" t="b">
        <v>1</v>
      </c>
      <c r="I1910" s="111" t="b">
        <v>0</v>
      </c>
      <c r="J1910" s="111" t="b">
        <v>0</v>
      </c>
      <c r="K1910" s="111" t="b">
        <v>0</v>
      </c>
      <c r="L1910" s="111" t="b">
        <v>0</v>
      </c>
    </row>
    <row r="1911" spans="1:12" ht="15">
      <c r="A1911" s="111" t="s">
        <v>709</v>
      </c>
      <c r="B1911" s="111" t="s">
        <v>682</v>
      </c>
      <c r="C1911" s="111">
        <v>4</v>
      </c>
      <c r="D1911" s="116">
        <v>0.001825997666612533</v>
      </c>
      <c r="E1911" s="116">
        <v>0.9127598989299341</v>
      </c>
      <c r="F1911" s="111" t="s">
        <v>659</v>
      </c>
      <c r="G1911" s="111" t="b">
        <v>0</v>
      </c>
      <c r="H1911" s="111" t="b">
        <v>0</v>
      </c>
      <c r="I1911" s="111" t="b">
        <v>0</v>
      </c>
      <c r="J1911" s="111" t="b">
        <v>0</v>
      </c>
      <c r="K1911" s="111" t="b">
        <v>0</v>
      </c>
      <c r="L1911" s="111" t="b">
        <v>0</v>
      </c>
    </row>
    <row r="1912" spans="1:12" ht="15">
      <c r="A1912" s="111" t="s">
        <v>1325</v>
      </c>
      <c r="B1912" s="111" t="s">
        <v>702</v>
      </c>
      <c r="C1912" s="111">
        <v>4</v>
      </c>
      <c r="D1912" s="116">
        <v>0.001825997666612533</v>
      </c>
      <c r="E1912" s="116">
        <v>2.0226757619537272</v>
      </c>
      <c r="F1912" s="111" t="s">
        <v>659</v>
      </c>
      <c r="G1912" s="111" t="b">
        <v>0</v>
      </c>
      <c r="H1912" s="111" t="b">
        <v>0</v>
      </c>
      <c r="I1912" s="111" t="b">
        <v>0</v>
      </c>
      <c r="J1912" s="111" t="b">
        <v>0</v>
      </c>
      <c r="K1912" s="111" t="b">
        <v>0</v>
      </c>
      <c r="L1912" s="111" t="b">
        <v>0</v>
      </c>
    </row>
    <row r="1913" spans="1:12" ht="15">
      <c r="A1913" s="111" t="s">
        <v>702</v>
      </c>
      <c r="B1913" s="111" t="s">
        <v>686</v>
      </c>
      <c r="C1913" s="111">
        <v>4</v>
      </c>
      <c r="D1913" s="116">
        <v>0.001825997666612533</v>
      </c>
      <c r="E1913" s="116">
        <v>1.119585774961784</v>
      </c>
      <c r="F1913" s="111" t="s">
        <v>659</v>
      </c>
      <c r="G1913" s="111" t="b">
        <v>0</v>
      </c>
      <c r="H1913" s="111" t="b">
        <v>0</v>
      </c>
      <c r="I1913" s="111" t="b">
        <v>0</v>
      </c>
      <c r="J1913" s="111" t="b">
        <v>0</v>
      </c>
      <c r="K1913" s="111" t="b">
        <v>0</v>
      </c>
      <c r="L1913" s="111" t="b">
        <v>0</v>
      </c>
    </row>
    <row r="1914" spans="1:12" ht="15">
      <c r="A1914" s="111" t="s">
        <v>1326</v>
      </c>
      <c r="B1914" s="111" t="s">
        <v>705</v>
      </c>
      <c r="C1914" s="111">
        <v>4</v>
      </c>
      <c r="D1914" s="116">
        <v>0.001825997666612533</v>
      </c>
      <c r="E1914" s="116">
        <v>2.6424645202421213</v>
      </c>
      <c r="F1914" s="111" t="s">
        <v>659</v>
      </c>
      <c r="G1914" s="111" t="b">
        <v>0</v>
      </c>
      <c r="H1914" s="111" t="b">
        <v>0</v>
      </c>
      <c r="I1914" s="111" t="b">
        <v>0</v>
      </c>
      <c r="J1914" s="111" t="b">
        <v>0</v>
      </c>
      <c r="K1914" s="111" t="b">
        <v>0</v>
      </c>
      <c r="L1914" s="111" t="b">
        <v>0</v>
      </c>
    </row>
    <row r="1915" spans="1:12" ht="15">
      <c r="A1915" s="111" t="s">
        <v>787</v>
      </c>
      <c r="B1915" s="111" t="s">
        <v>798</v>
      </c>
      <c r="C1915" s="111">
        <v>4</v>
      </c>
      <c r="D1915" s="116">
        <v>0.0013745091091862394</v>
      </c>
      <c r="E1915" s="116">
        <v>2.6424645202421213</v>
      </c>
      <c r="F1915" s="111" t="s">
        <v>659</v>
      </c>
      <c r="G1915" s="111" t="b">
        <v>0</v>
      </c>
      <c r="H1915" s="111" t="b">
        <v>0</v>
      </c>
      <c r="I1915" s="111" t="b">
        <v>0</v>
      </c>
      <c r="J1915" s="111" t="b">
        <v>0</v>
      </c>
      <c r="K1915" s="111" t="b">
        <v>0</v>
      </c>
      <c r="L1915" s="111" t="b">
        <v>0</v>
      </c>
    </row>
    <row r="1916" spans="1:12" ht="15">
      <c r="A1916" s="111" t="s">
        <v>725</v>
      </c>
      <c r="B1916" s="111" t="s">
        <v>702</v>
      </c>
      <c r="C1916" s="111">
        <v>4</v>
      </c>
      <c r="D1916" s="116">
        <v>0.0013745091091862394</v>
      </c>
      <c r="E1916" s="116">
        <v>1.6247357532816897</v>
      </c>
      <c r="F1916" s="111" t="s">
        <v>659</v>
      </c>
      <c r="G1916" s="111" t="b">
        <v>0</v>
      </c>
      <c r="H1916" s="111" t="b">
        <v>0</v>
      </c>
      <c r="I1916" s="111" t="b">
        <v>0</v>
      </c>
      <c r="J1916" s="111" t="b">
        <v>0</v>
      </c>
      <c r="K1916" s="111" t="b">
        <v>0</v>
      </c>
      <c r="L1916" s="111" t="b">
        <v>0</v>
      </c>
    </row>
    <row r="1917" spans="1:12" ht="15">
      <c r="A1917" s="111" t="s">
        <v>866</v>
      </c>
      <c r="B1917" s="111" t="s">
        <v>682</v>
      </c>
      <c r="C1917" s="111">
        <v>4</v>
      </c>
      <c r="D1917" s="116">
        <v>0.001561893791013461</v>
      </c>
      <c r="E1917" s="116">
        <v>1.274487734947527</v>
      </c>
      <c r="F1917" s="111" t="s">
        <v>659</v>
      </c>
      <c r="G1917" s="111" t="b">
        <v>1</v>
      </c>
      <c r="H1917" s="111" t="b">
        <v>0</v>
      </c>
      <c r="I1917" s="111" t="b">
        <v>0</v>
      </c>
      <c r="J1917" s="111" t="b">
        <v>0</v>
      </c>
      <c r="K1917" s="111" t="b">
        <v>0</v>
      </c>
      <c r="L1917" s="111" t="b">
        <v>0</v>
      </c>
    </row>
    <row r="1918" spans="1:12" ht="15">
      <c r="A1918" s="111" t="s">
        <v>799</v>
      </c>
      <c r="B1918" s="111" t="s">
        <v>849</v>
      </c>
      <c r="C1918" s="111">
        <v>4</v>
      </c>
      <c r="D1918" s="116">
        <v>0.0013745091091862394</v>
      </c>
      <c r="E1918" s="116">
        <v>1.9812830767955023</v>
      </c>
      <c r="F1918" s="111" t="s">
        <v>659</v>
      </c>
      <c r="G1918" s="111" t="b">
        <v>0</v>
      </c>
      <c r="H1918" s="111" t="b">
        <v>0</v>
      </c>
      <c r="I1918" s="111" t="b">
        <v>0</v>
      </c>
      <c r="J1918" s="111" t="b">
        <v>0</v>
      </c>
      <c r="K1918" s="111" t="b">
        <v>0</v>
      </c>
      <c r="L1918" s="111" t="b">
        <v>0</v>
      </c>
    </row>
    <row r="1919" spans="1:12" ht="15">
      <c r="A1919" s="111" t="s">
        <v>928</v>
      </c>
      <c r="B1919" s="111" t="s">
        <v>1102</v>
      </c>
      <c r="C1919" s="111">
        <v>4</v>
      </c>
      <c r="D1919" s="116">
        <v>0.001825997666612533</v>
      </c>
      <c r="E1919" s="116">
        <v>2.8185557792978027</v>
      </c>
      <c r="F1919" s="111" t="s">
        <v>659</v>
      </c>
      <c r="G1919" s="111" t="b">
        <v>0</v>
      </c>
      <c r="H1919" s="111" t="b">
        <v>0</v>
      </c>
      <c r="I1919" s="111" t="b">
        <v>0</v>
      </c>
      <c r="J1919" s="111" t="b">
        <v>0</v>
      </c>
      <c r="K1919" s="111" t="b">
        <v>0</v>
      </c>
      <c r="L1919" s="111" t="b">
        <v>0</v>
      </c>
    </row>
    <row r="1920" spans="1:12" ht="15">
      <c r="A1920" s="111" t="s">
        <v>686</v>
      </c>
      <c r="B1920" s="111" t="s">
        <v>682</v>
      </c>
      <c r="C1920" s="111">
        <v>4</v>
      </c>
      <c r="D1920" s="116">
        <v>0.0013745091091862394</v>
      </c>
      <c r="E1920" s="116">
        <v>0.769337756627621</v>
      </c>
      <c r="F1920" s="111" t="s">
        <v>659</v>
      </c>
      <c r="G1920" s="111" t="b">
        <v>0</v>
      </c>
      <c r="H1920" s="111" t="b">
        <v>0</v>
      </c>
      <c r="I1920" s="111" t="b">
        <v>0</v>
      </c>
      <c r="J1920" s="111" t="b">
        <v>0</v>
      </c>
      <c r="K1920" s="111" t="b">
        <v>0</v>
      </c>
      <c r="L1920" s="111" t="b">
        <v>0</v>
      </c>
    </row>
    <row r="1921" spans="1:12" ht="15">
      <c r="A1921" s="111" t="s">
        <v>712</v>
      </c>
      <c r="B1921" s="111" t="s">
        <v>968</v>
      </c>
      <c r="C1921" s="111">
        <v>4</v>
      </c>
      <c r="D1921" s="116">
        <v>0.001825997666612533</v>
      </c>
      <c r="E1921" s="116">
        <v>1.8643132698584777</v>
      </c>
      <c r="F1921" s="111" t="s">
        <v>659</v>
      </c>
      <c r="G1921" s="111" t="b">
        <v>0</v>
      </c>
      <c r="H1921" s="111" t="b">
        <v>0</v>
      </c>
      <c r="I1921" s="111" t="b">
        <v>0</v>
      </c>
      <c r="J1921" s="111" t="b">
        <v>0</v>
      </c>
      <c r="K1921" s="111" t="b">
        <v>0</v>
      </c>
      <c r="L1921" s="111" t="b">
        <v>0</v>
      </c>
    </row>
    <row r="1922" spans="1:12" ht="15">
      <c r="A1922" s="111" t="s">
        <v>712</v>
      </c>
      <c r="B1922" s="111" t="s">
        <v>1318</v>
      </c>
      <c r="C1922" s="111">
        <v>4</v>
      </c>
      <c r="D1922" s="116">
        <v>0.001825997666612533</v>
      </c>
      <c r="E1922" s="116">
        <v>2.1653432655224587</v>
      </c>
      <c r="F1922" s="111" t="s">
        <v>659</v>
      </c>
      <c r="G1922" s="111" t="b">
        <v>0</v>
      </c>
      <c r="H1922" s="111" t="b">
        <v>0</v>
      </c>
      <c r="I1922" s="111" t="b">
        <v>0</v>
      </c>
      <c r="J1922" s="111" t="b">
        <v>0</v>
      </c>
      <c r="K1922" s="111" t="b">
        <v>0</v>
      </c>
      <c r="L1922" s="111" t="b">
        <v>0</v>
      </c>
    </row>
    <row r="1923" spans="1:12" ht="15">
      <c r="A1923" s="111" t="s">
        <v>1318</v>
      </c>
      <c r="B1923" s="111" t="s">
        <v>969</v>
      </c>
      <c r="C1923" s="111">
        <v>4</v>
      </c>
      <c r="D1923" s="116">
        <v>0.001825997666612533</v>
      </c>
      <c r="E1923" s="116">
        <v>2.5175257836338214</v>
      </c>
      <c r="F1923" s="111" t="s">
        <v>659</v>
      </c>
      <c r="G1923" s="111" t="b">
        <v>0</v>
      </c>
      <c r="H1923" s="111" t="b">
        <v>0</v>
      </c>
      <c r="I1923" s="111" t="b">
        <v>0</v>
      </c>
      <c r="J1923" s="111" t="b">
        <v>0</v>
      </c>
      <c r="K1923" s="111" t="b">
        <v>0</v>
      </c>
      <c r="L1923" s="111" t="b">
        <v>0</v>
      </c>
    </row>
    <row r="1924" spans="1:12" ht="15">
      <c r="A1924" s="111" t="s">
        <v>707</v>
      </c>
      <c r="B1924" s="111" t="s">
        <v>969</v>
      </c>
      <c r="C1924" s="111">
        <v>4</v>
      </c>
      <c r="D1924" s="116">
        <v>0.001825997666612533</v>
      </c>
      <c r="E1924" s="116">
        <v>1.7578579389441908</v>
      </c>
      <c r="F1924" s="111" t="s">
        <v>659</v>
      </c>
      <c r="G1924" s="111" t="b">
        <v>0</v>
      </c>
      <c r="H1924" s="111" t="b">
        <v>0</v>
      </c>
      <c r="I1924" s="111" t="b">
        <v>0</v>
      </c>
      <c r="J1924" s="111" t="b">
        <v>0</v>
      </c>
      <c r="K1924" s="111" t="b">
        <v>0</v>
      </c>
      <c r="L1924" s="111" t="b">
        <v>0</v>
      </c>
    </row>
    <row r="1925" spans="1:12" ht="15">
      <c r="A1925" s="111" t="s">
        <v>682</v>
      </c>
      <c r="B1925" s="111" t="s">
        <v>685</v>
      </c>
      <c r="C1925" s="111">
        <v>4</v>
      </c>
      <c r="D1925" s="116">
        <v>0.0013745091091862394</v>
      </c>
      <c r="E1925" s="116">
        <v>0.8368504023407652</v>
      </c>
      <c r="F1925" s="111" t="s">
        <v>659</v>
      </c>
      <c r="G1925" s="111" t="b">
        <v>0</v>
      </c>
      <c r="H1925" s="111" t="b">
        <v>0</v>
      </c>
      <c r="I1925" s="111" t="b">
        <v>0</v>
      </c>
      <c r="J1925" s="111" t="b">
        <v>0</v>
      </c>
      <c r="K1925" s="111" t="b">
        <v>0</v>
      </c>
      <c r="L1925" s="111" t="b">
        <v>0</v>
      </c>
    </row>
    <row r="1926" spans="1:12" ht="15">
      <c r="A1926" s="111" t="s">
        <v>683</v>
      </c>
      <c r="B1926" s="111" t="s">
        <v>689</v>
      </c>
      <c r="C1926" s="111">
        <v>4</v>
      </c>
      <c r="D1926" s="116">
        <v>0.001825997666612533</v>
      </c>
      <c r="E1926" s="116">
        <v>0.9171655771837534</v>
      </c>
      <c r="F1926" s="111" t="s">
        <v>659</v>
      </c>
      <c r="G1926" s="111" t="b">
        <v>0</v>
      </c>
      <c r="H1926" s="111" t="b">
        <v>0</v>
      </c>
      <c r="I1926" s="111" t="b">
        <v>0</v>
      </c>
      <c r="J1926" s="111" t="b">
        <v>0</v>
      </c>
      <c r="K1926" s="111" t="b">
        <v>0</v>
      </c>
      <c r="L1926" s="111" t="b">
        <v>0</v>
      </c>
    </row>
    <row r="1927" spans="1:12" ht="15">
      <c r="A1927" s="111" t="s">
        <v>742</v>
      </c>
      <c r="B1927" s="111" t="s">
        <v>685</v>
      </c>
      <c r="C1927" s="111">
        <v>4</v>
      </c>
      <c r="D1927" s="116">
        <v>0.0013745091091862394</v>
      </c>
      <c r="E1927" s="116">
        <v>1.3289488130300806</v>
      </c>
      <c r="F1927" s="111" t="s">
        <v>659</v>
      </c>
      <c r="G1927" s="111" t="b">
        <v>0</v>
      </c>
      <c r="H1927" s="111" t="b">
        <v>0</v>
      </c>
      <c r="I1927" s="111" t="b">
        <v>0</v>
      </c>
      <c r="J1927" s="111" t="b">
        <v>0</v>
      </c>
      <c r="K1927" s="111" t="b">
        <v>0</v>
      </c>
      <c r="L1927" s="111" t="b">
        <v>0</v>
      </c>
    </row>
    <row r="1928" spans="1:12" ht="15">
      <c r="A1928" s="111" t="s">
        <v>682</v>
      </c>
      <c r="B1928" s="111" t="s">
        <v>742</v>
      </c>
      <c r="C1928" s="111">
        <v>4</v>
      </c>
      <c r="D1928" s="116">
        <v>0.001825997666612533</v>
      </c>
      <c r="E1928" s="116">
        <v>0.9730701493587542</v>
      </c>
      <c r="F1928" s="111" t="s">
        <v>659</v>
      </c>
      <c r="G1928" s="111" t="b">
        <v>0</v>
      </c>
      <c r="H1928" s="111" t="b">
        <v>0</v>
      </c>
      <c r="I1928" s="111" t="b">
        <v>0</v>
      </c>
      <c r="J1928" s="111" t="b">
        <v>0</v>
      </c>
      <c r="K1928" s="111" t="b">
        <v>0</v>
      </c>
      <c r="L1928" s="111" t="b">
        <v>0</v>
      </c>
    </row>
    <row r="1929" spans="1:12" ht="15">
      <c r="A1929" s="111" t="s">
        <v>682</v>
      </c>
      <c r="B1929" s="111" t="s">
        <v>700</v>
      </c>
      <c r="C1929" s="111">
        <v>4</v>
      </c>
      <c r="D1929" s="116">
        <v>0.0013745091091862394</v>
      </c>
      <c r="E1929" s="116">
        <v>1.2104310651533583</v>
      </c>
      <c r="F1929" s="111" t="s">
        <v>659</v>
      </c>
      <c r="G1929" s="111" t="b">
        <v>0</v>
      </c>
      <c r="H1929" s="111" t="b">
        <v>0</v>
      </c>
      <c r="I1929" s="111" t="b">
        <v>0</v>
      </c>
      <c r="J1929" s="111" t="b">
        <v>0</v>
      </c>
      <c r="K1929" s="111" t="b">
        <v>0</v>
      </c>
      <c r="L1929" s="111" t="b">
        <v>0</v>
      </c>
    </row>
    <row r="1930" spans="1:12" ht="15">
      <c r="A1930" s="111" t="s">
        <v>881</v>
      </c>
      <c r="B1930" s="111" t="s">
        <v>744</v>
      </c>
      <c r="C1930" s="111">
        <v>4</v>
      </c>
      <c r="D1930" s="116">
        <v>0.001825997666612533</v>
      </c>
      <c r="E1930" s="116">
        <v>2.2823130724594836</v>
      </c>
      <c r="F1930" s="111" t="s">
        <v>659</v>
      </c>
      <c r="G1930" s="111" t="b">
        <v>0</v>
      </c>
      <c r="H1930" s="111" t="b">
        <v>0</v>
      </c>
      <c r="I1930" s="111" t="b">
        <v>0</v>
      </c>
      <c r="J1930" s="111" t="b">
        <v>0</v>
      </c>
      <c r="K1930" s="111" t="b">
        <v>0</v>
      </c>
      <c r="L1930" s="111" t="b">
        <v>0</v>
      </c>
    </row>
    <row r="1931" spans="1:12" ht="15">
      <c r="A1931" s="111" t="s">
        <v>909</v>
      </c>
      <c r="B1931" s="111" t="s">
        <v>1758</v>
      </c>
      <c r="C1931" s="111">
        <v>3</v>
      </c>
      <c r="D1931" s="116">
        <v>0.00170811466802912</v>
      </c>
      <c r="E1931" s="116">
        <v>2.8185557792978027</v>
      </c>
      <c r="F1931" s="111" t="s">
        <v>659</v>
      </c>
      <c r="G1931" s="111" t="b">
        <v>0</v>
      </c>
      <c r="H1931" s="111" t="b">
        <v>0</v>
      </c>
      <c r="I1931" s="111" t="b">
        <v>0</v>
      </c>
      <c r="J1931" s="111" t="b">
        <v>0</v>
      </c>
      <c r="K1931" s="111" t="b">
        <v>0</v>
      </c>
      <c r="L1931" s="111" t="b">
        <v>0</v>
      </c>
    </row>
    <row r="1932" spans="1:12" ht="15">
      <c r="A1932" s="111" t="s">
        <v>702</v>
      </c>
      <c r="B1932" s="111" t="s">
        <v>1070</v>
      </c>
      <c r="C1932" s="111">
        <v>3</v>
      </c>
      <c r="D1932" s="116">
        <v>0.001171420343260096</v>
      </c>
      <c r="E1932" s="116">
        <v>1.800827012337371</v>
      </c>
      <c r="F1932" s="111" t="s">
        <v>659</v>
      </c>
      <c r="G1932" s="111" t="b">
        <v>0</v>
      </c>
      <c r="H1932" s="111" t="b">
        <v>0</v>
      </c>
      <c r="I1932" s="111" t="b">
        <v>0</v>
      </c>
      <c r="J1932" s="111" t="b">
        <v>0</v>
      </c>
      <c r="K1932" s="111" t="b">
        <v>0</v>
      </c>
      <c r="L1932" s="111" t="b">
        <v>0</v>
      </c>
    </row>
    <row r="1933" spans="1:12" ht="15">
      <c r="A1933" s="111" t="s">
        <v>684</v>
      </c>
      <c r="B1933" s="111" t="s">
        <v>682</v>
      </c>
      <c r="C1933" s="111">
        <v>3</v>
      </c>
      <c r="D1933" s="116">
        <v>0.001171420343260096</v>
      </c>
      <c r="E1933" s="116">
        <v>1.0703677522916022</v>
      </c>
      <c r="F1933" s="111" t="s">
        <v>659</v>
      </c>
      <c r="G1933" s="111" t="b">
        <v>0</v>
      </c>
      <c r="H1933" s="111" t="b">
        <v>0</v>
      </c>
      <c r="I1933" s="111" t="b">
        <v>0</v>
      </c>
      <c r="J1933" s="111" t="b">
        <v>0</v>
      </c>
      <c r="K1933" s="111" t="b">
        <v>0</v>
      </c>
      <c r="L1933" s="111" t="b">
        <v>0</v>
      </c>
    </row>
    <row r="1934" spans="1:12" ht="15">
      <c r="A1934" s="111" t="s">
        <v>819</v>
      </c>
      <c r="B1934" s="111" t="s">
        <v>1552</v>
      </c>
      <c r="C1934" s="111">
        <v>3</v>
      </c>
      <c r="D1934" s="116">
        <v>0.001171420343260096</v>
      </c>
      <c r="E1934" s="116">
        <v>2.274487734947527</v>
      </c>
      <c r="F1934" s="111" t="s">
        <v>659</v>
      </c>
      <c r="G1934" s="111" t="b">
        <v>0</v>
      </c>
      <c r="H1934" s="111" t="b">
        <v>0</v>
      </c>
      <c r="I1934" s="111" t="b">
        <v>0</v>
      </c>
      <c r="J1934" s="111" t="b">
        <v>0</v>
      </c>
      <c r="K1934" s="111" t="b">
        <v>0</v>
      </c>
      <c r="L1934" s="111" t="b">
        <v>0</v>
      </c>
    </row>
    <row r="1935" spans="1:12" ht="15">
      <c r="A1935" s="111" t="s">
        <v>1552</v>
      </c>
      <c r="B1935" s="111" t="s">
        <v>851</v>
      </c>
      <c r="C1935" s="111">
        <v>3</v>
      </c>
      <c r="D1935" s="116">
        <v>0.001171420343260096</v>
      </c>
      <c r="E1935" s="116">
        <v>2.34143452457814</v>
      </c>
      <c r="F1935" s="111" t="s">
        <v>659</v>
      </c>
      <c r="G1935" s="111" t="b">
        <v>0</v>
      </c>
      <c r="H1935" s="111" t="b">
        <v>0</v>
      </c>
      <c r="I1935" s="111" t="b">
        <v>0</v>
      </c>
      <c r="J1935" s="111" t="b">
        <v>0</v>
      </c>
      <c r="K1935" s="111" t="b">
        <v>0</v>
      </c>
      <c r="L1935" s="111" t="b">
        <v>0</v>
      </c>
    </row>
    <row r="1936" spans="1:12" ht="15">
      <c r="A1936" s="111" t="s">
        <v>727</v>
      </c>
      <c r="B1936" s="111" t="s">
        <v>688</v>
      </c>
      <c r="C1936" s="111">
        <v>3</v>
      </c>
      <c r="D1936" s="116">
        <v>0.001171420343260096</v>
      </c>
      <c r="E1936" s="116">
        <v>2.420615770625765</v>
      </c>
      <c r="F1936" s="111" t="s">
        <v>659</v>
      </c>
      <c r="G1936" s="111" t="b">
        <v>0</v>
      </c>
      <c r="H1936" s="111" t="b">
        <v>0</v>
      </c>
      <c r="I1936" s="111" t="b">
        <v>0</v>
      </c>
      <c r="J1936" s="111" t="b">
        <v>0</v>
      </c>
      <c r="K1936" s="111" t="b">
        <v>0</v>
      </c>
      <c r="L1936" s="111" t="b">
        <v>0</v>
      </c>
    </row>
    <row r="1937" spans="1:12" ht="15">
      <c r="A1937" s="111" t="s">
        <v>779</v>
      </c>
      <c r="B1937" s="111" t="s">
        <v>683</v>
      </c>
      <c r="C1937" s="111">
        <v>3</v>
      </c>
      <c r="D1937" s="116">
        <v>0.001171420343260096</v>
      </c>
      <c r="E1937" s="116">
        <v>1.0781930898035588</v>
      </c>
      <c r="F1937" s="111" t="s">
        <v>659</v>
      </c>
      <c r="G1937" s="111" t="b">
        <v>0</v>
      </c>
      <c r="H1937" s="111" t="b">
        <v>0</v>
      </c>
      <c r="I1937" s="111" t="b">
        <v>0</v>
      </c>
      <c r="J1937" s="111" t="b">
        <v>0</v>
      </c>
      <c r="K1937" s="111" t="b">
        <v>0</v>
      </c>
      <c r="L1937" s="111" t="b">
        <v>0</v>
      </c>
    </row>
    <row r="1938" spans="1:12" ht="15">
      <c r="A1938" s="111" t="s">
        <v>797</v>
      </c>
      <c r="B1938" s="111" t="s">
        <v>1535</v>
      </c>
      <c r="C1938" s="111">
        <v>3</v>
      </c>
      <c r="D1938" s="116">
        <v>0.001171420343260096</v>
      </c>
      <c r="E1938" s="116">
        <v>2.7216457662897464</v>
      </c>
      <c r="F1938" s="111" t="s">
        <v>659</v>
      </c>
      <c r="G1938" s="111" t="b">
        <v>0</v>
      </c>
      <c r="H1938" s="111" t="b">
        <v>0</v>
      </c>
      <c r="I1938" s="111" t="b">
        <v>0</v>
      </c>
      <c r="J1938" s="111" t="b">
        <v>0</v>
      </c>
      <c r="K1938" s="111" t="b">
        <v>1</v>
      </c>
      <c r="L1938" s="111" t="b">
        <v>0</v>
      </c>
    </row>
    <row r="1939" spans="1:12" ht="15">
      <c r="A1939" s="111" t="s">
        <v>683</v>
      </c>
      <c r="B1939" s="111" t="s">
        <v>684</v>
      </c>
      <c r="C1939" s="111">
        <v>3</v>
      </c>
      <c r="D1939" s="116">
        <v>0.001171420343260096</v>
      </c>
      <c r="E1939" s="116">
        <v>1.1109856031998662</v>
      </c>
      <c r="F1939" s="111" t="s">
        <v>659</v>
      </c>
      <c r="G1939" s="111" t="b">
        <v>0</v>
      </c>
      <c r="H1939" s="111" t="b">
        <v>0</v>
      </c>
      <c r="I1939" s="111" t="b">
        <v>0</v>
      </c>
      <c r="J1939" s="111" t="b">
        <v>0</v>
      </c>
      <c r="K1939" s="111" t="b">
        <v>0</v>
      </c>
      <c r="L1939" s="111" t="b">
        <v>0</v>
      </c>
    </row>
    <row r="1940" spans="1:12" ht="15">
      <c r="A1940" s="111" t="s">
        <v>685</v>
      </c>
      <c r="B1940" s="111" t="s">
        <v>742</v>
      </c>
      <c r="C1940" s="111">
        <v>3</v>
      </c>
      <c r="D1940" s="116">
        <v>0.001171420343260096</v>
      </c>
      <c r="E1940" s="116">
        <v>1.2387721826809923</v>
      </c>
      <c r="F1940" s="111" t="s">
        <v>659</v>
      </c>
      <c r="G1940" s="111" t="b">
        <v>0</v>
      </c>
      <c r="H1940" s="111" t="b">
        <v>0</v>
      </c>
      <c r="I1940" s="111" t="b">
        <v>0</v>
      </c>
      <c r="J1940" s="111" t="b">
        <v>0</v>
      </c>
      <c r="K1940" s="111" t="b">
        <v>0</v>
      </c>
      <c r="L1940" s="111" t="b">
        <v>0</v>
      </c>
    </row>
    <row r="1941" spans="1:12" ht="15">
      <c r="A1941" s="111" t="s">
        <v>685</v>
      </c>
      <c r="B1941" s="111" t="s">
        <v>740</v>
      </c>
      <c r="C1941" s="111">
        <v>3</v>
      </c>
      <c r="D1941" s="116">
        <v>0.001171420343260096</v>
      </c>
      <c r="E1941" s="116">
        <v>1.4383445375861965</v>
      </c>
      <c r="F1941" s="111" t="s">
        <v>659</v>
      </c>
      <c r="G1941" s="111" t="b">
        <v>0</v>
      </c>
      <c r="H1941" s="111" t="b">
        <v>0</v>
      </c>
      <c r="I1941" s="111" t="b">
        <v>0</v>
      </c>
      <c r="J1941" s="111" t="b">
        <v>0</v>
      </c>
      <c r="K1941" s="111" t="b">
        <v>0</v>
      </c>
      <c r="L1941" s="111" t="b">
        <v>0</v>
      </c>
    </row>
    <row r="1942" spans="1:12" ht="15">
      <c r="A1942" s="111" t="s">
        <v>1459</v>
      </c>
      <c r="B1942" s="111" t="s">
        <v>782</v>
      </c>
      <c r="C1942" s="111">
        <v>3</v>
      </c>
      <c r="D1942" s="116">
        <v>0.001171420343260096</v>
      </c>
      <c r="E1942" s="116">
        <v>2.21649578796984</v>
      </c>
      <c r="F1942" s="111" t="s">
        <v>659</v>
      </c>
      <c r="G1942" s="111" t="b">
        <v>0</v>
      </c>
      <c r="H1942" s="111" t="b">
        <v>0</v>
      </c>
      <c r="I1942" s="111" t="b">
        <v>0</v>
      </c>
      <c r="J1942" s="111" t="b">
        <v>0</v>
      </c>
      <c r="K1942" s="111" t="b">
        <v>0</v>
      </c>
      <c r="L1942" s="111" t="b">
        <v>0</v>
      </c>
    </row>
    <row r="1943" spans="1:12" ht="15">
      <c r="A1943" s="111" t="s">
        <v>702</v>
      </c>
      <c r="B1943" s="111" t="s">
        <v>685</v>
      </c>
      <c r="C1943" s="111">
        <v>3</v>
      </c>
      <c r="D1943" s="116">
        <v>0.001171420343260096</v>
      </c>
      <c r="E1943" s="116">
        <v>1.0848236687025719</v>
      </c>
      <c r="F1943" s="111" t="s">
        <v>659</v>
      </c>
      <c r="G1943" s="111" t="b">
        <v>0</v>
      </c>
      <c r="H1943" s="111" t="b">
        <v>0</v>
      </c>
      <c r="I1943" s="111" t="b">
        <v>0</v>
      </c>
      <c r="J1943" s="111" t="b">
        <v>0</v>
      </c>
      <c r="K1943" s="111" t="b">
        <v>0</v>
      </c>
      <c r="L1943" s="111" t="b">
        <v>0</v>
      </c>
    </row>
    <row r="1944" spans="1:12" ht="15">
      <c r="A1944" s="111" t="s">
        <v>1508</v>
      </c>
      <c r="B1944" s="111" t="s">
        <v>898</v>
      </c>
      <c r="C1944" s="111">
        <v>3</v>
      </c>
      <c r="D1944" s="116">
        <v>0.001171420343260096</v>
      </c>
      <c r="E1944" s="116">
        <v>2.5175257836338214</v>
      </c>
      <c r="F1944" s="111" t="s">
        <v>659</v>
      </c>
      <c r="G1944" s="111" t="b">
        <v>0</v>
      </c>
      <c r="H1944" s="111" t="b">
        <v>0</v>
      </c>
      <c r="I1944" s="111" t="b">
        <v>0</v>
      </c>
      <c r="J1944" s="111" t="b">
        <v>0</v>
      </c>
      <c r="K1944" s="111" t="b">
        <v>0</v>
      </c>
      <c r="L1944" s="111" t="b">
        <v>0</v>
      </c>
    </row>
    <row r="1945" spans="1:12" ht="15">
      <c r="A1945" s="111" t="s">
        <v>1086</v>
      </c>
      <c r="B1945" s="111" t="s">
        <v>898</v>
      </c>
      <c r="C1945" s="111">
        <v>3</v>
      </c>
      <c r="D1945" s="116">
        <v>0.001171420343260096</v>
      </c>
      <c r="E1945" s="116">
        <v>2.3925870470255215</v>
      </c>
      <c r="F1945" s="111" t="s">
        <v>659</v>
      </c>
      <c r="G1945" s="111" t="b">
        <v>0</v>
      </c>
      <c r="H1945" s="111" t="b">
        <v>0</v>
      </c>
      <c r="I1945" s="111" t="b">
        <v>0</v>
      </c>
      <c r="J1945" s="111" t="b">
        <v>0</v>
      </c>
      <c r="K1945" s="111" t="b">
        <v>0</v>
      </c>
      <c r="L1945" s="111" t="b">
        <v>0</v>
      </c>
    </row>
    <row r="1946" spans="1:12" ht="15">
      <c r="A1946" s="111" t="s">
        <v>866</v>
      </c>
      <c r="B1946" s="111" t="s">
        <v>683</v>
      </c>
      <c r="C1946" s="111">
        <v>3</v>
      </c>
      <c r="D1946" s="116">
        <v>0.001171420343260096</v>
      </c>
      <c r="E1946" s="116">
        <v>1.1573743358511834</v>
      </c>
      <c r="F1946" s="111" t="s">
        <v>659</v>
      </c>
      <c r="G1946" s="111" t="b">
        <v>1</v>
      </c>
      <c r="H1946" s="111" t="b">
        <v>0</v>
      </c>
      <c r="I1946" s="111" t="b">
        <v>0</v>
      </c>
      <c r="J1946" s="111" t="b">
        <v>0</v>
      </c>
      <c r="K1946" s="111" t="b">
        <v>0</v>
      </c>
      <c r="L1946" s="111" t="b">
        <v>0</v>
      </c>
    </row>
    <row r="1947" spans="1:12" ht="15">
      <c r="A1947" s="111" t="s">
        <v>938</v>
      </c>
      <c r="B1947" s="111" t="s">
        <v>880</v>
      </c>
      <c r="C1947" s="111">
        <v>3</v>
      </c>
      <c r="D1947" s="116">
        <v>0.00170811466802912</v>
      </c>
      <c r="E1947" s="116">
        <v>2.5175257836338214</v>
      </c>
      <c r="F1947" s="111" t="s">
        <v>659</v>
      </c>
      <c r="G1947" s="111" t="b">
        <v>0</v>
      </c>
      <c r="H1947" s="111" t="b">
        <v>0</v>
      </c>
      <c r="I1947" s="111" t="b">
        <v>0</v>
      </c>
      <c r="J1947" s="111" t="b">
        <v>0</v>
      </c>
      <c r="K1947" s="111" t="b">
        <v>0</v>
      </c>
      <c r="L1947" s="111" t="b">
        <v>0</v>
      </c>
    </row>
    <row r="1948" spans="1:12" ht="15">
      <c r="A1948" s="111" t="s">
        <v>820</v>
      </c>
      <c r="B1948" s="111" t="s">
        <v>683</v>
      </c>
      <c r="C1948" s="111">
        <v>3</v>
      </c>
      <c r="D1948" s="116">
        <v>0.0013694982499593998</v>
      </c>
      <c r="E1948" s="116">
        <v>1.5553143445232211</v>
      </c>
      <c r="F1948" s="111" t="s">
        <v>659</v>
      </c>
      <c r="G1948" s="111" t="b">
        <v>0</v>
      </c>
      <c r="H1948" s="111" t="b">
        <v>0</v>
      </c>
      <c r="I1948" s="111" t="b">
        <v>0</v>
      </c>
      <c r="J1948" s="111" t="b">
        <v>0</v>
      </c>
      <c r="K1948" s="111" t="b">
        <v>0</v>
      </c>
      <c r="L1948" s="111" t="b">
        <v>0</v>
      </c>
    </row>
    <row r="1949" spans="1:12" ht="15">
      <c r="A1949" s="111" t="s">
        <v>731</v>
      </c>
      <c r="B1949" s="111" t="s">
        <v>985</v>
      </c>
      <c r="C1949" s="111">
        <v>3</v>
      </c>
      <c r="D1949" s="116">
        <v>0.00170811466802912</v>
      </c>
      <c r="E1949" s="116">
        <v>2.7216457662897464</v>
      </c>
      <c r="F1949" s="111" t="s">
        <v>659</v>
      </c>
      <c r="G1949" s="111" t="b">
        <v>0</v>
      </c>
      <c r="H1949" s="111" t="b">
        <v>0</v>
      </c>
      <c r="I1949" s="111" t="b">
        <v>0</v>
      </c>
      <c r="J1949" s="111" t="b">
        <v>0</v>
      </c>
      <c r="K1949" s="111" t="b">
        <v>1</v>
      </c>
      <c r="L1949" s="111" t="b">
        <v>0</v>
      </c>
    </row>
    <row r="1950" spans="1:12" ht="15">
      <c r="A1950" s="111" t="s">
        <v>713</v>
      </c>
      <c r="B1950" s="111" t="s">
        <v>707</v>
      </c>
      <c r="C1950" s="111">
        <v>3</v>
      </c>
      <c r="D1950" s="116">
        <v>0.00170811466802912</v>
      </c>
      <c r="E1950" s="116">
        <v>1.6909111493135778</v>
      </c>
      <c r="F1950" s="111" t="s">
        <v>659</v>
      </c>
      <c r="G1950" s="111" t="b">
        <v>0</v>
      </c>
      <c r="H1950" s="111" t="b">
        <v>0</v>
      </c>
      <c r="I1950" s="111" t="b">
        <v>0</v>
      </c>
      <c r="J1950" s="111" t="b">
        <v>0</v>
      </c>
      <c r="K1950" s="111" t="b">
        <v>0</v>
      </c>
      <c r="L1950" s="111" t="b">
        <v>0</v>
      </c>
    </row>
    <row r="1951" spans="1:12" ht="15">
      <c r="A1951" s="111" t="s">
        <v>918</v>
      </c>
      <c r="B1951" s="111" t="s">
        <v>1239</v>
      </c>
      <c r="C1951" s="111">
        <v>3</v>
      </c>
      <c r="D1951" s="116">
        <v>0.0013694982499593998</v>
      </c>
      <c r="E1951" s="116">
        <v>2.295677034017465</v>
      </c>
      <c r="F1951" s="111" t="s">
        <v>659</v>
      </c>
      <c r="G1951" s="111" t="b">
        <v>0</v>
      </c>
      <c r="H1951" s="111" t="b">
        <v>0</v>
      </c>
      <c r="I1951" s="111" t="b">
        <v>0</v>
      </c>
      <c r="J1951" s="111" t="b">
        <v>0</v>
      </c>
      <c r="K1951" s="111" t="b">
        <v>0</v>
      </c>
      <c r="L1951" s="111" t="b">
        <v>0</v>
      </c>
    </row>
    <row r="1952" spans="1:12" ht="15">
      <c r="A1952" s="111" t="s">
        <v>1697</v>
      </c>
      <c r="B1952" s="111" t="s">
        <v>715</v>
      </c>
      <c r="C1952" s="111">
        <v>3</v>
      </c>
      <c r="D1952" s="116">
        <v>0.00170811466802912</v>
      </c>
      <c r="E1952" s="116">
        <v>2.5755177306115082</v>
      </c>
      <c r="F1952" s="111" t="s">
        <v>659</v>
      </c>
      <c r="G1952" s="111" t="b">
        <v>0</v>
      </c>
      <c r="H1952" s="111" t="b">
        <v>0</v>
      </c>
      <c r="I1952" s="111" t="b">
        <v>0</v>
      </c>
      <c r="J1952" s="111" t="b">
        <v>0</v>
      </c>
      <c r="K1952" s="111" t="b">
        <v>0</v>
      </c>
      <c r="L1952" s="111" t="b">
        <v>0</v>
      </c>
    </row>
    <row r="1953" spans="1:12" ht="15">
      <c r="A1953" s="111" t="s">
        <v>918</v>
      </c>
      <c r="B1953" s="111" t="s">
        <v>1052</v>
      </c>
      <c r="C1953" s="111">
        <v>3</v>
      </c>
      <c r="D1953" s="116">
        <v>0.00170811466802912</v>
      </c>
      <c r="E1953" s="116">
        <v>2.1987670210094086</v>
      </c>
      <c r="F1953" s="111" t="s">
        <v>659</v>
      </c>
      <c r="G1953" s="111" t="b">
        <v>0</v>
      </c>
      <c r="H1953" s="111" t="b">
        <v>0</v>
      </c>
      <c r="I1953" s="111" t="b">
        <v>0</v>
      </c>
      <c r="J1953" s="111" t="b">
        <v>0</v>
      </c>
      <c r="K1953" s="111" t="b">
        <v>0</v>
      </c>
      <c r="L1953" s="111" t="b">
        <v>0</v>
      </c>
    </row>
    <row r="1954" spans="1:12" ht="15">
      <c r="A1954" s="111" t="s">
        <v>722</v>
      </c>
      <c r="B1954" s="111" t="s">
        <v>682</v>
      </c>
      <c r="C1954" s="111">
        <v>2</v>
      </c>
      <c r="D1954" s="116">
        <v>0.0011387431120194133</v>
      </c>
      <c r="E1954" s="116">
        <v>0.9320650541253208</v>
      </c>
      <c r="F1954" s="111" t="s">
        <v>659</v>
      </c>
      <c r="G1954" s="111" t="b">
        <v>0</v>
      </c>
      <c r="H1954" s="111" t="b">
        <v>0</v>
      </c>
      <c r="I1954" s="111" t="b">
        <v>0</v>
      </c>
      <c r="J1954" s="111" t="b">
        <v>0</v>
      </c>
      <c r="K1954" s="111" t="b">
        <v>0</v>
      </c>
      <c r="L1954" s="111" t="b">
        <v>0</v>
      </c>
    </row>
    <row r="1955" spans="1:12" ht="15">
      <c r="A1955" s="111" t="s">
        <v>692</v>
      </c>
      <c r="B1955" s="111" t="s">
        <v>732</v>
      </c>
      <c r="C1955" s="111">
        <v>2</v>
      </c>
      <c r="D1955" s="116">
        <v>0.0011387431120194133</v>
      </c>
      <c r="E1955" s="116">
        <v>2.203131826411859</v>
      </c>
      <c r="F1955" s="111" t="s">
        <v>659</v>
      </c>
      <c r="G1955" s="111" t="b">
        <v>0</v>
      </c>
      <c r="H1955" s="111" t="b">
        <v>0</v>
      </c>
      <c r="I1955" s="111" t="b">
        <v>0</v>
      </c>
      <c r="J1955" s="111" t="b">
        <v>0</v>
      </c>
      <c r="K1955" s="111" t="b">
        <v>0</v>
      </c>
      <c r="L1955" s="111" t="b">
        <v>0</v>
      </c>
    </row>
    <row r="1956" spans="1:12" ht="15">
      <c r="A1956" s="111" t="s">
        <v>980</v>
      </c>
      <c r="B1956" s="111" t="s">
        <v>689</v>
      </c>
      <c r="C1956" s="111">
        <v>2</v>
      </c>
      <c r="D1956" s="116">
        <v>0.0011387431120194133</v>
      </c>
      <c r="E1956" s="116">
        <v>2.0226757619537272</v>
      </c>
      <c r="F1956" s="111" t="s">
        <v>659</v>
      </c>
      <c r="G1956" s="111" t="b">
        <v>0</v>
      </c>
      <c r="H1956" s="111" t="b">
        <v>0</v>
      </c>
      <c r="I1956" s="111" t="b">
        <v>0</v>
      </c>
      <c r="J1956" s="111" t="b">
        <v>0</v>
      </c>
      <c r="K1956" s="111" t="b">
        <v>0</v>
      </c>
      <c r="L1956" s="111" t="b">
        <v>0</v>
      </c>
    </row>
    <row r="1957" spans="1:12" ht="15">
      <c r="A1957" s="111" t="s">
        <v>699</v>
      </c>
      <c r="B1957" s="111" t="s">
        <v>816</v>
      </c>
      <c r="C1957" s="111">
        <v>2</v>
      </c>
      <c r="D1957" s="116">
        <v>0.0009129988333062665</v>
      </c>
      <c r="E1957" s="116">
        <v>2.0684332525144025</v>
      </c>
      <c r="F1957" s="111" t="s">
        <v>659</v>
      </c>
      <c r="G1957" s="111" t="b">
        <v>0</v>
      </c>
      <c r="H1957" s="111" t="b">
        <v>0</v>
      </c>
      <c r="I1957" s="111" t="b">
        <v>0</v>
      </c>
      <c r="J1957" s="111" t="b">
        <v>0</v>
      </c>
      <c r="K1957" s="111" t="b">
        <v>0</v>
      </c>
      <c r="L1957" s="111" t="b">
        <v>0</v>
      </c>
    </row>
    <row r="1958" spans="1:12" ht="15">
      <c r="A1958" s="111" t="s">
        <v>709</v>
      </c>
      <c r="B1958" s="111" t="s">
        <v>867</v>
      </c>
      <c r="C1958" s="111">
        <v>2</v>
      </c>
      <c r="D1958" s="116">
        <v>0.0009129988333062665</v>
      </c>
      <c r="E1958" s="116">
        <v>1.882796675552491</v>
      </c>
      <c r="F1958" s="111" t="s">
        <v>659</v>
      </c>
      <c r="G1958" s="111" t="b">
        <v>0</v>
      </c>
      <c r="H1958" s="111" t="b">
        <v>0</v>
      </c>
      <c r="I1958" s="111" t="b">
        <v>0</v>
      </c>
      <c r="J1958" s="111" t="b">
        <v>0</v>
      </c>
      <c r="K1958" s="111" t="b">
        <v>0</v>
      </c>
      <c r="L1958" s="111" t="b">
        <v>0</v>
      </c>
    </row>
    <row r="1959" spans="1:12" ht="15">
      <c r="A1959" s="111" t="s">
        <v>867</v>
      </c>
      <c r="B1959" s="111" t="s">
        <v>698</v>
      </c>
      <c r="C1959" s="111">
        <v>2</v>
      </c>
      <c r="D1959" s="116">
        <v>0.0009129988333062665</v>
      </c>
      <c r="E1959" s="116">
        <v>2.9434945159061026</v>
      </c>
      <c r="F1959" s="111" t="s">
        <v>659</v>
      </c>
      <c r="G1959" s="111" t="b">
        <v>0</v>
      </c>
      <c r="H1959" s="111" t="b">
        <v>0</v>
      </c>
      <c r="I1959" s="111" t="b">
        <v>0</v>
      </c>
      <c r="J1959" s="111" t="b">
        <v>0</v>
      </c>
      <c r="K1959" s="111" t="b">
        <v>0</v>
      </c>
      <c r="L1959" s="111" t="b">
        <v>0</v>
      </c>
    </row>
    <row r="1960" spans="1:12" ht="15">
      <c r="A1960" s="111" t="s">
        <v>682</v>
      </c>
      <c r="B1960" s="111" t="s">
        <v>971</v>
      </c>
      <c r="C1960" s="111">
        <v>2</v>
      </c>
      <c r="D1960" s="116">
        <v>0.0009129988333062665</v>
      </c>
      <c r="E1960" s="116">
        <v>1.649763758983621</v>
      </c>
      <c r="F1960" s="111" t="s">
        <v>659</v>
      </c>
      <c r="G1960" s="111" t="b">
        <v>0</v>
      </c>
      <c r="H1960" s="111" t="b">
        <v>0</v>
      </c>
      <c r="I1960" s="111" t="b">
        <v>0</v>
      </c>
      <c r="J1960" s="111" t="b">
        <v>0</v>
      </c>
      <c r="K1960" s="111" t="b">
        <v>0</v>
      </c>
      <c r="L1960" s="111" t="b">
        <v>0</v>
      </c>
    </row>
    <row r="1961" spans="1:12" ht="15">
      <c r="A1961" s="111" t="s">
        <v>971</v>
      </c>
      <c r="B1961" s="111" t="s">
        <v>740</v>
      </c>
      <c r="C1961" s="111">
        <v>2</v>
      </c>
      <c r="D1961" s="116">
        <v>0.0009129988333062665</v>
      </c>
      <c r="E1961" s="116">
        <v>2.34143452457814</v>
      </c>
      <c r="F1961" s="111" t="s">
        <v>659</v>
      </c>
      <c r="G1961" s="111" t="b">
        <v>0</v>
      </c>
      <c r="H1961" s="111" t="b">
        <v>0</v>
      </c>
      <c r="I1961" s="111" t="b">
        <v>0</v>
      </c>
      <c r="J1961" s="111" t="b">
        <v>0</v>
      </c>
      <c r="K1961" s="111" t="b">
        <v>0</v>
      </c>
      <c r="L1961" s="111" t="b">
        <v>0</v>
      </c>
    </row>
    <row r="1962" spans="1:12" ht="15">
      <c r="A1962" s="111" t="s">
        <v>740</v>
      </c>
      <c r="B1962" s="111" t="s">
        <v>690</v>
      </c>
      <c r="C1962" s="111">
        <v>2</v>
      </c>
      <c r="D1962" s="116">
        <v>0.0009129988333062665</v>
      </c>
      <c r="E1962" s="116">
        <v>1.1763386498239221</v>
      </c>
      <c r="F1962" s="111" t="s">
        <v>659</v>
      </c>
      <c r="G1962" s="111" t="b">
        <v>0</v>
      </c>
      <c r="H1962" s="111" t="b">
        <v>0</v>
      </c>
      <c r="I1962" s="111" t="b">
        <v>0</v>
      </c>
      <c r="J1962" s="111" t="b">
        <v>0</v>
      </c>
      <c r="K1962" s="111" t="b">
        <v>0</v>
      </c>
      <c r="L1962" s="111" t="b">
        <v>0</v>
      </c>
    </row>
    <row r="1963" spans="1:12" ht="15">
      <c r="A1963" s="111" t="s">
        <v>690</v>
      </c>
      <c r="B1963" s="111" t="s">
        <v>686</v>
      </c>
      <c r="C1963" s="111">
        <v>2</v>
      </c>
      <c r="D1963" s="116">
        <v>0.0009129988333062665</v>
      </c>
      <c r="E1963" s="116">
        <v>0.8185557792978027</v>
      </c>
      <c r="F1963" s="111" t="s">
        <v>659</v>
      </c>
      <c r="G1963" s="111" t="b">
        <v>0</v>
      </c>
      <c r="H1963" s="111" t="b">
        <v>0</v>
      </c>
      <c r="I1963" s="111" t="b">
        <v>0</v>
      </c>
      <c r="J1963" s="111" t="b">
        <v>0</v>
      </c>
      <c r="K1963" s="111" t="b">
        <v>0</v>
      </c>
      <c r="L1963" s="111" t="b">
        <v>0</v>
      </c>
    </row>
    <row r="1964" spans="1:12" ht="15">
      <c r="A1964" s="111" t="s">
        <v>686</v>
      </c>
      <c r="B1964" s="111" t="s">
        <v>1106</v>
      </c>
      <c r="C1964" s="111">
        <v>2</v>
      </c>
      <c r="D1964" s="116">
        <v>0.0009129988333062665</v>
      </c>
      <c r="E1964" s="116">
        <v>1.4383445375861965</v>
      </c>
      <c r="F1964" s="111" t="s">
        <v>659</v>
      </c>
      <c r="G1964" s="111" t="b">
        <v>0</v>
      </c>
      <c r="H1964" s="111" t="b">
        <v>0</v>
      </c>
      <c r="I1964" s="111" t="b">
        <v>0</v>
      </c>
      <c r="J1964" s="111" t="b">
        <v>0</v>
      </c>
      <c r="K1964" s="111" t="b">
        <v>0</v>
      </c>
      <c r="L1964" s="111" t="b">
        <v>0</v>
      </c>
    </row>
    <row r="1965" spans="1:12" ht="15">
      <c r="A1965" s="111" t="s">
        <v>1106</v>
      </c>
      <c r="B1965" s="111" t="s">
        <v>697</v>
      </c>
      <c r="C1965" s="111">
        <v>2</v>
      </c>
      <c r="D1965" s="116">
        <v>0.0009129988333062665</v>
      </c>
      <c r="E1965" s="116">
        <v>2.0983964758918456</v>
      </c>
      <c r="F1965" s="111" t="s">
        <v>659</v>
      </c>
      <c r="G1965" s="111" t="b">
        <v>0</v>
      </c>
      <c r="H1965" s="111" t="b">
        <v>0</v>
      </c>
      <c r="I1965" s="111" t="b">
        <v>0</v>
      </c>
      <c r="J1965" s="111" t="b">
        <v>0</v>
      </c>
      <c r="K1965" s="111" t="b">
        <v>0</v>
      </c>
      <c r="L1965" s="111" t="b">
        <v>0</v>
      </c>
    </row>
    <row r="1966" spans="1:12" ht="15">
      <c r="A1966" s="111" t="s">
        <v>697</v>
      </c>
      <c r="B1966" s="111" t="s">
        <v>907</v>
      </c>
      <c r="C1966" s="111">
        <v>2</v>
      </c>
      <c r="D1966" s="116">
        <v>0.0009129988333062665</v>
      </c>
      <c r="E1966" s="116">
        <v>2.5755177306115082</v>
      </c>
      <c r="F1966" s="111" t="s">
        <v>659</v>
      </c>
      <c r="G1966" s="111" t="b">
        <v>0</v>
      </c>
      <c r="H1966" s="111" t="b">
        <v>0</v>
      </c>
      <c r="I1966" s="111" t="b">
        <v>0</v>
      </c>
      <c r="J1966" s="111" t="b">
        <v>0</v>
      </c>
      <c r="K1966" s="111" t="b">
        <v>0</v>
      </c>
      <c r="L1966" s="111" t="b">
        <v>0</v>
      </c>
    </row>
    <row r="1967" spans="1:12" ht="15">
      <c r="A1967" s="111" t="s">
        <v>907</v>
      </c>
      <c r="B1967" s="111" t="s">
        <v>1106</v>
      </c>
      <c r="C1967" s="111">
        <v>2</v>
      </c>
      <c r="D1967" s="116">
        <v>0.0009129988333062665</v>
      </c>
      <c r="E1967" s="116">
        <v>2.6424645202421213</v>
      </c>
      <c r="F1967" s="111" t="s">
        <v>659</v>
      </c>
      <c r="G1967" s="111" t="b">
        <v>0</v>
      </c>
      <c r="H1967" s="111" t="b">
        <v>0</v>
      </c>
      <c r="I1967" s="111" t="b">
        <v>0</v>
      </c>
      <c r="J1967" s="111" t="b">
        <v>0</v>
      </c>
      <c r="K1967" s="111" t="b">
        <v>0</v>
      </c>
      <c r="L1967" s="111" t="b">
        <v>0</v>
      </c>
    </row>
    <row r="1968" spans="1:12" ht="15">
      <c r="A1968" s="111" t="s">
        <v>1106</v>
      </c>
      <c r="B1968" s="111" t="s">
        <v>793</v>
      </c>
      <c r="C1968" s="111">
        <v>2</v>
      </c>
      <c r="D1968" s="116">
        <v>0.0009129988333062665</v>
      </c>
      <c r="E1968" s="116">
        <v>2.165343265522459</v>
      </c>
      <c r="F1968" s="111" t="s">
        <v>659</v>
      </c>
      <c r="G1968" s="111" t="b">
        <v>0</v>
      </c>
      <c r="H1968" s="111" t="b">
        <v>0</v>
      </c>
      <c r="I1968" s="111" t="b">
        <v>0</v>
      </c>
      <c r="J1968" s="111" t="b">
        <v>0</v>
      </c>
      <c r="K1968" s="111" t="b">
        <v>0</v>
      </c>
      <c r="L1968" s="111" t="b">
        <v>0</v>
      </c>
    </row>
    <row r="1969" spans="1:12" ht="15">
      <c r="A1969" s="111" t="s">
        <v>793</v>
      </c>
      <c r="B1969" s="111" t="s">
        <v>714</v>
      </c>
      <c r="C1969" s="111">
        <v>2</v>
      </c>
      <c r="D1969" s="116">
        <v>0.0009129988333062665</v>
      </c>
      <c r="E1969" s="116">
        <v>2.040404528914159</v>
      </c>
      <c r="F1969" s="111" t="s">
        <v>659</v>
      </c>
      <c r="G1969" s="111" t="b">
        <v>0</v>
      </c>
      <c r="H1969" s="111" t="b">
        <v>0</v>
      </c>
      <c r="I1969" s="111" t="b">
        <v>0</v>
      </c>
      <c r="J1969" s="111" t="b">
        <v>0</v>
      </c>
      <c r="K1969" s="111" t="b">
        <v>0</v>
      </c>
      <c r="L1969" s="111" t="b">
        <v>0</v>
      </c>
    </row>
    <row r="1970" spans="1:12" ht="15">
      <c r="A1970" s="111" t="s">
        <v>714</v>
      </c>
      <c r="B1970" s="111" t="s">
        <v>1106</v>
      </c>
      <c r="C1970" s="111">
        <v>2</v>
      </c>
      <c r="D1970" s="116">
        <v>0.0009129988333062665</v>
      </c>
      <c r="E1970" s="116">
        <v>2.040404528914159</v>
      </c>
      <c r="F1970" s="111" t="s">
        <v>659</v>
      </c>
      <c r="G1970" s="111" t="b">
        <v>0</v>
      </c>
      <c r="H1970" s="111" t="b">
        <v>0</v>
      </c>
      <c r="I1970" s="111" t="b">
        <v>0</v>
      </c>
      <c r="J1970" s="111" t="b">
        <v>0</v>
      </c>
      <c r="K1970" s="111" t="b">
        <v>0</v>
      </c>
      <c r="L1970" s="111" t="b">
        <v>0</v>
      </c>
    </row>
    <row r="1971" spans="1:12" ht="15">
      <c r="A1971" s="111" t="s">
        <v>1106</v>
      </c>
      <c r="B1971" s="111" t="s">
        <v>728</v>
      </c>
      <c r="C1971" s="111">
        <v>2</v>
      </c>
      <c r="D1971" s="116">
        <v>0.0009129988333062665</v>
      </c>
      <c r="E1971" s="116">
        <v>2.244524511570084</v>
      </c>
      <c r="F1971" s="111" t="s">
        <v>659</v>
      </c>
      <c r="G1971" s="111" t="b">
        <v>0</v>
      </c>
      <c r="H1971" s="111" t="b">
        <v>0</v>
      </c>
      <c r="I1971" s="111" t="b">
        <v>0</v>
      </c>
      <c r="J1971" s="111" t="b">
        <v>0</v>
      </c>
      <c r="K1971" s="111" t="b">
        <v>0</v>
      </c>
      <c r="L1971" s="111" t="b">
        <v>0</v>
      </c>
    </row>
    <row r="1972" spans="1:12" ht="15">
      <c r="A1972" s="111" t="s">
        <v>728</v>
      </c>
      <c r="B1972" s="111" t="s">
        <v>686</v>
      </c>
      <c r="C1972" s="111">
        <v>2</v>
      </c>
      <c r="D1972" s="116">
        <v>0.0009129988333062665</v>
      </c>
      <c r="E1972" s="116">
        <v>1.5175257836338214</v>
      </c>
      <c r="F1972" s="111" t="s">
        <v>659</v>
      </c>
      <c r="G1972" s="111" t="b">
        <v>0</v>
      </c>
      <c r="H1972" s="111" t="b">
        <v>0</v>
      </c>
      <c r="I1972" s="111" t="b">
        <v>0</v>
      </c>
      <c r="J1972" s="111" t="b">
        <v>0</v>
      </c>
      <c r="K1972" s="111" t="b">
        <v>0</v>
      </c>
      <c r="L1972" s="111" t="b">
        <v>0</v>
      </c>
    </row>
    <row r="1973" spans="1:12" ht="15">
      <c r="A1973" s="111" t="s">
        <v>686</v>
      </c>
      <c r="B1973" s="111" t="s">
        <v>1947</v>
      </c>
      <c r="C1973" s="111">
        <v>2</v>
      </c>
      <c r="D1973" s="116">
        <v>0.0009129988333062665</v>
      </c>
      <c r="E1973" s="116">
        <v>1.9154657923058591</v>
      </c>
      <c r="F1973" s="111" t="s">
        <v>659</v>
      </c>
      <c r="G1973" s="111" t="b">
        <v>0</v>
      </c>
      <c r="H1973" s="111" t="b">
        <v>0</v>
      </c>
      <c r="I1973" s="111" t="b">
        <v>0</v>
      </c>
      <c r="J1973" s="111" t="b">
        <v>0</v>
      </c>
      <c r="K1973" s="111" t="b">
        <v>0</v>
      </c>
      <c r="L1973" s="111" t="b">
        <v>0</v>
      </c>
    </row>
    <row r="1974" spans="1:12" ht="15">
      <c r="A1974" s="111" t="s">
        <v>1947</v>
      </c>
      <c r="B1974" s="111" t="s">
        <v>714</v>
      </c>
      <c r="C1974" s="111">
        <v>2</v>
      </c>
      <c r="D1974" s="116">
        <v>0.0009129988333062665</v>
      </c>
      <c r="E1974" s="116">
        <v>2.5175257836338214</v>
      </c>
      <c r="F1974" s="111" t="s">
        <v>659</v>
      </c>
      <c r="G1974" s="111" t="b">
        <v>0</v>
      </c>
      <c r="H1974" s="111" t="b">
        <v>0</v>
      </c>
      <c r="I1974" s="111" t="b">
        <v>0</v>
      </c>
      <c r="J1974" s="111" t="b">
        <v>0</v>
      </c>
      <c r="K1974" s="111" t="b">
        <v>0</v>
      </c>
      <c r="L1974" s="111" t="b">
        <v>0</v>
      </c>
    </row>
    <row r="1975" spans="1:12" ht="15">
      <c r="A1975" s="111" t="s">
        <v>714</v>
      </c>
      <c r="B1975" s="111" t="s">
        <v>719</v>
      </c>
      <c r="C1975" s="111">
        <v>2</v>
      </c>
      <c r="D1975" s="116">
        <v>0.0009129988333062665</v>
      </c>
      <c r="E1975" s="116">
        <v>1.4568279432802096</v>
      </c>
      <c r="F1975" s="111" t="s">
        <v>659</v>
      </c>
      <c r="G1975" s="111" t="b">
        <v>0</v>
      </c>
      <c r="H1975" s="111" t="b">
        <v>0</v>
      </c>
      <c r="I1975" s="111" t="b">
        <v>0</v>
      </c>
      <c r="J1975" s="111" t="b">
        <v>0</v>
      </c>
      <c r="K1975" s="111" t="b">
        <v>0</v>
      </c>
      <c r="L1975" s="111" t="b">
        <v>0</v>
      </c>
    </row>
    <row r="1976" spans="1:12" ht="15">
      <c r="A1976" s="111" t="s">
        <v>719</v>
      </c>
      <c r="B1976" s="111" t="s">
        <v>702</v>
      </c>
      <c r="C1976" s="111">
        <v>2</v>
      </c>
      <c r="D1976" s="116">
        <v>0.0009129988333062665</v>
      </c>
      <c r="E1976" s="116">
        <v>0.925765748945671</v>
      </c>
      <c r="F1976" s="111" t="s">
        <v>659</v>
      </c>
      <c r="G1976" s="111" t="b">
        <v>0</v>
      </c>
      <c r="H1976" s="111" t="b">
        <v>0</v>
      </c>
      <c r="I1976" s="111" t="b">
        <v>0</v>
      </c>
      <c r="J1976" s="111" t="b">
        <v>0</v>
      </c>
      <c r="K1976" s="111" t="b">
        <v>0</v>
      </c>
      <c r="L1976" s="111" t="b">
        <v>0</v>
      </c>
    </row>
    <row r="1977" spans="1:12" ht="15">
      <c r="A1977" s="111" t="s">
        <v>702</v>
      </c>
      <c r="B1977" s="111" t="s">
        <v>1948</v>
      </c>
      <c r="C1977" s="111">
        <v>2</v>
      </c>
      <c r="D1977" s="116">
        <v>0.0009129988333062665</v>
      </c>
      <c r="E1977" s="116">
        <v>2.0226757619537272</v>
      </c>
      <c r="F1977" s="111" t="s">
        <v>659</v>
      </c>
      <c r="G1977" s="111" t="b">
        <v>0</v>
      </c>
      <c r="H1977" s="111" t="b">
        <v>0</v>
      </c>
      <c r="I1977" s="111" t="b">
        <v>0</v>
      </c>
      <c r="J1977" s="111" t="b">
        <v>0</v>
      </c>
      <c r="K1977" s="111" t="b">
        <v>0</v>
      </c>
      <c r="L1977" s="111" t="b">
        <v>0</v>
      </c>
    </row>
    <row r="1978" spans="1:12" ht="15">
      <c r="A1978" s="111" t="s">
        <v>1948</v>
      </c>
      <c r="B1978" s="111" t="s">
        <v>1070</v>
      </c>
      <c r="C1978" s="111">
        <v>2</v>
      </c>
      <c r="D1978" s="116">
        <v>0.0009129988333062665</v>
      </c>
      <c r="E1978" s="116">
        <v>2.7216457662897464</v>
      </c>
      <c r="F1978" s="111" t="s">
        <v>659</v>
      </c>
      <c r="G1978" s="111" t="b">
        <v>0</v>
      </c>
      <c r="H1978" s="111" t="b">
        <v>0</v>
      </c>
      <c r="I1978" s="111" t="b">
        <v>0</v>
      </c>
      <c r="J1978" s="111" t="b">
        <v>0</v>
      </c>
      <c r="K1978" s="111" t="b">
        <v>0</v>
      </c>
      <c r="L1978" s="111" t="b">
        <v>0</v>
      </c>
    </row>
    <row r="1979" spans="1:12" ht="15">
      <c r="A1979" s="111" t="s">
        <v>1070</v>
      </c>
      <c r="B1979" s="111" t="s">
        <v>1323</v>
      </c>
      <c r="C1979" s="111">
        <v>2</v>
      </c>
      <c r="D1979" s="116">
        <v>0.0009129988333062665</v>
      </c>
      <c r="E1979" s="116">
        <v>2.7216457662897464</v>
      </c>
      <c r="F1979" s="111" t="s">
        <v>659</v>
      </c>
      <c r="G1979" s="111" t="b">
        <v>0</v>
      </c>
      <c r="H1979" s="111" t="b">
        <v>0</v>
      </c>
      <c r="I1979" s="111" t="b">
        <v>0</v>
      </c>
      <c r="J1979" s="111" t="b">
        <v>0</v>
      </c>
      <c r="K1979" s="111" t="b">
        <v>0</v>
      </c>
      <c r="L1979" s="111" t="b">
        <v>0</v>
      </c>
    </row>
    <row r="1980" spans="1:12" ht="15">
      <c r="A1980" s="111" t="s">
        <v>1323</v>
      </c>
      <c r="B1980" s="111" t="s">
        <v>719</v>
      </c>
      <c r="C1980" s="111">
        <v>2</v>
      </c>
      <c r="D1980" s="116">
        <v>0.0009129988333062665</v>
      </c>
      <c r="E1980" s="116">
        <v>2.058887934608172</v>
      </c>
      <c r="F1980" s="111" t="s">
        <v>659</v>
      </c>
      <c r="G1980" s="111" t="b">
        <v>0</v>
      </c>
      <c r="H1980" s="111" t="b">
        <v>0</v>
      </c>
      <c r="I1980" s="111" t="b">
        <v>0</v>
      </c>
      <c r="J1980" s="111" t="b">
        <v>0</v>
      </c>
      <c r="K1980" s="111" t="b">
        <v>0</v>
      </c>
      <c r="L1980" s="111" t="b">
        <v>0</v>
      </c>
    </row>
    <row r="1981" spans="1:12" ht="15">
      <c r="A1981" s="111" t="s">
        <v>682</v>
      </c>
      <c r="B1981" s="111" t="s">
        <v>832</v>
      </c>
      <c r="C1981" s="111">
        <v>2</v>
      </c>
      <c r="D1981" s="116">
        <v>0.0009129988333062665</v>
      </c>
      <c r="E1981" s="116">
        <v>1.3487337633196397</v>
      </c>
      <c r="F1981" s="111" t="s">
        <v>659</v>
      </c>
      <c r="G1981" s="111" t="b">
        <v>0</v>
      </c>
      <c r="H1981" s="111" t="b">
        <v>0</v>
      </c>
      <c r="I1981" s="111" t="b">
        <v>0</v>
      </c>
      <c r="J1981" s="111" t="b">
        <v>0</v>
      </c>
      <c r="K1981" s="111" t="b">
        <v>0</v>
      </c>
      <c r="L1981" s="111" t="b">
        <v>0</v>
      </c>
    </row>
    <row r="1982" spans="1:12" ht="15">
      <c r="A1982" s="111" t="s">
        <v>832</v>
      </c>
      <c r="B1982" s="111" t="s">
        <v>682</v>
      </c>
      <c r="C1982" s="111">
        <v>2</v>
      </c>
      <c r="D1982" s="116">
        <v>0.0009129988333062665</v>
      </c>
      <c r="E1982" s="116">
        <v>1.3713977479555834</v>
      </c>
      <c r="F1982" s="111" t="s">
        <v>659</v>
      </c>
      <c r="G1982" s="111" t="b">
        <v>0</v>
      </c>
      <c r="H1982" s="111" t="b">
        <v>0</v>
      </c>
      <c r="I1982" s="111" t="b">
        <v>0</v>
      </c>
      <c r="J1982" s="111" t="b">
        <v>0</v>
      </c>
      <c r="K1982" s="111" t="b">
        <v>0</v>
      </c>
      <c r="L1982" s="111" t="b">
        <v>0</v>
      </c>
    </row>
    <row r="1983" spans="1:12" ht="15">
      <c r="A1983" s="111" t="s">
        <v>682</v>
      </c>
      <c r="B1983" s="111" t="s">
        <v>1107</v>
      </c>
      <c r="C1983" s="111">
        <v>2</v>
      </c>
      <c r="D1983" s="116">
        <v>0.0009129988333062665</v>
      </c>
      <c r="E1983" s="116">
        <v>1.3487337633196397</v>
      </c>
      <c r="F1983" s="111" t="s">
        <v>659</v>
      </c>
      <c r="G1983" s="111" t="b">
        <v>0</v>
      </c>
      <c r="H1983" s="111" t="b">
        <v>0</v>
      </c>
      <c r="I1983" s="111" t="b">
        <v>0</v>
      </c>
      <c r="J1983" s="111" t="b">
        <v>0</v>
      </c>
      <c r="K1983" s="111" t="b">
        <v>0</v>
      </c>
      <c r="L1983" s="111" t="b">
        <v>0</v>
      </c>
    </row>
    <row r="1984" spans="1:12" ht="15">
      <c r="A1984" s="111" t="s">
        <v>1107</v>
      </c>
      <c r="B1984" s="111" t="s">
        <v>1080</v>
      </c>
      <c r="C1984" s="111">
        <v>2</v>
      </c>
      <c r="D1984" s="116">
        <v>0.0009129988333062665</v>
      </c>
      <c r="E1984" s="116">
        <v>2.5175257836338214</v>
      </c>
      <c r="F1984" s="111" t="s">
        <v>659</v>
      </c>
      <c r="G1984" s="111" t="b">
        <v>0</v>
      </c>
      <c r="H1984" s="111" t="b">
        <v>0</v>
      </c>
      <c r="I1984" s="111" t="b">
        <v>0</v>
      </c>
      <c r="J1984" s="111" t="b">
        <v>0</v>
      </c>
      <c r="K1984" s="111" t="b">
        <v>0</v>
      </c>
      <c r="L1984" s="111" t="b">
        <v>0</v>
      </c>
    </row>
    <row r="1985" spans="1:12" ht="15">
      <c r="A1985" s="111" t="s">
        <v>1080</v>
      </c>
      <c r="B1985" s="111" t="s">
        <v>1108</v>
      </c>
      <c r="C1985" s="111">
        <v>2</v>
      </c>
      <c r="D1985" s="116">
        <v>0.0009129988333062665</v>
      </c>
      <c r="E1985" s="116">
        <v>2.34143452457814</v>
      </c>
      <c r="F1985" s="111" t="s">
        <v>659</v>
      </c>
      <c r="G1985" s="111" t="b">
        <v>0</v>
      </c>
      <c r="H1985" s="111" t="b">
        <v>0</v>
      </c>
      <c r="I1985" s="111" t="b">
        <v>0</v>
      </c>
      <c r="J1985" s="111" t="b">
        <v>0</v>
      </c>
      <c r="K1985" s="111" t="b">
        <v>0</v>
      </c>
      <c r="L1985" s="111" t="b">
        <v>0</v>
      </c>
    </row>
    <row r="1986" spans="1:12" ht="15">
      <c r="A1986" s="111" t="s">
        <v>1108</v>
      </c>
      <c r="B1986" s="111" t="s">
        <v>693</v>
      </c>
      <c r="C1986" s="111">
        <v>2</v>
      </c>
      <c r="D1986" s="116">
        <v>0.0009129988333062665</v>
      </c>
      <c r="E1986" s="116">
        <v>1.8643132698584777</v>
      </c>
      <c r="F1986" s="111" t="s">
        <v>659</v>
      </c>
      <c r="G1986" s="111" t="b">
        <v>0</v>
      </c>
      <c r="H1986" s="111" t="b">
        <v>0</v>
      </c>
      <c r="I1986" s="111" t="b">
        <v>0</v>
      </c>
      <c r="J1986" s="111" t="b">
        <v>0</v>
      </c>
      <c r="K1986" s="111" t="b">
        <v>0</v>
      </c>
      <c r="L1986" s="111" t="b">
        <v>0</v>
      </c>
    </row>
    <row r="1987" spans="1:12" ht="15">
      <c r="A1987" s="111" t="s">
        <v>693</v>
      </c>
      <c r="B1987" s="111" t="s">
        <v>720</v>
      </c>
      <c r="C1987" s="111">
        <v>2</v>
      </c>
      <c r="D1987" s="116">
        <v>0.0009129988333062665</v>
      </c>
      <c r="E1987" s="116">
        <v>1.7393745332501778</v>
      </c>
      <c r="F1987" s="111" t="s">
        <v>659</v>
      </c>
      <c r="G1987" s="111" t="b">
        <v>0</v>
      </c>
      <c r="H1987" s="111" t="b">
        <v>0</v>
      </c>
      <c r="I1987" s="111" t="b">
        <v>0</v>
      </c>
      <c r="J1987" s="111" t="b">
        <v>0</v>
      </c>
      <c r="K1987" s="111" t="b">
        <v>0</v>
      </c>
      <c r="L1987" s="111" t="b">
        <v>0</v>
      </c>
    </row>
    <row r="1988" spans="1:12" ht="15">
      <c r="A1988" s="111" t="s">
        <v>720</v>
      </c>
      <c r="B1988" s="111" t="s">
        <v>1545</v>
      </c>
      <c r="C1988" s="111">
        <v>2</v>
      </c>
      <c r="D1988" s="116">
        <v>0.0009129988333062665</v>
      </c>
      <c r="E1988" s="116">
        <v>2.34143452457814</v>
      </c>
      <c r="F1988" s="111" t="s">
        <v>659</v>
      </c>
      <c r="G1988" s="111" t="b">
        <v>0</v>
      </c>
      <c r="H1988" s="111" t="b">
        <v>0</v>
      </c>
      <c r="I1988" s="111" t="b">
        <v>0</v>
      </c>
      <c r="J1988" s="111" t="b">
        <v>0</v>
      </c>
      <c r="K1988" s="111" t="b">
        <v>1</v>
      </c>
      <c r="L1988" s="111" t="b">
        <v>0</v>
      </c>
    </row>
    <row r="1989" spans="1:12" ht="15">
      <c r="A1989" s="111" t="s">
        <v>1545</v>
      </c>
      <c r="B1989" s="111" t="s">
        <v>1546</v>
      </c>
      <c r="C1989" s="111">
        <v>2</v>
      </c>
      <c r="D1989" s="116">
        <v>0.0009129988333062665</v>
      </c>
      <c r="E1989" s="116">
        <v>2.9434945159061026</v>
      </c>
      <c r="F1989" s="111" t="s">
        <v>659</v>
      </c>
      <c r="G1989" s="111" t="b">
        <v>0</v>
      </c>
      <c r="H1989" s="111" t="b">
        <v>1</v>
      </c>
      <c r="I1989" s="111" t="b">
        <v>0</v>
      </c>
      <c r="J1989" s="111" t="b">
        <v>0</v>
      </c>
      <c r="K1989" s="111" t="b">
        <v>0</v>
      </c>
      <c r="L1989" s="111" t="b">
        <v>0</v>
      </c>
    </row>
    <row r="1990" spans="1:12" ht="15">
      <c r="A1990" s="111" t="s">
        <v>1546</v>
      </c>
      <c r="B1990" s="111" t="s">
        <v>686</v>
      </c>
      <c r="C1990" s="111">
        <v>2</v>
      </c>
      <c r="D1990" s="116">
        <v>0.0009129988333062665</v>
      </c>
      <c r="E1990" s="116">
        <v>1.9154657923058591</v>
      </c>
      <c r="F1990" s="111" t="s">
        <v>659</v>
      </c>
      <c r="G1990" s="111" t="b">
        <v>0</v>
      </c>
      <c r="H1990" s="111" t="b">
        <v>0</v>
      </c>
      <c r="I1990" s="111" t="b">
        <v>0</v>
      </c>
      <c r="J1990" s="111" t="b">
        <v>0</v>
      </c>
      <c r="K1990" s="111" t="b">
        <v>0</v>
      </c>
      <c r="L1990" s="111" t="b">
        <v>0</v>
      </c>
    </row>
    <row r="1991" spans="1:12" ht="15">
      <c r="A1991" s="111" t="s">
        <v>686</v>
      </c>
      <c r="B1991" s="111" t="s">
        <v>702</v>
      </c>
      <c r="C1991" s="111">
        <v>2</v>
      </c>
      <c r="D1991" s="116">
        <v>0.0009129988333062665</v>
      </c>
      <c r="E1991" s="116">
        <v>0.8185557792978027</v>
      </c>
      <c r="F1991" s="111" t="s">
        <v>659</v>
      </c>
      <c r="G1991" s="111" t="b">
        <v>0</v>
      </c>
      <c r="H1991" s="111" t="b">
        <v>0</v>
      </c>
      <c r="I1991" s="111" t="b">
        <v>0</v>
      </c>
      <c r="J1991" s="111" t="b">
        <v>0</v>
      </c>
      <c r="K1991" s="111" t="b">
        <v>0</v>
      </c>
      <c r="L1991" s="111" t="b">
        <v>0</v>
      </c>
    </row>
    <row r="1992" spans="1:12" ht="15">
      <c r="A1992" s="111" t="s">
        <v>1070</v>
      </c>
      <c r="B1992" s="111" t="s">
        <v>1109</v>
      </c>
      <c r="C1992" s="111">
        <v>2</v>
      </c>
      <c r="D1992" s="116">
        <v>0.0009129988333062665</v>
      </c>
      <c r="E1992" s="116">
        <v>2.7216457662897464</v>
      </c>
      <c r="F1992" s="111" t="s">
        <v>659</v>
      </c>
      <c r="G1992" s="111" t="b">
        <v>0</v>
      </c>
      <c r="H1992" s="111" t="b">
        <v>0</v>
      </c>
      <c r="I1992" s="111" t="b">
        <v>0</v>
      </c>
      <c r="J1992" s="111" t="b">
        <v>0</v>
      </c>
      <c r="K1992" s="111" t="b">
        <v>0</v>
      </c>
      <c r="L1992" s="111" t="b">
        <v>0</v>
      </c>
    </row>
    <row r="1993" spans="1:12" ht="15">
      <c r="A1993" s="111" t="s">
        <v>1109</v>
      </c>
      <c r="B1993" s="111" t="s">
        <v>1949</v>
      </c>
      <c r="C1993" s="111">
        <v>2</v>
      </c>
      <c r="D1993" s="116">
        <v>0.0009129988333062665</v>
      </c>
      <c r="E1993" s="116">
        <v>3.119585774961784</v>
      </c>
      <c r="F1993" s="111" t="s">
        <v>659</v>
      </c>
      <c r="G1993" s="111" t="b">
        <v>0</v>
      </c>
      <c r="H1993" s="111" t="b">
        <v>0</v>
      </c>
      <c r="I1993" s="111" t="b">
        <v>0</v>
      </c>
      <c r="J1993" s="111" t="b">
        <v>0</v>
      </c>
      <c r="K1993" s="111" t="b">
        <v>0</v>
      </c>
      <c r="L1993" s="111" t="b">
        <v>0</v>
      </c>
    </row>
    <row r="1994" spans="1:12" ht="15">
      <c r="A1994" s="111" t="s">
        <v>1949</v>
      </c>
      <c r="B1994" s="111" t="s">
        <v>1324</v>
      </c>
      <c r="C1994" s="111">
        <v>2</v>
      </c>
      <c r="D1994" s="116">
        <v>0.0009129988333062665</v>
      </c>
      <c r="E1994" s="116">
        <v>3.119585774961784</v>
      </c>
      <c r="F1994" s="111" t="s">
        <v>659</v>
      </c>
      <c r="G1994" s="111" t="b">
        <v>0</v>
      </c>
      <c r="H1994" s="111" t="b">
        <v>0</v>
      </c>
      <c r="I1994" s="111" t="b">
        <v>0</v>
      </c>
      <c r="J1994" s="111" t="b">
        <v>0</v>
      </c>
      <c r="K1994" s="111" t="b">
        <v>0</v>
      </c>
      <c r="L1994" s="111" t="b">
        <v>0</v>
      </c>
    </row>
    <row r="1995" spans="1:12" ht="15">
      <c r="A1995" s="111" t="s">
        <v>1324</v>
      </c>
      <c r="B1995" s="111" t="s">
        <v>1325</v>
      </c>
      <c r="C1995" s="111">
        <v>2</v>
      </c>
      <c r="D1995" s="116">
        <v>0.0009129988333062665</v>
      </c>
      <c r="E1995" s="116">
        <v>2.8185557792978027</v>
      </c>
      <c r="F1995" s="111" t="s">
        <v>659</v>
      </c>
      <c r="G1995" s="111" t="b">
        <v>0</v>
      </c>
      <c r="H1995" s="111" t="b">
        <v>0</v>
      </c>
      <c r="I1995" s="111" t="b">
        <v>0</v>
      </c>
      <c r="J1995" s="111" t="b">
        <v>0</v>
      </c>
      <c r="K1995" s="111" t="b">
        <v>0</v>
      </c>
      <c r="L1995" s="111" t="b">
        <v>0</v>
      </c>
    </row>
    <row r="1996" spans="1:12" ht="15">
      <c r="A1996" s="111" t="s">
        <v>686</v>
      </c>
      <c r="B1996" s="111" t="s">
        <v>705</v>
      </c>
      <c r="C1996" s="111">
        <v>2</v>
      </c>
      <c r="D1996" s="116">
        <v>0.0009129988333062665</v>
      </c>
      <c r="E1996" s="116">
        <v>1.4383445375861965</v>
      </c>
      <c r="F1996" s="111" t="s">
        <v>659</v>
      </c>
      <c r="G1996" s="111" t="b">
        <v>0</v>
      </c>
      <c r="H1996" s="111" t="b">
        <v>0</v>
      </c>
      <c r="I1996" s="111" t="b">
        <v>0</v>
      </c>
      <c r="J1996" s="111" t="b">
        <v>0</v>
      </c>
      <c r="K1996" s="111" t="b">
        <v>0</v>
      </c>
      <c r="L1996" s="111" t="b">
        <v>0</v>
      </c>
    </row>
    <row r="1997" spans="1:12" ht="15">
      <c r="A1997" s="111" t="s">
        <v>705</v>
      </c>
      <c r="B1997" s="111" t="s">
        <v>682</v>
      </c>
      <c r="C1997" s="111">
        <v>2</v>
      </c>
      <c r="D1997" s="116">
        <v>0.0009129988333062665</v>
      </c>
      <c r="E1997" s="116">
        <v>1.195306488899902</v>
      </c>
      <c r="F1997" s="111" t="s">
        <v>659</v>
      </c>
      <c r="G1997" s="111" t="b">
        <v>0</v>
      </c>
      <c r="H1997" s="111" t="b">
        <v>0</v>
      </c>
      <c r="I1997" s="111" t="b">
        <v>0</v>
      </c>
      <c r="J1997" s="111" t="b">
        <v>0</v>
      </c>
      <c r="K1997" s="111" t="b">
        <v>0</v>
      </c>
      <c r="L1997" s="111" t="b">
        <v>0</v>
      </c>
    </row>
    <row r="1998" spans="1:12" ht="15">
      <c r="A1998" s="111" t="s">
        <v>682</v>
      </c>
      <c r="B1998" s="111" t="s">
        <v>1108</v>
      </c>
      <c r="C1998" s="111">
        <v>2</v>
      </c>
      <c r="D1998" s="116">
        <v>0.0009129988333062665</v>
      </c>
      <c r="E1998" s="116">
        <v>1.1726425042639583</v>
      </c>
      <c r="F1998" s="111" t="s">
        <v>659</v>
      </c>
      <c r="G1998" s="111" t="b">
        <v>0</v>
      </c>
      <c r="H1998" s="111" t="b">
        <v>0</v>
      </c>
      <c r="I1998" s="111" t="b">
        <v>0</v>
      </c>
      <c r="J1998" s="111" t="b">
        <v>0</v>
      </c>
      <c r="K1998" s="111" t="b">
        <v>0</v>
      </c>
      <c r="L1998" s="111" t="b">
        <v>0</v>
      </c>
    </row>
    <row r="1999" spans="1:12" ht="15">
      <c r="A1999" s="111" t="s">
        <v>1108</v>
      </c>
      <c r="B1999" s="111" t="s">
        <v>1326</v>
      </c>
      <c r="C1999" s="111">
        <v>2</v>
      </c>
      <c r="D1999" s="116">
        <v>0.0009129988333062665</v>
      </c>
      <c r="E1999" s="116">
        <v>2.34143452457814</v>
      </c>
      <c r="F1999" s="111" t="s">
        <v>659</v>
      </c>
      <c r="G1999" s="111" t="b">
        <v>0</v>
      </c>
      <c r="H1999" s="111" t="b">
        <v>0</v>
      </c>
      <c r="I1999" s="111" t="b">
        <v>0</v>
      </c>
      <c r="J1999" s="111" t="b">
        <v>0</v>
      </c>
      <c r="K1999" s="111" t="b">
        <v>0</v>
      </c>
      <c r="L1999" s="111" t="b">
        <v>0</v>
      </c>
    </row>
    <row r="2000" spans="1:12" ht="15">
      <c r="A2000" s="111" t="s">
        <v>705</v>
      </c>
      <c r="B2000" s="111" t="s">
        <v>707</v>
      </c>
      <c r="C2000" s="111">
        <v>2</v>
      </c>
      <c r="D2000" s="116">
        <v>0.0009129988333062665</v>
      </c>
      <c r="E2000" s="116">
        <v>1.5817666798885097</v>
      </c>
      <c r="F2000" s="111" t="s">
        <v>659</v>
      </c>
      <c r="G2000" s="111" t="b">
        <v>0</v>
      </c>
      <c r="H2000" s="111" t="b">
        <v>0</v>
      </c>
      <c r="I2000" s="111" t="b">
        <v>0</v>
      </c>
      <c r="J2000" s="111" t="b">
        <v>0</v>
      </c>
      <c r="K2000" s="111" t="b">
        <v>0</v>
      </c>
      <c r="L2000" s="111" t="b">
        <v>0</v>
      </c>
    </row>
    <row r="2001" spans="1:12" ht="15">
      <c r="A2001" s="111" t="s">
        <v>707</v>
      </c>
      <c r="B2001" s="111" t="s">
        <v>1108</v>
      </c>
      <c r="C2001" s="111">
        <v>2</v>
      </c>
      <c r="D2001" s="116">
        <v>0.0009129988333062665</v>
      </c>
      <c r="E2001" s="116">
        <v>1.5817666798885097</v>
      </c>
      <c r="F2001" s="111" t="s">
        <v>659</v>
      </c>
      <c r="G2001" s="111" t="b">
        <v>0</v>
      </c>
      <c r="H2001" s="111" t="b">
        <v>0</v>
      </c>
      <c r="I2001" s="111" t="b">
        <v>0</v>
      </c>
      <c r="J2001" s="111" t="b">
        <v>0</v>
      </c>
      <c r="K2001" s="111" t="b">
        <v>0</v>
      </c>
      <c r="L2001" s="111" t="b">
        <v>0</v>
      </c>
    </row>
    <row r="2002" spans="1:12" ht="15">
      <c r="A2002" s="111" t="s">
        <v>1108</v>
      </c>
      <c r="B2002" s="111" t="s">
        <v>1950</v>
      </c>
      <c r="C2002" s="111">
        <v>2</v>
      </c>
      <c r="D2002" s="116">
        <v>0.0009129988333062665</v>
      </c>
      <c r="E2002" s="116">
        <v>2.6424645202421213</v>
      </c>
      <c r="F2002" s="111" t="s">
        <v>659</v>
      </c>
      <c r="G2002" s="111" t="b">
        <v>0</v>
      </c>
      <c r="H2002" s="111" t="b">
        <v>0</v>
      </c>
      <c r="I2002" s="111" t="b">
        <v>0</v>
      </c>
      <c r="J2002" s="111" t="b">
        <v>0</v>
      </c>
      <c r="K2002" s="111" t="b">
        <v>0</v>
      </c>
      <c r="L2002" s="111" t="b">
        <v>0</v>
      </c>
    </row>
    <row r="2003" spans="1:12" ht="15">
      <c r="A2003" s="111" t="s">
        <v>1950</v>
      </c>
      <c r="B2003" s="111" t="s">
        <v>1326</v>
      </c>
      <c r="C2003" s="111">
        <v>2</v>
      </c>
      <c r="D2003" s="116">
        <v>0.0009129988333062665</v>
      </c>
      <c r="E2003" s="116">
        <v>2.8185557792978027</v>
      </c>
      <c r="F2003" s="111" t="s">
        <v>659</v>
      </c>
      <c r="G2003" s="111" t="b">
        <v>0</v>
      </c>
      <c r="H2003" s="111" t="b">
        <v>0</v>
      </c>
      <c r="I2003" s="111" t="b">
        <v>0</v>
      </c>
      <c r="J2003" s="111" t="b">
        <v>0</v>
      </c>
      <c r="K2003" s="111" t="b">
        <v>0</v>
      </c>
      <c r="L2003" s="111" t="b">
        <v>0</v>
      </c>
    </row>
    <row r="2004" spans="1:12" ht="15">
      <c r="A2004" s="111" t="s">
        <v>705</v>
      </c>
      <c r="B2004" s="111" t="s">
        <v>871</v>
      </c>
      <c r="C2004" s="111">
        <v>2</v>
      </c>
      <c r="D2004" s="116">
        <v>0.0009129988333062665</v>
      </c>
      <c r="E2004" s="116">
        <v>1.9021018307478776</v>
      </c>
      <c r="F2004" s="111" t="s">
        <v>659</v>
      </c>
      <c r="G2004" s="111" t="b">
        <v>0</v>
      </c>
      <c r="H2004" s="111" t="b">
        <v>0</v>
      </c>
      <c r="I2004" s="111" t="b">
        <v>0</v>
      </c>
      <c r="J2004" s="111" t="b">
        <v>0</v>
      </c>
      <c r="K2004" s="111" t="b">
        <v>0</v>
      </c>
      <c r="L2004" s="111" t="b">
        <v>0</v>
      </c>
    </row>
    <row r="2005" spans="1:12" ht="15">
      <c r="A2005" s="111" t="s">
        <v>818</v>
      </c>
      <c r="B2005" s="111" t="s">
        <v>719</v>
      </c>
      <c r="C2005" s="111">
        <v>2</v>
      </c>
      <c r="D2005" s="116">
        <v>0.0009129988333062665</v>
      </c>
      <c r="E2005" s="116">
        <v>1.3599179302721534</v>
      </c>
      <c r="F2005" s="111" t="s">
        <v>659</v>
      </c>
      <c r="G2005" s="111" t="b">
        <v>0</v>
      </c>
      <c r="H2005" s="111" t="b">
        <v>0</v>
      </c>
      <c r="I2005" s="111" t="b">
        <v>0</v>
      </c>
      <c r="J2005" s="111" t="b">
        <v>0</v>
      </c>
      <c r="K2005" s="111" t="b">
        <v>0</v>
      </c>
      <c r="L2005" s="111" t="b">
        <v>0</v>
      </c>
    </row>
    <row r="2006" spans="1:12" ht="15">
      <c r="A2006" s="111" t="s">
        <v>719</v>
      </c>
      <c r="B2006" s="111" t="s">
        <v>817</v>
      </c>
      <c r="C2006" s="111">
        <v>2</v>
      </c>
      <c r="D2006" s="116">
        <v>0.0009129988333062665</v>
      </c>
      <c r="E2006" s="116">
        <v>1.6247357532816897</v>
      </c>
      <c r="F2006" s="111" t="s">
        <v>659</v>
      </c>
      <c r="G2006" s="111" t="b">
        <v>0</v>
      </c>
      <c r="H2006" s="111" t="b">
        <v>0</v>
      </c>
      <c r="I2006" s="111" t="b">
        <v>0</v>
      </c>
      <c r="J2006" s="111" t="b">
        <v>0</v>
      </c>
      <c r="K2006" s="111" t="b">
        <v>0</v>
      </c>
      <c r="L2006" s="111" t="b">
        <v>0</v>
      </c>
    </row>
    <row r="2007" spans="1:12" ht="15">
      <c r="A2007" s="111" t="s">
        <v>817</v>
      </c>
      <c r="B2007" s="111" t="s">
        <v>684</v>
      </c>
      <c r="C2007" s="111">
        <v>2</v>
      </c>
      <c r="D2007" s="116">
        <v>0.0009129988333062665</v>
      </c>
      <c r="E2007" s="116">
        <v>1.7973664802278646</v>
      </c>
      <c r="F2007" s="111" t="s">
        <v>659</v>
      </c>
      <c r="G2007" s="111" t="b">
        <v>0</v>
      </c>
      <c r="H2007" s="111" t="b">
        <v>0</v>
      </c>
      <c r="I2007" s="111" t="b">
        <v>0</v>
      </c>
      <c r="J2007" s="111" t="b">
        <v>0</v>
      </c>
      <c r="K2007" s="111" t="b">
        <v>0</v>
      </c>
      <c r="L2007" s="111" t="b">
        <v>0</v>
      </c>
    </row>
    <row r="2008" spans="1:12" ht="15">
      <c r="A2008" s="111" t="s">
        <v>682</v>
      </c>
      <c r="B2008" s="111" t="s">
        <v>736</v>
      </c>
      <c r="C2008" s="111">
        <v>2</v>
      </c>
      <c r="D2008" s="116">
        <v>0.0009129988333062665</v>
      </c>
      <c r="E2008" s="116">
        <v>1.1726425042639583</v>
      </c>
      <c r="F2008" s="111" t="s">
        <v>659</v>
      </c>
      <c r="G2008" s="111" t="b">
        <v>0</v>
      </c>
      <c r="H2008" s="111" t="b">
        <v>0</v>
      </c>
      <c r="I2008" s="111" t="b">
        <v>0</v>
      </c>
      <c r="J2008" s="111" t="b">
        <v>0</v>
      </c>
      <c r="K2008" s="111" t="b">
        <v>0</v>
      </c>
      <c r="L2008" s="111" t="b">
        <v>0</v>
      </c>
    </row>
    <row r="2009" spans="1:12" ht="15">
      <c r="A2009" s="111" t="s">
        <v>736</v>
      </c>
      <c r="B2009" s="111" t="s">
        <v>719</v>
      </c>
      <c r="C2009" s="111">
        <v>2</v>
      </c>
      <c r="D2009" s="116">
        <v>0.0009129988333062665</v>
      </c>
      <c r="E2009" s="116">
        <v>1.5817666798885097</v>
      </c>
      <c r="F2009" s="111" t="s">
        <v>659</v>
      </c>
      <c r="G2009" s="111" t="b">
        <v>0</v>
      </c>
      <c r="H2009" s="111" t="b">
        <v>0</v>
      </c>
      <c r="I2009" s="111" t="b">
        <v>0</v>
      </c>
      <c r="J2009" s="111" t="b">
        <v>0</v>
      </c>
      <c r="K2009" s="111" t="b">
        <v>0</v>
      </c>
      <c r="L2009" s="111" t="b">
        <v>0</v>
      </c>
    </row>
    <row r="2010" spans="1:12" ht="15">
      <c r="A2010" s="111" t="s">
        <v>709</v>
      </c>
      <c r="B2010" s="111" t="s">
        <v>1327</v>
      </c>
      <c r="C2010" s="111">
        <v>2</v>
      </c>
      <c r="D2010" s="116">
        <v>0.0009129988333062665</v>
      </c>
      <c r="E2010" s="116">
        <v>2.058887934608172</v>
      </c>
      <c r="F2010" s="111" t="s">
        <v>659</v>
      </c>
      <c r="G2010" s="111" t="b">
        <v>0</v>
      </c>
      <c r="H2010" s="111" t="b">
        <v>0</v>
      </c>
      <c r="I2010" s="111" t="b">
        <v>0</v>
      </c>
      <c r="J2010" s="111" t="b">
        <v>0</v>
      </c>
      <c r="K2010" s="111" t="b">
        <v>0</v>
      </c>
      <c r="L2010" s="111" t="b">
        <v>0</v>
      </c>
    </row>
    <row r="2011" spans="1:12" ht="15">
      <c r="A2011" s="111" t="s">
        <v>1327</v>
      </c>
      <c r="B2011" s="111" t="s">
        <v>1951</v>
      </c>
      <c r="C2011" s="111">
        <v>2</v>
      </c>
      <c r="D2011" s="116">
        <v>0.0009129988333062665</v>
      </c>
      <c r="E2011" s="116">
        <v>3.119585774961784</v>
      </c>
      <c r="F2011" s="111" t="s">
        <v>659</v>
      </c>
      <c r="G2011" s="111" t="b">
        <v>0</v>
      </c>
      <c r="H2011" s="111" t="b">
        <v>0</v>
      </c>
      <c r="I2011" s="111" t="b">
        <v>0</v>
      </c>
      <c r="J2011" s="111" t="b">
        <v>0</v>
      </c>
      <c r="K2011" s="111" t="b">
        <v>0</v>
      </c>
      <c r="L2011" s="111" t="b">
        <v>0</v>
      </c>
    </row>
    <row r="2012" spans="1:12" ht="15">
      <c r="A2012" s="111" t="s">
        <v>1951</v>
      </c>
      <c r="B2012" s="111" t="s">
        <v>767</v>
      </c>
      <c r="C2012" s="111">
        <v>2</v>
      </c>
      <c r="D2012" s="116">
        <v>0.0009129988333062665</v>
      </c>
      <c r="E2012" s="116">
        <v>2.7216457662897464</v>
      </c>
      <c r="F2012" s="111" t="s">
        <v>659</v>
      </c>
      <c r="G2012" s="111" t="b">
        <v>0</v>
      </c>
      <c r="H2012" s="111" t="b">
        <v>0</v>
      </c>
      <c r="I2012" s="111" t="b">
        <v>0</v>
      </c>
      <c r="J2012" s="111" t="b">
        <v>0</v>
      </c>
      <c r="K2012" s="111" t="b">
        <v>0</v>
      </c>
      <c r="L2012" s="111" t="b">
        <v>0</v>
      </c>
    </row>
    <row r="2013" spans="1:12" ht="15">
      <c r="A2013" s="111" t="s">
        <v>767</v>
      </c>
      <c r="B2013" s="111" t="s">
        <v>1190</v>
      </c>
      <c r="C2013" s="111">
        <v>2</v>
      </c>
      <c r="D2013" s="116">
        <v>0.0009129988333062665</v>
      </c>
      <c r="E2013" s="116">
        <v>2.6424645202421213</v>
      </c>
      <c r="F2013" s="111" t="s">
        <v>659</v>
      </c>
      <c r="G2013" s="111" t="b">
        <v>0</v>
      </c>
      <c r="H2013" s="111" t="b">
        <v>0</v>
      </c>
      <c r="I2013" s="111" t="b">
        <v>0</v>
      </c>
      <c r="J2013" s="111" t="b">
        <v>0</v>
      </c>
      <c r="K2013" s="111" t="b">
        <v>0</v>
      </c>
      <c r="L2013" s="111" t="b">
        <v>0</v>
      </c>
    </row>
    <row r="2014" spans="1:12" ht="15">
      <c r="A2014" s="111" t="s">
        <v>1190</v>
      </c>
      <c r="B2014" s="111" t="s">
        <v>1328</v>
      </c>
      <c r="C2014" s="111">
        <v>2</v>
      </c>
      <c r="D2014" s="116">
        <v>0.0009129988333062665</v>
      </c>
      <c r="E2014" s="116">
        <v>2.9434945159061026</v>
      </c>
      <c r="F2014" s="111" t="s">
        <v>659</v>
      </c>
      <c r="G2014" s="111" t="b">
        <v>0</v>
      </c>
      <c r="H2014" s="111" t="b">
        <v>0</v>
      </c>
      <c r="I2014" s="111" t="b">
        <v>0</v>
      </c>
      <c r="J2014" s="111" t="b">
        <v>0</v>
      </c>
      <c r="K2014" s="111" t="b">
        <v>0</v>
      </c>
      <c r="L2014" s="111" t="b">
        <v>0</v>
      </c>
    </row>
    <row r="2015" spans="1:12" ht="15">
      <c r="A2015" s="111" t="s">
        <v>1328</v>
      </c>
      <c r="B2015" s="111" t="s">
        <v>1480</v>
      </c>
      <c r="C2015" s="111">
        <v>2</v>
      </c>
      <c r="D2015" s="116">
        <v>0.0009129988333062665</v>
      </c>
      <c r="E2015" s="116">
        <v>2.9434945159061026</v>
      </c>
      <c r="F2015" s="111" t="s">
        <v>659</v>
      </c>
      <c r="G2015" s="111" t="b">
        <v>0</v>
      </c>
      <c r="H2015" s="111" t="b">
        <v>0</v>
      </c>
      <c r="I2015" s="111" t="b">
        <v>0</v>
      </c>
      <c r="J2015" s="111" t="b">
        <v>0</v>
      </c>
      <c r="K2015" s="111" t="b">
        <v>0</v>
      </c>
      <c r="L2015" s="111" t="b">
        <v>0</v>
      </c>
    </row>
    <row r="2016" spans="1:12" ht="15">
      <c r="A2016" s="111" t="s">
        <v>1480</v>
      </c>
      <c r="B2016" s="111" t="s">
        <v>1952</v>
      </c>
      <c r="C2016" s="111">
        <v>2</v>
      </c>
      <c r="D2016" s="116">
        <v>0.0009129988333062665</v>
      </c>
      <c r="E2016" s="116">
        <v>3.119585774961784</v>
      </c>
      <c r="F2016" s="111" t="s">
        <v>659</v>
      </c>
      <c r="G2016" s="111" t="b">
        <v>0</v>
      </c>
      <c r="H2016" s="111" t="b">
        <v>0</v>
      </c>
      <c r="I2016" s="111" t="b">
        <v>0</v>
      </c>
      <c r="J2016" s="111" t="b">
        <v>0</v>
      </c>
      <c r="K2016" s="111" t="b">
        <v>0</v>
      </c>
      <c r="L2016" s="111" t="b">
        <v>0</v>
      </c>
    </row>
    <row r="2017" spans="1:12" ht="15">
      <c r="A2017" s="111" t="s">
        <v>1952</v>
      </c>
      <c r="B2017" s="111" t="s">
        <v>703</v>
      </c>
      <c r="C2017" s="111">
        <v>2</v>
      </c>
      <c r="D2017" s="116">
        <v>0.0009129988333062665</v>
      </c>
      <c r="E2017" s="116">
        <v>2.244524511570084</v>
      </c>
      <c r="F2017" s="111" t="s">
        <v>659</v>
      </c>
      <c r="G2017" s="111" t="b">
        <v>0</v>
      </c>
      <c r="H2017" s="111" t="b">
        <v>0</v>
      </c>
      <c r="I2017" s="111" t="b">
        <v>0</v>
      </c>
      <c r="J2017" s="111" t="b">
        <v>0</v>
      </c>
      <c r="K2017" s="111" t="b">
        <v>0</v>
      </c>
      <c r="L2017" s="111" t="b">
        <v>0</v>
      </c>
    </row>
    <row r="2018" spans="1:12" ht="15">
      <c r="A2018" s="111" t="s">
        <v>703</v>
      </c>
      <c r="B2018" s="111" t="s">
        <v>1189</v>
      </c>
      <c r="C2018" s="111">
        <v>2</v>
      </c>
      <c r="D2018" s="116">
        <v>0.0009129988333062665</v>
      </c>
      <c r="E2018" s="116">
        <v>1.9434945159061026</v>
      </c>
      <c r="F2018" s="111" t="s">
        <v>659</v>
      </c>
      <c r="G2018" s="111" t="b">
        <v>0</v>
      </c>
      <c r="H2018" s="111" t="b">
        <v>0</v>
      </c>
      <c r="I2018" s="111" t="b">
        <v>0</v>
      </c>
      <c r="J2018" s="111" t="b">
        <v>0</v>
      </c>
      <c r="K2018" s="111" t="b">
        <v>0</v>
      </c>
      <c r="L2018" s="111" t="b">
        <v>0</v>
      </c>
    </row>
    <row r="2019" spans="1:12" ht="15">
      <c r="A2019" s="111" t="s">
        <v>1189</v>
      </c>
      <c r="B2019" s="111" t="s">
        <v>701</v>
      </c>
      <c r="C2019" s="111">
        <v>2</v>
      </c>
      <c r="D2019" s="116">
        <v>0.0009129988333062665</v>
      </c>
      <c r="E2019" s="116">
        <v>1.6571877770628278</v>
      </c>
      <c r="F2019" s="111" t="s">
        <v>659</v>
      </c>
      <c r="G2019" s="111" t="b">
        <v>0</v>
      </c>
      <c r="H2019" s="111" t="b">
        <v>0</v>
      </c>
      <c r="I2019" s="111" t="b">
        <v>0</v>
      </c>
      <c r="J2019" s="111" t="b">
        <v>0</v>
      </c>
      <c r="K2019" s="111" t="b">
        <v>0</v>
      </c>
      <c r="L2019" s="111" t="b">
        <v>0</v>
      </c>
    </row>
    <row r="2020" spans="1:12" ht="15">
      <c r="A2020" s="111" t="s">
        <v>701</v>
      </c>
      <c r="B2020" s="111" t="s">
        <v>1547</v>
      </c>
      <c r="C2020" s="111">
        <v>2</v>
      </c>
      <c r="D2020" s="116">
        <v>0.0009129988333062665</v>
      </c>
      <c r="E2020" s="116">
        <v>1.9734577392835457</v>
      </c>
      <c r="F2020" s="111" t="s">
        <v>659</v>
      </c>
      <c r="G2020" s="111" t="b">
        <v>0</v>
      </c>
      <c r="H2020" s="111" t="b">
        <v>0</v>
      </c>
      <c r="I2020" s="111" t="b">
        <v>0</v>
      </c>
      <c r="J2020" s="111" t="b">
        <v>0</v>
      </c>
      <c r="K2020" s="111" t="b">
        <v>0</v>
      </c>
      <c r="L2020" s="111" t="b">
        <v>0</v>
      </c>
    </row>
    <row r="2021" spans="1:12" ht="15">
      <c r="A2021" s="111" t="s">
        <v>1547</v>
      </c>
      <c r="B2021" s="111" t="s">
        <v>719</v>
      </c>
      <c r="C2021" s="111">
        <v>2</v>
      </c>
      <c r="D2021" s="116">
        <v>0.0009129988333062665</v>
      </c>
      <c r="E2021" s="116">
        <v>2.058887934608172</v>
      </c>
      <c r="F2021" s="111" t="s">
        <v>659</v>
      </c>
      <c r="G2021" s="111" t="b">
        <v>0</v>
      </c>
      <c r="H2021" s="111" t="b">
        <v>0</v>
      </c>
      <c r="I2021" s="111" t="b">
        <v>0</v>
      </c>
      <c r="J2021" s="111" t="b">
        <v>0</v>
      </c>
      <c r="K2021" s="111" t="b">
        <v>0</v>
      </c>
      <c r="L2021" s="111" t="b">
        <v>0</v>
      </c>
    </row>
    <row r="2022" spans="1:12" ht="15">
      <c r="A2022" s="111" t="s">
        <v>709</v>
      </c>
      <c r="B2022" s="111" t="s">
        <v>1329</v>
      </c>
      <c r="C2022" s="111">
        <v>2</v>
      </c>
      <c r="D2022" s="116">
        <v>0.0009129988333062665</v>
      </c>
      <c r="E2022" s="116">
        <v>2.058887934608172</v>
      </c>
      <c r="F2022" s="111" t="s">
        <v>659</v>
      </c>
      <c r="G2022" s="111" t="b">
        <v>0</v>
      </c>
      <c r="H2022" s="111" t="b">
        <v>0</v>
      </c>
      <c r="I2022" s="111" t="b">
        <v>0</v>
      </c>
      <c r="J2022" s="111" t="b">
        <v>0</v>
      </c>
      <c r="K2022" s="111" t="b">
        <v>0</v>
      </c>
      <c r="L2022" s="111" t="b">
        <v>0</v>
      </c>
    </row>
    <row r="2023" spans="1:12" ht="15">
      <c r="A2023" s="111" t="s">
        <v>1329</v>
      </c>
      <c r="B2023" s="111" t="s">
        <v>787</v>
      </c>
      <c r="C2023" s="111">
        <v>2</v>
      </c>
      <c r="D2023" s="116">
        <v>0.0009129988333062665</v>
      </c>
      <c r="E2023" s="116">
        <v>2.6424645202421213</v>
      </c>
      <c r="F2023" s="111" t="s">
        <v>659</v>
      </c>
      <c r="G2023" s="111" t="b">
        <v>0</v>
      </c>
      <c r="H2023" s="111" t="b">
        <v>0</v>
      </c>
      <c r="I2023" s="111" t="b">
        <v>0</v>
      </c>
      <c r="J2023" s="111" t="b">
        <v>0</v>
      </c>
      <c r="K2023" s="111" t="b">
        <v>0</v>
      </c>
      <c r="L2023" s="111" t="b">
        <v>0</v>
      </c>
    </row>
    <row r="2024" spans="1:12" ht="15">
      <c r="A2024" s="111" t="s">
        <v>798</v>
      </c>
      <c r="B2024" s="111" t="s">
        <v>684</v>
      </c>
      <c r="C2024" s="111">
        <v>2</v>
      </c>
      <c r="D2024" s="116">
        <v>0.0009129988333062665</v>
      </c>
      <c r="E2024" s="116">
        <v>2.040404528914159</v>
      </c>
      <c r="F2024" s="111" t="s">
        <v>659</v>
      </c>
      <c r="G2024" s="111" t="b">
        <v>0</v>
      </c>
      <c r="H2024" s="111" t="b">
        <v>0</v>
      </c>
      <c r="I2024" s="111" t="b">
        <v>0</v>
      </c>
      <c r="J2024" s="111" t="b">
        <v>0</v>
      </c>
      <c r="K2024" s="111" t="b">
        <v>0</v>
      </c>
      <c r="L2024" s="111" t="b">
        <v>0</v>
      </c>
    </row>
    <row r="2025" spans="1:12" ht="15">
      <c r="A2025" s="111" t="s">
        <v>683</v>
      </c>
      <c r="B2025" s="111" t="s">
        <v>936</v>
      </c>
      <c r="C2025" s="111">
        <v>2</v>
      </c>
      <c r="D2025" s="116">
        <v>0.0009129988333062665</v>
      </c>
      <c r="E2025" s="116">
        <v>1.7130455945278287</v>
      </c>
      <c r="F2025" s="111" t="s">
        <v>659</v>
      </c>
      <c r="G2025" s="111" t="b">
        <v>0</v>
      </c>
      <c r="H2025" s="111" t="b">
        <v>0</v>
      </c>
      <c r="I2025" s="111" t="b">
        <v>0</v>
      </c>
      <c r="J2025" s="111" t="b">
        <v>0</v>
      </c>
      <c r="K2025" s="111" t="b">
        <v>0</v>
      </c>
      <c r="L2025" s="111" t="b">
        <v>0</v>
      </c>
    </row>
    <row r="2026" spans="1:12" ht="15">
      <c r="A2026" s="111" t="s">
        <v>936</v>
      </c>
      <c r="B2026" s="111" t="s">
        <v>1164</v>
      </c>
      <c r="C2026" s="111">
        <v>2</v>
      </c>
      <c r="D2026" s="116">
        <v>0.0009129988333062665</v>
      </c>
      <c r="E2026" s="116">
        <v>2.9434945159061026</v>
      </c>
      <c r="F2026" s="111" t="s">
        <v>659</v>
      </c>
      <c r="G2026" s="111" t="b">
        <v>0</v>
      </c>
      <c r="H2026" s="111" t="b">
        <v>0</v>
      </c>
      <c r="I2026" s="111" t="b">
        <v>0</v>
      </c>
      <c r="J2026" s="111" t="b">
        <v>0</v>
      </c>
      <c r="K2026" s="111" t="b">
        <v>0</v>
      </c>
      <c r="L2026" s="111" t="b">
        <v>0</v>
      </c>
    </row>
    <row r="2027" spans="1:12" ht="15">
      <c r="A2027" s="111" t="s">
        <v>1164</v>
      </c>
      <c r="B2027" s="111" t="s">
        <v>1953</v>
      </c>
      <c r="C2027" s="111">
        <v>2</v>
      </c>
      <c r="D2027" s="116">
        <v>0.0009129988333062665</v>
      </c>
      <c r="E2027" s="116">
        <v>2.9434945159061026</v>
      </c>
      <c r="F2027" s="111" t="s">
        <v>659</v>
      </c>
      <c r="G2027" s="111" t="b">
        <v>0</v>
      </c>
      <c r="H2027" s="111" t="b">
        <v>0</v>
      </c>
      <c r="I2027" s="111" t="b">
        <v>0</v>
      </c>
      <c r="J2027" s="111" t="b">
        <v>0</v>
      </c>
      <c r="K2027" s="111" t="b">
        <v>0</v>
      </c>
      <c r="L2027" s="111" t="b">
        <v>0</v>
      </c>
    </row>
    <row r="2028" spans="1:12" ht="15">
      <c r="A2028" s="111" t="s">
        <v>1953</v>
      </c>
      <c r="B2028" s="111" t="s">
        <v>733</v>
      </c>
      <c r="C2028" s="111">
        <v>2</v>
      </c>
      <c r="D2028" s="116">
        <v>0.0009129988333062665</v>
      </c>
      <c r="E2028" s="116">
        <v>2.8185557792978027</v>
      </c>
      <c r="F2028" s="111" t="s">
        <v>659</v>
      </c>
      <c r="G2028" s="111" t="b">
        <v>0</v>
      </c>
      <c r="H2028" s="111" t="b">
        <v>0</v>
      </c>
      <c r="I2028" s="111" t="b">
        <v>0</v>
      </c>
      <c r="J2028" s="111" t="b">
        <v>0</v>
      </c>
      <c r="K2028" s="111" t="b">
        <v>0</v>
      </c>
      <c r="L2028" s="111" t="b">
        <v>0</v>
      </c>
    </row>
    <row r="2029" spans="1:12" ht="15">
      <c r="A2029" s="111" t="s">
        <v>733</v>
      </c>
      <c r="B2029" s="111" t="s">
        <v>1548</v>
      </c>
      <c r="C2029" s="111">
        <v>2</v>
      </c>
      <c r="D2029" s="116">
        <v>0.0009129988333062665</v>
      </c>
      <c r="E2029" s="116">
        <v>2.9434945159061026</v>
      </c>
      <c r="F2029" s="111" t="s">
        <v>659</v>
      </c>
      <c r="G2029" s="111" t="b">
        <v>0</v>
      </c>
      <c r="H2029" s="111" t="b">
        <v>0</v>
      </c>
      <c r="I2029" s="111" t="b">
        <v>0</v>
      </c>
      <c r="J2029" s="111" t="b">
        <v>0</v>
      </c>
      <c r="K2029" s="111" t="b">
        <v>0</v>
      </c>
      <c r="L2029" s="111" t="b">
        <v>0</v>
      </c>
    </row>
    <row r="2030" spans="1:12" ht="15">
      <c r="A2030" s="111" t="s">
        <v>1548</v>
      </c>
      <c r="B2030" s="111" t="s">
        <v>689</v>
      </c>
      <c r="C2030" s="111">
        <v>2</v>
      </c>
      <c r="D2030" s="116">
        <v>0.0009129988333062665</v>
      </c>
      <c r="E2030" s="116">
        <v>2.0226757619537272</v>
      </c>
      <c r="F2030" s="111" t="s">
        <v>659</v>
      </c>
      <c r="G2030" s="111" t="b">
        <v>0</v>
      </c>
      <c r="H2030" s="111" t="b">
        <v>0</v>
      </c>
      <c r="I2030" s="111" t="b">
        <v>0</v>
      </c>
      <c r="J2030" s="111" t="b">
        <v>0</v>
      </c>
      <c r="K2030" s="111" t="b">
        <v>0</v>
      </c>
      <c r="L2030" s="111" t="b">
        <v>0</v>
      </c>
    </row>
    <row r="2031" spans="1:12" ht="15">
      <c r="A2031" s="111" t="s">
        <v>689</v>
      </c>
      <c r="B2031" s="111" t="s">
        <v>1549</v>
      </c>
      <c r="C2031" s="111">
        <v>2</v>
      </c>
      <c r="D2031" s="116">
        <v>0.0009129988333062665</v>
      </c>
      <c r="E2031" s="116">
        <v>2.0226757619537272</v>
      </c>
      <c r="F2031" s="111" t="s">
        <v>659</v>
      </c>
      <c r="G2031" s="111" t="b">
        <v>0</v>
      </c>
      <c r="H2031" s="111" t="b">
        <v>0</v>
      </c>
      <c r="I2031" s="111" t="b">
        <v>0</v>
      </c>
      <c r="J2031" s="111" t="b">
        <v>0</v>
      </c>
      <c r="K2031" s="111" t="b">
        <v>0</v>
      </c>
      <c r="L2031" s="111" t="b">
        <v>0</v>
      </c>
    </row>
    <row r="2032" spans="1:12" ht="15">
      <c r="A2032" s="111" t="s">
        <v>1549</v>
      </c>
      <c r="B2032" s="111" t="s">
        <v>1954</v>
      </c>
      <c r="C2032" s="111">
        <v>2</v>
      </c>
      <c r="D2032" s="116">
        <v>0.0009129988333062665</v>
      </c>
      <c r="E2032" s="116">
        <v>3.119585774961784</v>
      </c>
      <c r="F2032" s="111" t="s">
        <v>659</v>
      </c>
      <c r="G2032" s="111" t="b">
        <v>0</v>
      </c>
      <c r="H2032" s="111" t="b">
        <v>0</v>
      </c>
      <c r="I2032" s="111" t="b">
        <v>0</v>
      </c>
      <c r="J2032" s="111" t="b">
        <v>0</v>
      </c>
      <c r="K2032" s="111" t="b">
        <v>0</v>
      </c>
      <c r="L2032" s="111" t="b">
        <v>0</v>
      </c>
    </row>
    <row r="2033" spans="1:12" ht="15">
      <c r="A2033" s="111" t="s">
        <v>1954</v>
      </c>
      <c r="B2033" s="111" t="s">
        <v>683</v>
      </c>
      <c r="C2033" s="111">
        <v>2</v>
      </c>
      <c r="D2033" s="116">
        <v>0.0009129988333062665</v>
      </c>
      <c r="E2033" s="116">
        <v>1.680253081131521</v>
      </c>
      <c r="F2033" s="111" t="s">
        <v>659</v>
      </c>
      <c r="G2033" s="111" t="b">
        <v>0</v>
      </c>
      <c r="H2033" s="111" t="b">
        <v>0</v>
      </c>
      <c r="I2033" s="111" t="b">
        <v>0</v>
      </c>
      <c r="J2033" s="111" t="b">
        <v>0</v>
      </c>
      <c r="K2033" s="111" t="b">
        <v>0</v>
      </c>
      <c r="L2033" s="111" t="b">
        <v>0</v>
      </c>
    </row>
    <row r="2034" spans="1:12" ht="15">
      <c r="A2034" s="111" t="s">
        <v>683</v>
      </c>
      <c r="B2034" s="111" t="s">
        <v>1955</v>
      </c>
      <c r="C2034" s="111">
        <v>2</v>
      </c>
      <c r="D2034" s="116">
        <v>0.0009129988333062665</v>
      </c>
      <c r="E2034" s="116">
        <v>1.7130455945278287</v>
      </c>
      <c r="F2034" s="111" t="s">
        <v>659</v>
      </c>
      <c r="G2034" s="111" t="b">
        <v>0</v>
      </c>
      <c r="H2034" s="111" t="b">
        <v>0</v>
      </c>
      <c r="I2034" s="111" t="b">
        <v>0</v>
      </c>
      <c r="J2034" s="111" t="b">
        <v>1</v>
      </c>
      <c r="K2034" s="111" t="b">
        <v>0</v>
      </c>
      <c r="L2034" s="111" t="b">
        <v>0</v>
      </c>
    </row>
    <row r="2035" spans="1:12" ht="15">
      <c r="A2035" s="111" t="s">
        <v>1955</v>
      </c>
      <c r="B2035" s="111" t="s">
        <v>703</v>
      </c>
      <c r="C2035" s="111">
        <v>2</v>
      </c>
      <c r="D2035" s="116">
        <v>0.0009129988333062665</v>
      </c>
      <c r="E2035" s="116">
        <v>2.244524511570084</v>
      </c>
      <c r="F2035" s="111" t="s">
        <v>659</v>
      </c>
      <c r="G2035" s="111" t="b">
        <v>1</v>
      </c>
      <c r="H2035" s="111" t="b">
        <v>0</v>
      </c>
      <c r="I2035" s="111" t="b">
        <v>0</v>
      </c>
      <c r="J2035" s="111" t="b">
        <v>0</v>
      </c>
      <c r="K2035" s="111" t="b">
        <v>0</v>
      </c>
      <c r="L2035" s="111" t="b">
        <v>0</v>
      </c>
    </row>
    <row r="2036" spans="1:12" ht="15">
      <c r="A2036" s="111" t="s">
        <v>703</v>
      </c>
      <c r="B2036" s="111" t="s">
        <v>682</v>
      </c>
      <c r="C2036" s="111">
        <v>2</v>
      </c>
      <c r="D2036" s="116">
        <v>0.0009129988333062665</v>
      </c>
      <c r="E2036" s="116">
        <v>0.7973664802278646</v>
      </c>
      <c r="F2036" s="111" t="s">
        <v>659</v>
      </c>
      <c r="G2036" s="111" t="b">
        <v>0</v>
      </c>
      <c r="H2036" s="111" t="b">
        <v>0</v>
      </c>
      <c r="I2036" s="111" t="b">
        <v>0</v>
      </c>
      <c r="J2036" s="111" t="b">
        <v>0</v>
      </c>
      <c r="K2036" s="111" t="b">
        <v>0</v>
      </c>
      <c r="L2036" s="111" t="b">
        <v>0</v>
      </c>
    </row>
    <row r="2037" spans="1:12" ht="15">
      <c r="A2037" s="111" t="s">
        <v>682</v>
      </c>
      <c r="B2037" s="111" t="s">
        <v>1956</v>
      </c>
      <c r="C2037" s="111">
        <v>2</v>
      </c>
      <c r="D2037" s="116">
        <v>0.0009129988333062665</v>
      </c>
      <c r="E2037" s="116">
        <v>1.649763758983621</v>
      </c>
      <c r="F2037" s="111" t="s">
        <v>659</v>
      </c>
      <c r="G2037" s="111" t="b">
        <v>0</v>
      </c>
      <c r="H2037" s="111" t="b">
        <v>0</v>
      </c>
      <c r="I2037" s="111" t="b">
        <v>0</v>
      </c>
      <c r="J2037" s="111" t="b">
        <v>0</v>
      </c>
      <c r="K2037" s="111" t="b">
        <v>0</v>
      </c>
      <c r="L2037" s="111" t="b">
        <v>0</v>
      </c>
    </row>
    <row r="2038" spans="1:12" ht="15">
      <c r="A2038" s="111" t="s">
        <v>1956</v>
      </c>
      <c r="B2038" s="111" t="s">
        <v>1550</v>
      </c>
      <c r="C2038" s="111">
        <v>2</v>
      </c>
      <c r="D2038" s="116">
        <v>0.0009129988333062665</v>
      </c>
      <c r="E2038" s="116">
        <v>2.9434945159061026</v>
      </c>
      <c r="F2038" s="111" t="s">
        <v>659</v>
      </c>
      <c r="G2038" s="111" t="b">
        <v>0</v>
      </c>
      <c r="H2038" s="111" t="b">
        <v>0</v>
      </c>
      <c r="I2038" s="111" t="b">
        <v>0</v>
      </c>
      <c r="J2038" s="111" t="b">
        <v>0</v>
      </c>
      <c r="K2038" s="111" t="b">
        <v>0</v>
      </c>
      <c r="L2038" s="111" t="b">
        <v>0</v>
      </c>
    </row>
    <row r="2039" spans="1:12" ht="15">
      <c r="A2039" s="111" t="s">
        <v>1550</v>
      </c>
      <c r="B2039" s="111" t="s">
        <v>1191</v>
      </c>
      <c r="C2039" s="111">
        <v>2</v>
      </c>
      <c r="D2039" s="116">
        <v>0.0009129988333062665</v>
      </c>
      <c r="E2039" s="116">
        <v>2.9434945159061026</v>
      </c>
      <c r="F2039" s="111" t="s">
        <v>659</v>
      </c>
      <c r="G2039" s="111" t="b">
        <v>0</v>
      </c>
      <c r="H2039" s="111" t="b">
        <v>0</v>
      </c>
      <c r="I2039" s="111" t="b">
        <v>0</v>
      </c>
      <c r="J2039" s="111" t="b">
        <v>0</v>
      </c>
      <c r="K2039" s="111" t="b">
        <v>0</v>
      </c>
      <c r="L2039" s="111" t="b">
        <v>0</v>
      </c>
    </row>
    <row r="2040" spans="1:12" ht="15">
      <c r="A2040" s="111" t="s">
        <v>1191</v>
      </c>
      <c r="B2040" s="111" t="s">
        <v>722</v>
      </c>
      <c r="C2040" s="111">
        <v>2</v>
      </c>
      <c r="D2040" s="116">
        <v>0.0009129988333062665</v>
      </c>
      <c r="E2040" s="116">
        <v>2.420615770625765</v>
      </c>
      <c r="F2040" s="111" t="s">
        <v>659</v>
      </c>
      <c r="G2040" s="111" t="b">
        <v>0</v>
      </c>
      <c r="H2040" s="111" t="b">
        <v>0</v>
      </c>
      <c r="I2040" s="111" t="b">
        <v>0</v>
      </c>
      <c r="J2040" s="111" t="b">
        <v>0</v>
      </c>
      <c r="K2040" s="111" t="b">
        <v>0</v>
      </c>
      <c r="L2040" s="111" t="b">
        <v>0</v>
      </c>
    </row>
    <row r="2041" spans="1:12" ht="15">
      <c r="A2041" s="111" t="s">
        <v>722</v>
      </c>
      <c r="B2041" s="111" t="s">
        <v>1082</v>
      </c>
      <c r="C2041" s="111">
        <v>2</v>
      </c>
      <c r="D2041" s="116">
        <v>0.0009129988333062665</v>
      </c>
      <c r="E2041" s="116">
        <v>2.203131826411859</v>
      </c>
      <c r="F2041" s="111" t="s">
        <v>659</v>
      </c>
      <c r="G2041" s="111" t="b">
        <v>0</v>
      </c>
      <c r="H2041" s="111" t="b">
        <v>0</v>
      </c>
      <c r="I2041" s="111" t="b">
        <v>0</v>
      </c>
      <c r="J2041" s="111" t="b">
        <v>0</v>
      </c>
      <c r="K2041" s="111" t="b">
        <v>0</v>
      </c>
      <c r="L2041" s="111" t="b">
        <v>0</v>
      </c>
    </row>
    <row r="2042" spans="1:12" ht="15">
      <c r="A2042" s="111" t="s">
        <v>1082</v>
      </c>
      <c r="B2042" s="111" t="s">
        <v>908</v>
      </c>
      <c r="C2042" s="111">
        <v>2</v>
      </c>
      <c r="D2042" s="116">
        <v>0.0009129988333062665</v>
      </c>
      <c r="E2042" s="116">
        <v>2.545554507234065</v>
      </c>
      <c r="F2042" s="111" t="s">
        <v>659</v>
      </c>
      <c r="G2042" s="111" t="b">
        <v>0</v>
      </c>
      <c r="H2042" s="111" t="b">
        <v>0</v>
      </c>
      <c r="I2042" s="111" t="b">
        <v>0</v>
      </c>
      <c r="J2042" s="111" t="b">
        <v>0</v>
      </c>
      <c r="K2042" s="111" t="b">
        <v>0</v>
      </c>
      <c r="L2042" s="111" t="b">
        <v>0</v>
      </c>
    </row>
    <row r="2043" spans="1:12" ht="15">
      <c r="A2043" s="111" t="s">
        <v>908</v>
      </c>
      <c r="B2043" s="111" t="s">
        <v>1192</v>
      </c>
      <c r="C2043" s="111">
        <v>2</v>
      </c>
      <c r="D2043" s="116">
        <v>0.0009129988333062665</v>
      </c>
      <c r="E2043" s="116">
        <v>2.7216457662897464</v>
      </c>
      <c r="F2043" s="111" t="s">
        <v>659</v>
      </c>
      <c r="G2043" s="111" t="b">
        <v>0</v>
      </c>
      <c r="H2043" s="111" t="b">
        <v>0</v>
      </c>
      <c r="I2043" s="111" t="b">
        <v>0</v>
      </c>
      <c r="J2043" s="111" t="b">
        <v>0</v>
      </c>
      <c r="K2043" s="111" t="b">
        <v>0</v>
      </c>
      <c r="L2043" s="111" t="b">
        <v>0</v>
      </c>
    </row>
    <row r="2044" spans="1:12" ht="15">
      <c r="A2044" s="111" t="s">
        <v>1192</v>
      </c>
      <c r="B2044" s="111" t="s">
        <v>719</v>
      </c>
      <c r="C2044" s="111">
        <v>2</v>
      </c>
      <c r="D2044" s="116">
        <v>0.0009129988333062665</v>
      </c>
      <c r="E2044" s="116">
        <v>2.058887934608172</v>
      </c>
      <c r="F2044" s="111" t="s">
        <v>659</v>
      </c>
      <c r="G2044" s="111" t="b">
        <v>0</v>
      </c>
      <c r="H2044" s="111" t="b">
        <v>0</v>
      </c>
      <c r="I2044" s="111" t="b">
        <v>0</v>
      </c>
      <c r="J2044" s="111" t="b">
        <v>0</v>
      </c>
      <c r="K2044" s="111" t="b">
        <v>0</v>
      </c>
      <c r="L2044" s="111" t="b">
        <v>0</v>
      </c>
    </row>
    <row r="2045" spans="1:12" ht="15">
      <c r="A2045" s="111" t="s">
        <v>683</v>
      </c>
      <c r="B2045" s="111" t="s">
        <v>1079</v>
      </c>
      <c r="C2045" s="111">
        <v>2</v>
      </c>
      <c r="D2045" s="116">
        <v>0.0009129988333062665</v>
      </c>
      <c r="E2045" s="116">
        <v>1.4120155988638474</v>
      </c>
      <c r="F2045" s="111" t="s">
        <v>659</v>
      </c>
      <c r="G2045" s="111" t="b">
        <v>0</v>
      </c>
      <c r="H2045" s="111" t="b">
        <v>0</v>
      </c>
      <c r="I2045" s="111" t="b">
        <v>0</v>
      </c>
      <c r="J2045" s="111" t="b">
        <v>0</v>
      </c>
      <c r="K2045" s="111" t="b">
        <v>0</v>
      </c>
      <c r="L2045" s="111" t="b">
        <v>0</v>
      </c>
    </row>
    <row r="2046" spans="1:12" ht="15">
      <c r="A2046" s="111" t="s">
        <v>1079</v>
      </c>
      <c r="B2046" s="111" t="s">
        <v>972</v>
      </c>
      <c r="C2046" s="111">
        <v>2</v>
      </c>
      <c r="D2046" s="116">
        <v>0.0009129988333062665</v>
      </c>
      <c r="E2046" s="116">
        <v>2.6424645202421213</v>
      </c>
      <c r="F2046" s="111" t="s">
        <v>659</v>
      </c>
      <c r="G2046" s="111" t="b">
        <v>0</v>
      </c>
      <c r="H2046" s="111" t="b">
        <v>0</v>
      </c>
      <c r="I2046" s="111" t="b">
        <v>0</v>
      </c>
      <c r="J2046" s="111" t="b">
        <v>0</v>
      </c>
      <c r="K2046" s="111" t="b">
        <v>0</v>
      </c>
      <c r="L2046" s="111" t="b">
        <v>0</v>
      </c>
    </row>
    <row r="2047" spans="1:12" ht="15">
      <c r="A2047" s="111" t="s">
        <v>972</v>
      </c>
      <c r="B2047" s="111" t="s">
        <v>716</v>
      </c>
      <c r="C2047" s="111">
        <v>2</v>
      </c>
      <c r="D2047" s="116">
        <v>0.0009129988333062665</v>
      </c>
      <c r="E2047" s="116">
        <v>1.7260105716921963</v>
      </c>
      <c r="F2047" s="111" t="s">
        <v>659</v>
      </c>
      <c r="G2047" s="111" t="b">
        <v>0</v>
      </c>
      <c r="H2047" s="111" t="b">
        <v>0</v>
      </c>
      <c r="I2047" s="111" t="b">
        <v>0</v>
      </c>
      <c r="J2047" s="111" t="b">
        <v>0</v>
      </c>
      <c r="K2047" s="111" t="b">
        <v>0</v>
      </c>
      <c r="L2047" s="111" t="b">
        <v>0</v>
      </c>
    </row>
    <row r="2048" spans="1:12" ht="15">
      <c r="A2048" s="111" t="s">
        <v>701</v>
      </c>
      <c r="B2048" s="111" t="s">
        <v>1551</v>
      </c>
      <c r="C2048" s="111">
        <v>2</v>
      </c>
      <c r="D2048" s="116">
        <v>0.0009129988333062665</v>
      </c>
      <c r="E2048" s="116">
        <v>1.7973664802278646</v>
      </c>
      <c r="F2048" s="111" t="s">
        <v>659</v>
      </c>
      <c r="G2048" s="111" t="b">
        <v>0</v>
      </c>
      <c r="H2048" s="111" t="b">
        <v>0</v>
      </c>
      <c r="I2048" s="111" t="b">
        <v>0</v>
      </c>
      <c r="J2048" s="111" t="b">
        <v>0</v>
      </c>
      <c r="K2048" s="111" t="b">
        <v>0</v>
      </c>
      <c r="L2048" s="111" t="b">
        <v>0</v>
      </c>
    </row>
    <row r="2049" spans="1:12" ht="15">
      <c r="A2049" s="111" t="s">
        <v>1551</v>
      </c>
      <c r="B2049" s="111" t="s">
        <v>819</v>
      </c>
      <c r="C2049" s="111">
        <v>2</v>
      </c>
      <c r="D2049" s="116">
        <v>0.0009129988333062665</v>
      </c>
      <c r="E2049" s="116">
        <v>2.130581159263247</v>
      </c>
      <c r="F2049" s="111" t="s">
        <v>659</v>
      </c>
      <c r="G2049" s="111" t="b">
        <v>0</v>
      </c>
      <c r="H2049" s="111" t="b">
        <v>0</v>
      </c>
      <c r="I2049" s="111" t="b">
        <v>0</v>
      </c>
      <c r="J2049" s="111" t="b">
        <v>0</v>
      </c>
      <c r="K2049" s="111" t="b">
        <v>0</v>
      </c>
      <c r="L2049" s="111" t="b">
        <v>0</v>
      </c>
    </row>
    <row r="2050" spans="1:12" ht="15">
      <c r="A2050" s="111" t="s">
        <v>851</v>
      </c>
      <c r="B2050" s="111" t="s">
        <v>1166</v>
      </c>
      <c r="C2050" s="111">
        <v>2</v>
      </c>
      <c r="D2050" s="116">
        <v>0.0009129988333062665</v>
      </c>
      <c r="E2050" s="116">
        <v>2.165343265522459</v>
      </c>
      <c r="F2050" s="111" t="s">
        <v>659</v>
      </c>
      <c r="G2050" s="111" t="b">
        <v>0</v>
      </c>
      <c r="H2050" s="111" t="b">
        <v>0</v>
      </c>
      <c r="I2050" s="111" t="b">
        <v>0</v>
      </c>
      <c r="J2050" s="111" t="b">
        <v>0</v>
      </c>
      <c r="K2050" s="111" t="b">
        <v>0</v>
      </c>
      <c r="L2050" s="111" t="b">
        <v>0</v>
      </c>
    </row>
    <row r="2051" spans="1:12" ht="15">
      <c r="A2051" s="111" t="s">
        <v>1166</v>
      </c>
      <c r="B2051" s="111" t="s">
        <v>1292</v>
      </c>
      <c r="C2051" s="111">
        <v>2</v>
      </c>
      <c r="D2051" s="116">
        <v>0.0009129988333062665</v>
      </c>
      <c r="E2051" s="116">
        <v>2.6424645202421213</v>
      </c>
      <c r="F2051" s="111" t="s">
        <v>659</v>
      </c>
      <c r="G2051" s="111" t="b">
        <v>0</v>
      </c>
      <c r="H2051" s="111" t="b">
        <v>0</v>
      </c>
      <c r="I2051" s="111" t="b">
        <v>0</v>
      </c>
      <c r="J2051" s="111" t="b">
        <v>0</v>
      </c>
      <c r="K2051" s="111" t="b">
        <v>0</v>
      </c>
      <c r="L2051" s="111" t="b">
        <v>0</v>
      </c>
    </row>
    <row r="2052" spans="1:12" ht="15">
      <c r="A2052" s="111" t="s">
        <v>1292</v>
      </c>
      <c r="B2052" s="111" t="s">
        <v>701</v>
      </c>
      <c r="C2052" s="111">
        <v>2</v>
      </c>
      <c r="D2052" s="116">
        <v>0.0009129988333062665</v>
      </c>
      <c r="E2052" s="116">
        <v>1.6571877770628278</v>
      </c>
      <c r="F2052" s="111" t="s">
        <v>659</v>
      </c>
      <c r="G2052" s="111" t="b">
        <v>0</v>
      </c>
      <c r="H2052" s="111" t="b">
        <v>0</v>
      </c>
      <c r="I2052" s="111" t="b">
        <v>0</v>
      </c>
      <c r="J2052" s="111" t="b">
        <v>0</v>
      </c>
      <c r="K2052" s="111" t="b">
        <v>0</v>
      </c>
      <c r="L2052" s="111" t="b">
        <v>0</v>
      </c>
    </row>
    <row r="2053" spans="1:12" ht="15">
      <c r="A2053" s="111" t="s">
        <v>701</v>
      </c>
      <c r="B2053" s="111" t="s">
        <v>1507</v>
      </c>
      <c r="C2053" s="111">
        <v>2</v>
      </c>
      <c r="D2053" s="116">
        <v>0.0009129988333062665</v>
      </c>
      <c r="E2053" s="116">
        <v>1.9734577392835457</v>
      </c>
      <c r="F2053" s="111" t="s">
        <v>659</v>
      </c>
      <c r="G2053" s="111" t="b">
        <v>0</v>
      </c>
      <c r="H2053" s="111" t="b">
        <v>0</v>
      </c>
      <c r="I2053" s="111" t="b">
        <v>0</v>
      </c>
      <c r="J2053" s="111" t="b">
        <v>0</v>
      </c>
      <c r="K2053" s="111" t="b">
        <v>0</v>
      </c>
      <c r="L2053" s="111" t="b">
        <v>0</v>
      </c>
    </row>
    <row r="2054" spans="1:12" ht="15">
      <c r="A2054" s="111" t="s">
        <v>1507</v>
      </c>
      <c r="B2054" s="111" t="s">
        <v>863</v>
      </c>
      <c r="C2054" s="111">
        <v>2</v>
      </c>
      <c r="D2054" s="116">
        <v>0.0009129988333062665</v>
      </c>
      <c r="E2054" s="116">
        <v>2.6424645202421213</v>
      </c>
      <c r="F2054" s="111" t="s">
        <v>659</v>
      </c>
      <c r="G2054" s="111" t="b">
        <v>0</v>
      </c>
      <c r="H2054" s="111" t="b">
        <v>0</v>
      </c>
      <c r="I2054" s="111" t="b">
        <v>0</v>
      </c>
      <c r="J2054" s="111" t="b">
        <v>0</v>
      </c>
      <c r="K2054" s="111" t="b">
        <v>0</v>
      </c>
      <c r="L2054" s="111" t="b">
        <v>0</v>
      </c>
    </row>
    <row r="2055" spans="1:12" ht="15">
      <c r="A2055" s="111" t="s">
        <v>863</v>
      </c>
      <c r="B2055" s="111" t="s">
        <v>720</v>
      </c>
      <c r="C2055" s="111">
        <v>2</v>
      </c>
      <c r="D2055" s="116">
        <v>0.0009129988333062665</v>
      </c>
      <c r="E2055" s="116">
        <v>2.040404528914159</v>
      </c>
      <c r="F2055" s="111" t="s">
        <v>659</v>
      </c>
      <c r="G2055" s="111" t="b">
        <v>0</v>
      </c>
      <c r="H2055" s="111" t="b">
        <v>0</v>
      </c>
      <c r="I2055" s="111" t="b">
        <v>0</v>
      </c>
      <c r="J2055" s="111" t="b">
        <v>0</v>
      </c>
      <c r="K2055" s="111" t="b">
        <v>0</v>
      </c>
      <c r="L2055" s="111" t="b">
        <v>0</v>
      </c>
    </row>
    <row r="2056" spans="1:12" ht="15">
      <c r="A2056" s="111" t="s">
        <v>720</v>
      </c>
      <c r="B2056" s="111" t="s">
        <v>1193</v>
      </c>
      <c r="C2056" s="111">
        <v>2</v>
      </c>
      <c r="D2056" s="116">
        <v>0.0009129988333062665</v>
      </c>
      <c r="E2056" s="116">
        <v>2.5175257836338214</v>
      </c>
      <c r="F2056" s="111" t="s">
        <v>659</v>
      </c>
      <c r="G2056" s="111" t="b">
        <v>0</v>
      </c>
      <c r="H2056" s="111" t="b">
        <v>0</v>
      </c>
      <c r="I2056" s="111" t="b">
        <v>0</v>
      </c>
      <c r="J2056" s="111" t="b">
        <v>0</v>
      </c>
      <c r="K2056" s="111" t="b">
        <v>0</v>
      </c>
      <c r="L2056" s="111" t="b">
        <v>0</v>
      </c>
    </row>
    <row r="2057" spans="1:12" ht="15">
      <c r="A2057" s="111" t="s">
        <v>1193</v>
      </c>
      <c r="B2057" s="111" t="s">
        <v>903</v>
      </c>
      <c r="C2057" s="111">
        <v>2</v>
      </c>
      <c r="D2057" s="116">
        <v>0.0009129988333062665</v>
      </c>
      <c r="E2057" s="116">
        <v>2.7216457662897464</v>
      </c>
      <c r="F2057" s="111" t="s">
        <v>659</v>
      </c>
      <c r="G2057" s="111" t="b">
        <v>0</v>
      </c>
      <c r="H2057" s="111" t="b">
        <v>0</v>
      </c>
      <c r="I2057" s="111" t="b">
        <v>0</v>
      </c>
      <c r="J2057" s="111" t="b">
        <v>0</v>
      </c>
      <c r="K2057" s="111" t="b">
        <v>0</v>
      </c>
      <c r="L2057" s="111" t="b">
        <v>0</v>
      </c>
    </row>
    <row r="2058" spans="1:12" ht="15">
      <c r="A2058" s="111" t="s">
        <v>903</v>
      </c>
      <c r="B2058" s="111" t="s">
        <v>788</v>
      </c>
      <c r="C2058" s="111">
        <v>2</v>
      </c>
      <c r="D2058" s="116">
        <v>0.0009129988333062665</v>
      </c>
      <c r="E2058" s="116">
        <v>2.040404528914159</v>
      </c>
      <c r="F2058" s="111" t="s">
        <v>659</v>
      </c>
      <c r="G2058" s="111" t="b">
        <v>0</v>
      </c>
      <c r="H2058" s="111" t="b">
        <v>0</v>
      </c>
      <c r="I2058" s="111" t="b">
        <v>0</v>
      </c>
      <c r="J2058" s="111" t="b">
        <v>0</v>
      </c>
      <c r="K2058" s="111" t="b">
        <v>0</v>
      </c>
      <c r="L2058" s="111" t="b">
        <v>0</v>
      </c>
    </row>
    <row r="2059" spans="1:12" ht="15">
      <c r="A2059" s="111" t="s">
        <v>788</v>
      </c>
      <c r="B2059" s="111" t="s">
        <v>1957</v>
      </c>
      <c r="C2059" s="111">
        <v>2</v>
      </c>
      <c r="D2059" s="116">
        <v>0.0009129988333062665</v>
      </c>
      <c r="E2059" s="116">
        <v>2.5175257836338214</v>
      </c>
      <c r="F2059" s="111" t="s">
        <v>659</v>
      </c>
      <c r="G2059" s="111" t="b">
        <v>0</v>
      </c>
      <c r="H2059" s="111" t="b">
        <v>0</v>
      </c>
      <c r="I2059" s="111" t="b">
        <v>0</v>
      </c>
      <c r="J2059" s="111" t="b">
        <v>0</v>
      </c>
      <c r="K2059" s="111" t="b">
        <v>0</v>
      </c>
      <c r="L2059" s="111" t="b">
        <v>0</v>
      </c>
    </row>
    <row r="2060" spans="1:12" ht="15">
      <c r="A2060" s="111" t="s">
        <v>1957</v>
      </c>
      <c r="B2060" s="111" t="s">
        <v>871</v>
      </c>
      <c r="C2060" s="111">
        <v>2</v>
      </c>
      <c r="D2060" s="116">
        <v>0.0009129988333062665</v>
      </c>
      <c r="E2060" s="116">
        <v>2.37922308546754</v>
      </c>
      <c r="F2060" s="111" t="s">
        <v>659</v>
      </c>
      <c r="G2060" s="111" t="b">
        <v>0</v>
      </c>
      <c r="H2060" s="111" t="b">
        <v>0</v>
      </c>
      <c r="I2060" s="111" t="b">
        <v>0</v>
      </c>
      <c r="J2060" s="111" t="b">
        <v>0</v>
      </c>
      <c r="K2060" s="111" t="b">
        <v>0</v>
      </c>
      <c r="L2060" s="111" t="b">
        <v>0</v>
      </c>
    </row>
    <row r="2061" spans="1:12" ht="15">
      <c r="A2061" s="111" t="s">
        <v>818</v>
      </c>
      <c r="B2061" s="111" t="s">
        <v>755</v>
      </c>
      <c r="C2061" s="111">
        <v>2</v>
      </c>
      <c r="D2061" s="116">
        <v>0.0009129988333062665</v>
      </c>
      <c r="E2061" s="116">
        <v>1.5175257836338214</v>
      </c>
      <c r="F2061" s="111" t="s">
        <v>659</v>
      </c>
      <c r="G2061" s="111" t="b">
        <v>0</v>
      </c>
      <c r="H2061" s="111" t="b">
        <v>0</v>
      </c>
      <c r="I2061" s="111" t="b">
        <v>0</v>
      </c>
      <c r="J2061" s="111" t="b">
        <v>0</v>
      </c>
      <c r="K2061" s="111" t="b">
        <v>0</v>
      </c>
      <c r="L2061" s="111" t="b">
        <v>0</v>
      </c>
    </row>
    <row r="2062" spans="1:12" ht="15">
      <c r="A2062" s="111" t="s">
        <v>755</v>
      </c>
      <c r="B2062" s="111" t="s">
        <v>714</v>
      </c>
      <c r="C2062" s="111">
        <v>2</v>
      </c>
      <c r="D2062" s="116">
        <v>0.0009129988333062665</v>
      </c>
      <c r="E2062" s="116">
        <v>1.6144357966418779</v>
      </c>
      <c r="F2062" s="111" t="s">
        <v>659</v>
      </c>
      <c r="G2062" s="111" t="b">
        <v>0</v>
      </c>
      <c r="H2062" s="111" t="b">
        <v>0</v>
      </c>
      <c r="I2062" s="111" t="b">
        <v>0</v>
      </c>
      <c r="J2062" s="111" t="b">
        <v>0</v>
      </c>
      <c r="K2062" s="111" t="b">
        <v>0</v>
      </c>
      <c r="L2062" s="111" t="b">
        <v>0</v>
      </c>
    </row>
    <row r="2063" spans="1:12" ht="15">
      <c r="A2063" s="111" t="s">
        <v>714</v>
      </c>
      <c r="B2063" s="111" t="s">
        <v>714</v>
      </c>
      <c r="C2063" s="111">
        <v>2</v>
      </c>
      <c r="D2063" s="116">
        <v>0.0009129988333062665</v>
      </c>
      <c r="E2063" s="116">
        <v>1.9154657923058591</v>
      </c>
      <c r="F2063" s="111" t="s">
        <v>659</v>
      </c>
      <c r="G2063" s="111" t="b">
        <v>0</v>
      </c>
      <c r="H2063" s="111" t="b">
        <v>0</v>
      </c>
      <c r="I2063" s="111" t="b">
        <v>0</v>
      </c>
      <c r="J2063" s="111" t="b">
        <v>0</v>
      </c>
      <c r="K2063" s="111" t="b">
        <v>0</v>
      </c>
      <c r="L2063" s="111" t="b">
        <v>0</v>
      </c>
    </row>
    <row r="2064" spans="1:12" ht="15">
      <c r="A2064" s="111" t="s">
        <v>714</v>
      </c>
      <c r="B2064" s="111" t="s">
        <v>1080</v>
      </c>
      <c r="C2064" s="111">
        <v>2</v>
      </c>
      <c r="D2064" s="116">
        <v>0.0009129988333062665</v>
      </c>
      <c r="E2064" s="116">
        <v>2.21649578796984</v>
      </c>
      <c r="F2064" s="111" t="s">
        <v>659</v>
      </c>
      <c r="G2064" s="111" t="b">
        <v>0</v>
      </c>
      <c r="H2064" s="111" t="b">
        <v>0</v>
      </c>
      <c r="I2064" s="111" t="b">
        <v>0</v>
      </c>
      <c r="J2064" s="111" t="b">
        <v>0</v>
      </c>
      <c r="K2064" s="111" t="b">
        <v>0</v>
      </c>
      <c r="L2064" s="111" t="b">
        <v>0</v>
      </c>
    </row>
    <row r="2065" spans="1:12" ht="15">
      <c r="A2065" s="111" t="s">
        <v>1080</v>
      </c>
      <c r="B2065" s="111" t="s">
        <v>721</v>
      </c>
      <c r="C2065" s="111">
        <v>2</v>
      </c>
      <c r="D2065" s="116">
        <v>0.0009129988333062665</v>
      </c>
      <c r="E2065" s="116">
        <v>2.21649578796984</v>
      </c>
      <c r="F2065" s="111" t="s">
        <v>659</v>
      </c>
      <c r="G2065" s="111" t="b">
        <v>0</v>
      </c>
      <c r="H2065" s="111" t="b">
        <v>0</v>
      </c>
      <c r="I2065" s="111" t="b">
        <v>0</v>
      </c>
      <c r="J2065" s="111" t="b">
        <v>0</v>
      </c>
      <c r="K2065" s="111" t="b">
        <v>0</v>
      </c>
      <c r="L2065" s="111" t="b">
        <v>0</v>
      </c>
    </row>
    <row r="2066" spans="1:12" ht="15">
      <c r="A2066" s="111" t="s">
        <v>721</v>
      </c>
      <c r="B2066" s="111" t="s">
        <v>755</v>
      </c>
      <c r="C2066" s="111">
        <v>2</v>
      </c>
      <c r="D2066" s="116">
        <v>0.0009129988333062665</v>
      </c>
      <c r="E2066" s="116">
        <v>1.6144357966418779</v>
      </c>
      <c r="F2066" s="111" t="s">
        <v>659</v>
      </c>
      <c r="G2066" s="111" t="b">
        <v>0</v>
      </c>
      <c r="H2066" s="111" t="b">
        <v>0</v>
      </c>
      <c r="I2066" s="111" t="b">
        <v>0</v>
      </c>
      <c r="J2066" s="111" t="b">
        <v>0</v>
      </c>
      <c r="K2066" s="111" t="b">
        <v>0</v>
      </c>
      <c r="L2066" s="111" t="b">
        <v>0</v>
      </c>
    </row>
    <row r="2067" spans="1:12" ht="15">
      <c r="A2067" s="111" t="s">
        <v>852</v>
      </c>
      <c r="B2067" s="111" t="s">
        <v>1958</v>
      </c>
      <c r="C2067" s="111">
        <v>2</v>
      </c>
      <c r="D2067" s="116">
        <v>0.0009129988333062665</v>
      </c>
      <c r="E2067" s="116">
        <v>2.5175257836338214</v>
      </c>
      <c r="F2067" s="111" t="s">
        <v>659</v>
      </c>
      <c r="G2067" s="111" t="b">
        <v>0</v>
      </c>
      <c r="H2067" s="111" t="b">
        <v>0</v>
      </c>
      <c r="I2067" s="111" t="b">
        <v>0</v>
      </c>
      <c r="J2067" s="111" t="b">
        <v>0</v>
      </c>
      <c r="K2067" s="111" t="b">
        <v>0</v>
      </c>
      <c r="L2067" s="111" t="b">
        <v>0</v>
      </c>
    </row>
    <row r="2068" spans="1:12" ht="15">
      <c r="A2068" s="111" t="s">
        <v>1958</v>
      </c>
      <c r="B2068" s="111" t="s">
        <v>716</v>
      </c>
      <c r="C2068" s="111">
        <v>2</v>
      </c>
      <c r="D2068" s="116">
        <v>0.0009129988333062665</v>
      </c>
      <c r="E2068" s="116">
        <v>1.9021018307478774</v>
      </c>
      <c r="F2068" s="111" t="s">
        <v>659</v>
      </c>
      <c r="G2068" s="111" t="b">
        <v>0</v>
      </c>
      <c r="H2068" s="111" t="b">
        <v>0</v>
      </c>
      <c r="I2068" s="111" t="b">
        <v>0</v>
      </c>
      <c r="J2068" s="111" t="b">
        <v>0</v>
      </c>
      <c r="K2068" s="111" t="b">
        <v>0</v>
      </c>
      <c r="L2068" s="111" t="b">
        <v>0</v>
      </c>
    </row>
    <row r="2069" spans="1:12" ht="15">
      <c r="A2069" s="111" t="s">
        <v>701</v>
      </c>
      <c r="B2069" s="111" t="s">
        <v>1959</v>
      </c>
      <c r="C2069" s="111">
        <v>2</v>
      </c>
      <c r="D2069" s="116">
        <v>0.0009129988333062665</v>
      </c>
      <c r="E2069" s="116">
        <v>1.9734577392835457</v>
      </c>
      <c r="F2069" s="111" t="s">
        <v>659</v>
      </c>
      <c r="G2069" s="111" t="b">
        <v>0</v>
      </c>
      <c r="H2069" s="111" t="b">
        <v>0</v>
      </c>
      <c r="I2069" s="111" t="b">
        <v>0</v>
      </c>
      <c r="J2069" s="111" t="b">
        <v>0</v>
      </c>
      <c r="K2069" s="111" t="b">
        <v>0</v>
      </c>
      <c r="L2069" s="111" t="b">
        <v>0</v>
      </c>
    </row>
    <row r="2070" spans="1:12" ht="15">
      <c r="A2070" s="111" t="s">
        <v>1959</v>
      </c>
      <c r="B2070" s="111" t="s">
        <v>863</v>
      </c>
      <c r="C2070" s="111">
        <v>2</v>
      </c>
      <c r="D2070" s="116">
        <v>0.0009129988333062665</v>
      </c>
      <c r="E2070" s="116">
        <v>2.6424645202421213</v>
      </c>
      <c r="F2070" s="111" t="s">
        <v>659</v>
      </c>
      <c r="G2070" s="111" t="b">
        <v>0</v>
      </c>
      <c r="H2070" s="111" t="b">
        <v>0</v>
      </c>
      <c r="I2070" s="111" t="b">
        <v>0</v>
      </c>
      <c r="J2070" s="111" t="b">
        <v>0</v>
      </c>
      <c r="K2070" s="111" t="b">
        <v>0</v>
      </c>
      <c r="L2070" s="111" t="b">
        <v>0</v>
      </c>
    </row>
    <row r="2071" spans="1:12" ht="15">
      <c r="A2071" s="111" t="s">
        <v>863</v>
      </c>
      <c r="B2071" s="111" t="s">
        <v>782</v>
      </c>
      <c r="C2071" s="111">
        <v>2</v>
      </c>
      <c r="D2071" s="116">
        <v>0.0009129988333062665</v>
      </c>
      <c r="E2071" s="116">
        <v>1.7393745332501778</v>
      </c>
      <c r="F2071" s="111" t="s">
        <v>659</v>
      </c>
      <c r="G2071" s="111" t="b">
        <v>0</v>
      </c>
      <c r="H2071" s="111" t="b">
        <v>0</v>
      </c>
      <c r="I2071" s="111" t="b">
        <v>0</v>
      </c>
      <c r="J2071" s="111" t="b">
        <v>0</v>
      </c>
      <c r="K2071" s="111" t="b">
        <v>0</v>
      </c>
      <c r="L2071" s="111" t="b">
        <v>0</v>
      </c>
    </row>
    <row r="2072" spans="1:12" ht="15">
      <c r="A2072" s="111" t="s">
        <v>900</v>
      </c>
      <c r="B2072" s="111" t="s">
        <v>1330</v>
      </c>
      <c r="C2072" s="111">
        <v>2</v>
      </c>
      <c r="D2072" s="116">
        <v>0.0009129988333062665</v>
      </c>
      <c r="E2072" s="116">
        <v>2.119585774961784</v>
      </c>
      <c r="F2072" s="111" t="s">
        <v>659</v>
      </c>
      <c r="G2072" s="111" t="b">
        <v>0</v>
      </c>
      <c r="H2072" s="111" t="b">
        <v>0</v>
      </c>
      <c r="I2072" s="111" t="b">
        <v>0</v>
      </c>
      <c r="J2072" s="111" t="b">
        <v>0</v>
      </c>
      <c r="K2072" s="111" t="b">
        <v>0</v>
      </c>
      <c r="L2072" s="111" t="b">
        <v>0</v>
      </c>
    </row>
    <row r="2073" spans="1:12" ht="15">
      <c r="A2073" s="111" t="s">
        <v>1330</v>
      </c>
      <c r="B2073" s="111" t="s">
        <v>696</v>
      </c>
      <c r="C2073" s="111">
        <v>2</v>
      </c>
      <c r="D2073" s="116">
        <v>0.0009129988333062665</v>
      </c>
      <c r="E2073" s="116">
        <v>1.5755177306115082</v>
      </c>
      <c r="F2073" s="111" t="s">
        <v>659</v>
      </c>
      <c r="G2073" s="111" t="b">
        <v>0</v>
      </c>
      <c r="H2073" s="111" t="b">
        <v>0</v>
      </c>
      <c r="I2073" s="111" t="b">
        <v>0</v>
      </c>
      <c r="J2073" s="111" t="b">
        <v>0</v>
      </c>
      <c r="K2073" s="111" t="b">
        <v>0</v>
      </c>
      <c r="L2073" s="111" t="b">
        <v>0</v>
      </c>
    </row>
    <row r="2074" spans="1:12" ht="15">
      <c r="A2074" s="111" t="s">
        <v>696</v>
      </c>
      <c r="B2074" s="111" t="s">
        <v>1960</v>
      </c>
      <c r="C2074" s="111">
        <v>2</v>
      </c>
      <c r="D2074" s="116">
        <v>0.0009129988333062665</v>
      </c>
      <c r="E2074" s="116">
        <v>1.8891368535835098</v>
      </c>
      <c r="F2074" s="111" t="s">
        <v>659</v>
      </c>
      <c r="G2074" s="111" t="b">
        <v>0</v>
      </c>
      <c r="H2074" s="111" t="b">
        <v>0</v>
      </c>
      <c r="I2074" s="111" t="b">
        <v>0</v>
      </c>
      <c r="J2074" s="111" t="b">
        <v>0</v>
      </c>
      <c r="K2074" s="111" t="b">
        <v>0</v>
      </c>
      <c r="L2074" s="111" t="b">
        <v>0</v>
      </c>
    </row>
    <row r="2075" spans="1:12" ht="15">
      <c r="A2075" s="111" t="s">
        <v>1960</v>
      </c>
      <c r="B2075" s="111" t="s">
        <v>719</v>
      </c>
      <c r="C2075" s="111">
        <v>2</v>
      </c>
      <c r="D2075" s="116">
        <v>0.0009129988333062665</v>
      </c>
      <c r="E2075" s="116">
        <v>2.058887934608172</v>
      </c>
      <c r="F2075" s="111" t="s">
        <v>659</v>
      </c>
      <c r="G2075" s="111" t="b">
        <v>0</v>
      </c>
      <c r="H2075" s="111" t="b">
        <v>0</v>
      </c>
      <c r="I2075" s="111" t="b">
        <v>0</v>
      </c>
      <c r="J2075" s="111" t="b">
        <v>0</v>
      </c>
      <c r="K2075" s="111" t="b">
        <v>0</v>
      </c>
      <c r="L2075" s="111" t="b">
        <v>0</v>
      </c>
    </row>
    <row r="2076" spans="1:12" ht="15">
      <c r="A2076" s="111" t="s">
        <v>852</v>
      </c>
      <c r="B2076" s="111" t="s">
        <v>1110</v>
      </c>
      <c r="C2076" s="111">
        <v>2</v>
      </c>
      <c r="D2076" s="116">
        <v>0.0009129988333062665</v>
      </c>
      <c r="E2076" s="116">
        <v>2.34143452457814</v>
      </c>
      <c r="F2076" s="111" t="s">
        <v>659</v>
      </c>
      <c r="G2076" s="111" t="b">
        <v>0</v>
      </c>
      <c r="H2076" s="111" t="b">
        <v>0</v>
      </c>
      <c r="I2076" s="111" t="b">
        <v>0</v>
      </c>
      <c r="J2076" s="111" t="b">
        <v>0</v>
      </c>
      <c r="K2076" s="111" t="b">
        <v>0</v>
      </c>
      <c r="L2076" s="111" t="b">
        <v>0</v>
      </c>
    </row>
    <row r="2077" spans="1:12" ht="15">
      <c r="A2077" s="111" t="s">
        <v>1110</v>
      </c>
      <c r="B2077" s="111" t="s">
        <v>904</v>
      </c>
      <c r="C2077" s="111">
        <v>2</v>
      </c>
      <c r="D2077" s="116">
        <v>0.0009129988333062665</v>
      </c>
      <c r="E2077" s="116">
        <v>2.6424645202421213</v>
      </c>
      <c r="F2077" s="111" t="s">
        <v>659</v>
      </c>
      <c r="G2077" s="111" t="b">
        <v>0</v>
      </c>
      <c r="H2077" s="111" t="b">
        <v>0</v>
      </c>
      <c r="I2077" s="111" t="b">
        <v>0</v>
      </c>
      <c r="J2077" s="111" t="b">
        <v>0</v>
      </c>
      <c r="K2077" s="111" t="b">
        <v>0</v>
      </c>
      <c r="L2077" s="111" t="b">
        <v>0</v>
      </c>
    </row>
    <row r="2078" spans="1:12" ht="15">
      <c r="A2078" s="111" t="s">
        <v>904</v>
      </c>
      <c r="B2078" s="111" t="s">
        <v>1325</v>
      </c>
      <c r="C2078" s="111">
        <v>2</v>
      </c>
      <c r="D2078" s="116">
        <v>0.0009129988333062665</v>
      </c>
      <c r="E2078" s="116">
        <v>2.5175257836338214</v>
      </c>
      <c r="F2078" s="111" t="s">
        <v>659</v>
      </c>
      <c r="G2078" s="111" t="b">
        <v>0</v>
      </c>
      <c r="H2078" s="111" t="b">
        <v>0</v>
      </c>
      <c r="I2078" s="111" t="b">
        <v>0</v>
      </c>
      <c r="J2078" s="111" t="b">
        <v>0</v>
      </c>
      <c r="K2078" s="111" t="b">
        <v>0</v>
      </c>
      <c r="L2078" s="111" t="b">
        <v>0</v>
      </c>
    </row>
    <row r="2079" spans="1:12" ht="15">
      <c r="A2079" s="111" t="s">
        <v>686</v>
      </c>
      <c r="B2079" s="111" t="s">
        <v>1331</v>
      </c>
      <c r="C2079" s="111">
        <v>2</v>
      </c>
      <c r="D2079" s="116">
        <v>0.0009129988333062665</v>
      </c>
      <c r="E2079" s="116">
        <v>1.9154657923058591</v>
      </c>
      <c r="F2079" s="111" t="s">
        <v>659</v>
      </c>
      <c r="G2079" s="111" t="b">
        <v>0</v>
      </c>
      <c r="H2079" s="111" t="b">
        <v>0</v>
      </c>
      <c r="I2079" s="111" t="b">
        <v>0</v>
      </c>
      <c r="J2079" s="111" t="b">
        <v>0</v>
      </c>
      <c r="K2079" s="111" t="b">
        <v>0</v>
      </c>
      <c r="L2079" s="111" t="b">
        <v>0</v>
      </c>
    </row>
    <row r="2080" spans="1:12" ht="15">
      <c r="A2080" s="111" t="s">
        <v>1331</v>
      </c>
      <c r="B2080" s="111" t="s">
        <v>719</v>
      </c>
      <c r="C2080" s="111">
        <v>2</v>
      </c>
      <c r="D2080" s="116">
        <v>0.0009129988333062665</v>
      </c>
      <c r="E2080" s="116">
        <v>2.058887934608172</v>
      </c>
      <c r="F2080" s="111" t="s">
        <v>659</v>
      </c>
      <c r="G2080" s="111" t="b">
        <v>0</v>
      </c>
      <c r="H2080" s="111" t="b">
        <v>0</v>
      </c>
      <c r="I2080" s="111" t="b">
        <v>0</v>
      </c>
      <c r="J2080" s="111" t="b">
        <v>0</v>
      </c>
      <c r="K2080" s="111" t="b">
        <v>0</v>
      </c>
      <c r="L2080" s="111" t="b">
        <v>0</v>
      </c>
    </row>
    <row r="2081" spans="1:12" ht="15">
      <c r="A2081" s="111" t="s">
        <v>719</v>
      </c>
      <c r="B2081" s="111" t="s">
        <v>871</v>
      </c>
      <c r="C2081" s="111">
        <v>2</v>
      </c>
      <c r="D2081" s="116">
        <v>0.0009129988333062665</v>
      </c>
      <c r="E2081" s="116">
        <v>1.2823130724594836</v>
      </c>
      <c r="F2081" s="111" t="s">
        <v>659</v>
      </c>
      <c r="G2081" s="111" t="b">
        <v>0</v>
      </c>
      <c r="H2081" s="111" t="b">
        <v>0</v>
      </c>
      <c r="I2081" s="111" t="b">
        <v>0</v>
      </c>
      <c r="J2081" s="111" t="b">
        <v>0</v>
      </c>
      <c r="K2081" s="111" t="b">
        <v>0</v>
      </c>
      <c r="L2081" s="111" t="b">
        <v>0</v>
      </c>
    </row>
    <row r="2082" spans="1:12" ht="15">
      <c r="A2082" s="111" t="s">
        <v>818</v>
      </c>
      <c r="B2082" s="111" t="s">
        <v>819</v>
      </c>
      <c r="C2082" s="111">
        <v>2</v>
      </c>
      <c r="D2082" s="116">
        <v>0.0009129988333062665</v>
      </c>
      <c r="E2082" s="116">
        <v>1.6077024139829095</v>
      </c>
      <c r="F2082" s="111" t="s">
        <v>659</v>
      </c>
      <c r="G2082" s="111" t="b">
        <v>0</v>
      </c>
      <c r="H2082" s="111" t="b">
        <v>0</v>
      </c>
      <c r="I2082" s="111" t="b">
        <v>0</v>
      </c>
      <c r="J2082" s="111" t="b">
        <v>0</v>
      </c>
      <c r="K2082" s="111" t="b">
        <v>0</v>
      </c>
      <c r="L2082" s="111" t="b">
        <v>0</v>
      </c>
    </row>
    <row r="2083" spans="1:12" ht="15">
      <c r="A2083" s="111" t="s">
        <v>851</v>
      </c>
      <c r="B2083" s="111" t="s">
        <v>1961</v>
      </c>
      <c r="C2083" s="111">
        <v>2</v>
      </c>
      <c r="D2083" s="116">
        <v>0.0009129988333062665</v>
      </c>
      <c r="E2083" s="116">
        <v>2.34143452457814</v>
      </c>
      <c r="F2083" s="111" t="s">
        <v>659</v>
      </c>
      <c r="G2083" s="111" t="b">
        <v>0</v>
      </c>
      <c r="H2083" s="111" t="b">
        <v>0</v>
      </c>
      <c r="I2083" s="111" t="b">
        <v>0</v>
      </c>
      <c r="J2083" s="111" t="b">
        <v>0</v>
      </c>
      <c r="K2083" s="111" t="b">
        <v>0</v>
      </c>
      <c r="L2083" s="111" t="b">
        <v>0</v>
      </c>
    </row>
    <row r="2084" spans="1:12" ht="15">
      <c r="A2084" s="111" t="s">
        <v>1961</v>
      </c>
      <c r="B2084" s="111" t="s">
        <v>1183</v>
      </c>
      <c r="C2084" s="111">
        <v>2</v>
      </c>
      <c r="D2084" s="116">
        <v>0.0009129988333062665</v>
      </c>
      <c r="E2084" s="116">
        <v>3.119585774961784</v>
      </c>
      <c r="F2084" s="111" t="s">
        <v>659</v>
      </c>
      <c r="G2084" s="111" t="b">
        <v>0</v>
      </c>
      <c r="H2084" s="111" t="b">
        <v>0</v>
      </c>
      <c r="I2084" s="111" t="b">
        <v>0</v>
      </c>
      <c r="J2084" s="111" t="b">
        <v>0</v>
      </c>
      <c r="K2084" s="111" t="b">
        <v>0</v>
      </c>
      <c r="L2084" s="111" t="b">
        <v>0</v>
      </c>
    </row>
    <row r="2085" spans="1:12" ht="15">
      <c r="A2085" s="111" t="s">
        <v>1183</v>
      </c>
      <c r="B2085" s="111" t="s">
        <v>703</v>
      </c>
      <c r="C2085" s="111">
        <v>2</v>
      </c>
      <c r="D2085" s="116">
        <v>0.0009129988333062665</v>
      </c>
      <c r="E2085" s="116">
        <v>2.244524511570084</v>
      </c>
      <c r="F2085" s="111" t="s">
        <v>659</v>
      </c>
      <c r="G2085" s="111" t="b">
        <v>0</v>
      </c>
      <c r="H2085" s="111" t="b">
        <v>0</v>
      </c>
      <c r="I2085" s="111" t="b">
        <v>0</v>
      </c>
      <c r="J2085" s="111" t="b">
        <v>0</v>
      </c>
      <c r="K2085" s="111" t="b">
        <v>0</v>
      </c>
      <c r="L2085" s="111" t="b">
        <v>0</v>
      </c>
    </row>
    <row r="2086" spans="1:12" ht="15">
      <c r="A2086" s="111" t="s">
        <v>703</v>
      </c>
      <c r="B2086" s="111" t="s">
        <v>779</v>
      </c>
      <c r="C2086" s="111">
        <v>2</v>
      </c>
      <c r="D2086" s="116">
        <v>0.0009129988333062665</v>
      </c>
      <c r="E2086" s="116">
        <v>1.4663732611864402</v>
      </c>
      <c r="F2086" s="111" t="s">
        <v>659</v>
      </c>
      <c r="G2086" s="111" t="b">
        <v>0</v>
      </c>
      <c r="H2086" s="111" t="b">
        <v>0</v>
      </c>
      <c r="I2086" s="111" t="b">
        <v>0</v>
      </c>
      <c r="J2086" s="111" t="b">
        <v>0</v>
      </c>
      <c r="K2086" s="111" t="b">
        <v>0</v>
      </c>
      <c r="L2086" s="111" t="b">
        <v>0</v>
      </c>
    </row>
    <row r="2087" spans="1:12" ht="15">
      <c r="A2087" s="111" t="s">
        <v>683</v>
      </c>
      <c r="B2087" s="111" t="s">
        <v>719</v>
      </c>
      <c r="C2087" s="111">
        <v>2</v>
      </c>
      <c r="D2087" s="116">
        <v>0.0009129988333062665</v>
      </c>
      <c r="E2087" s="116">
        <v>0.6523477541742169</v>
      </c>
      <c r="F2087" s="111" t="s">
        <v>659</v>
      </c>
      <c r="G2087" s="111" t="b">
        <v>0</v>
      </c>
      <c r="H2087" s="111" t="b">
        <v>0</v>
      </c>
      <c r="I2087" s="111" t="b">
        <v>0</v>
      </c>
      <c r="J2087" s="111" t="b">
        <v>0</v>
      </c>
      <c r="K2087" s="111" t="b">
        <v>0</v>
      </c>
      <c r="L2087" s="111" t="b">
        <v>0</v>
      </c>
    </row>
    <row r="2088" spans="1:12" ht="15">
      <c r="A2088" s="111" t="s">
        <v>852</v>
      </c>
      <c r="B2088" s="111" t="s">
        <v>871</v>
      </c>
      <c r="C2088" s="111">
        <v>2</v>
      </c>
      <c r="D2088" s="116">
        <v>0.0009129988333062665</v>
      </c>
      <c r="E2088" s="116">
        <v>1.7771630941395775</v>
      </c>
      <c r="F2088" s="111" t="s">
        <v>659</v>
      </c>
      <c r="G2088" s="111" t="b">
        <v>0</v>
      </c>
      <c r="H2088" s="111" t="b">
        <v>0</v>
      </c>
      <c r="I2088" s="111" t="b">
        <v>0</v>
      </c>
      <c r="J2088" s="111" t="b">
        <v>0</v>
      </c>
      <c r="K2088" s="111" t="b">
        <v>0</v>
      </c>
      <c r="L2088" s="111" t="b">
        <v>0</v>
      </c>
    </row>
    <row r="2089" spans="1:12" ht="15">
      <c r="A2089" s="111" t="s">
        <v>818</v>
      </c>
      <c r="B2089" s="111" t="s">
        <v>1332</v>
      </c>
      <c r="C2089" s="111">
        <v>2</v>
      </c>
      <c r="D2089" s="116">
        <v>0.0009129988333062665</v>
      </c>
      <c r="E2089" s="116">
        <v>2.119585774961784</v>
      </c>
      <c r="F2089" s="111" t="s">
        <v>659</v>
      </c>
      <c r="G2089" s="111" t="b">
        <v>0</v>
      </c>
      <c r="H2089" s="111" t="b">
        <v>0</v>
      </c>
      <c r="I2089" s="111" t="b">
        <v>0</v>
      </c>
      <c r="J2089" s="111" t="b">
        <v>0</v>
      </c>
      <c r="K2089" s="111" t="b">
        <v>0</v>
      </c>
      <c r="L2089" s="111" t="b">
        <v>0</v>
      </c>
    </row>
    <row r="2090" spans="1:12" ht="15">
      <c r="A2090" s="111" t="s">
        <v>1332</v>
      </c>
      <c r="B2090" s="111" t="s">
        <v>825</v>
      </c>
      <c r="C2090" s="111">
        <v>2</v>
      </c>
      <c r="D2090" s="116">
        <v>0.0009129988333062665</v>
      </c>
      <c r="E2090" s="116">
        <v>2.6424645202421213</v>
      </c>
      <c r="F2090" s="111" t="s">
        <v>659</v>
      </c>
      <c r="G2090" s="111" t="b">
        <v>0</v>
      </c>
      <c r="H2090" s="111" t="b">
        <v>0</v>
      </c>
      <c r="I2090" s="111" t="b">
        <v>0</v>
      </c>
      <c r="J2090" s="111" t="b">
        <v>0</v>
      </c>
      <c r="K2090" s="111" t="b">
        <v>0</v>
      </c>
      <c r="L2090" s="111" t="b">
        <v>0</v>
      </c>
    </row>
    <row r="2091" spans="1:12" ht="15">
      <c r="A2091" s="111" t="s">
        <v>825</v>
      </c>
      <c r="B2091" s="111" t="s">
        <v>1333</v>
      </c>
      <c r="C2091" s="111">
        <v>2</v>
      </c>
      <c r="D2091" s="116">
        <v>0.0009129988333062665</v>
      </c>
      <c r="E2091" s="116">
        <v>2.9434945159061026</v>
      </c>
      <c r="F2091" s="111" t="s">
        <v>659</v>
      </c>
      <c r="G2091" s="111" t="b">
        <v>0</v>
      </c>
      <c r="H2091" s="111" t="b">
        <v>0</v>
      </c>
      <c r="I2091" s="111" t="b">
        <v>0</v>
      </c>
      <c r="J2091" s="111" t="b">
        <v>0</v>
      </c>
      <c r="K2091" s="111" t="b">
        <v>0</v>
      </c>
      <c r="L2091" s="111" t="b">
        <v>0</v>
      </c>
    </row>
    <row r="2092" spans="1:12" ht="15">
      <c r="A2092" s="111" t="s">
        <v>1333</v>
      </c>
      <c r="B2092" s="111" t="s">
        <v>716</v>
      </c>
      <c r="C2092" s="111">
        <v>2</v>
      </c>
      <c r="D2092" s="116">
        <v>0.0009129988333062665</v>
      </c>
      <c r="E2092" s="116">
        <v>1.9021018307478774</v>
      </c>
      <c r="F2092" s="111" t="s">
        <v>659</v>
      </c>
      <c r="G2092" s="111" t="b">
        <v>0</v>
      </c>
      <c r="H2092" s="111" t="b">
        <v>0</v>
      </c>
      <c r="I2092" s="111" t="b">
        <v>0</v>
      </c>
      <c r="J2092" s="111" t="b">
        <v>0</v>
      </c>
      <c r="K2092" s="111" t="b">
        <v>0</v>
      </c>
      <c r="L2092" s="111" t="b">
        <v>0</v>
      </c>
    </row>
    <row r="2093" spans="1:12" ht="15">
      <c r="A2093" s="111" t="s">
        <v>716</v>
      </c>
      <c r="B2093" s="111" t="s">
        <v>1962</v>
      </c>
      <c r="C2093" s="111">
        <v>2</v>
      </c>
      <c r="D2093" s="116">
        <v>0.0009129988333062665</v>
      </c>
      <c r="E2093" s="116">
        <v>1.9021018307478774</v>
      </c>
      <c r="F2093" s="111" t="s">
        <v>659</v>
      </c>
      <c r="G2093" s="111" t="b">
        <v>0</v>
      </c>
      <c r="H2093" s="111" t="b">
        <v>0</v>
      </c>
      <c r="I2093" s="111" t="b">
        <v>0</v>
      </c>
      <c r="J2093" s="111" t="b">
        <v>0</v>
      </c>
      <c r="K2093" s="111" t="b">
        <v>0</v>
      </c>
      <c r="L2093" s="111" t="b">
        <v>0</v>
      </c>
    </row>
    <row r="2094" spans="1:12" ht="15">
      <c r="A2094" s="111" t="s">
        <v>1962</v>
      </c>
      <c r="B2094" s="111" t="s">
        <v>819</v>
      </c>
      <c r="C2094" s="111">
        <v>2</v>
      </c>
      <c r="D2094" s="116">
        <v>0.0009129988333062665</v>
      </c>
      <c r="E2094" s="116">
        <v>2.306672418318928</v>
      </c>
      <c r="F2094" s="111" t="s">
        <v>659</v>
      </c>
      <c r="G2094" s="111" t="b">
        <v>0</v>
      </c>
      <c r="H2094" s="111" t="b">
        <v>0</v>
      </c>
      <c r="I2094" s="111" t="b">
        <v>0</v>
      </c>
      <c r="J2094" s="111" t="b">
        <v>0</v>
      </c>
      <c r="K2094" s="111" t="b">
        <v>0</v>
      </c>
      <c r="L2094" s="111" t="b">
        <v>0</v>
      </c>
    </row>
    <row r="2095" spans="1:12" ht="15">
      <c r="A2095" s="111" t="s">
        <v>851</v>
      </c>
      <c r="B2095" s="111" t="s">
        <v>921</v>
      </c>
      <c r="C2095" s="111">
        <v>2</v>
      </c>
      <c r="D2095" s="116">
        <v>0.0009129988333062665</v>
      </c>
      <c r="E2095" s="116">
        <v>1.7973664802278646</v>
      </c>
      <c r="F2095" s="111" t="s">
        <v>659</v>
      </c>
      <c r="G2095" s="111" t="b">
        <v>0</v>
      </c>
      <c r="H2095" s="111" t="b">
        <v>0</v>
      </c>
      <c r="I2095" s="111" t="b">
        <v>0</v>
      </c>
      <c r="J2095" s="111" t="b">
        <v>0</v>
      </c>
      <c r="K2095" s="111" t="b">
        <v>0</v>
      </c>
      <c r="L2095" s="111" t="b">
        <v>0</v>
      </c>
    </row>
    <row r="2096" spans="1:12" ht="15">
      <c r="A2096" s="111" t="s">
        <v>921</v>
      </c>
      <c r="B2096" s="111" t="s">
        <v>1194</v>
      </c>
      <c r="C2096" s="111">
        <v>2</v>
      </c>
      <c r="D2096" s="116">
        <v>0.0009129988333062665</v>
      </c>
      <c r="E2096" s="116">
        <v>2.1775777219394707</v>
      </c>
      <c r="F2096" s="111" t="s">
        <v>659</v>
      </c>
      <c r="G2096" s="111" t="b">
        <v>0</v>
      </c>
      <c r="H2096" s="111" t="b">
        <v>0</v>
      </c>
      <c r="I2096" s="111" t="b">
        <v>0</v>
      </c>
      <c r="J2096" s="111" t="b">
        <v>0</v>
      </c>
      <c r="K2096" s="111" t="b">
        <v>0</v>
      </c>
      <c r="L2096" s="111" t="b">
        <v>0</v>
      </c>
    </row>
    <row r="2097" spans="1:12" ht="15">
      <c r="A2097" s="111" t="s">
        <v>1194</v>
      </c>
      <c r="B2097" s="111" t="s">
        <v>690</v>
      </c>
      <c r="C2097" s="111">
        <v>2</v>
      </c>
      <c r="D2097" s="116">
        <v>0.0009129988333062665</v>
      </c>
      <c r="E2097" s="116">
        <v>1.59131199779474</v>
      </c>
      <c r="F2097" s="111" t="s">
        <v>659</v>
      </c>
      <c r="G2097" s="111" t="b">
        <v>0</v>
      </c>
      <c r="H2097" s="111" t="b">
        <v>0</v>
      </c>
      <c r="I2097" s="111" t="b">
        <v>0</v>
      </c>
      <c r="J2097" s="111" t="b">
        <v>0</v>
      </c>
      <c r="K2097" s="111" t="b">
        <v>0</v>
      </c>
      <c r="L2097" s="111" t="b">
        <v>0</v>
      </c>
    </row>
    <row r="2098" spans="1:12" ht="15">
      <c r="A2098" s="111" t="s">
        <v>696</v>
      </c>
      <c r="B2098" s="111" t="s">
        <v>1276</v>
      </c>
      <c r="C2098" s="111">
        <v>2</v>
      </c>
      <c r="D2098" s="116">
        <v>0.0009129988333062665</v>
      </c>
      <c r="E2098" s="116">
        <v>1.8891368535835098</v>
      </c>
      <c r="F2098" s="111" t="s">
        <v>659</v>
      </c>
      <c r="G2098" s="111" t="b">
        <v>0</v>
      </c>
      <c r="H2098" s="111" t="b">
        <v>0</v>
      </c>
      <c r="I2098" s="111" t="b">
        <v>0</v>
      </c>
      <c r="J2098" s="111" t="b">
        <v>0</v>
      </c>
      <c r="K2098" s="111" t="b">
        <v>0</v>
      </c>
      <c r="L2098" s="111" t="b">
        <v>0</v>
      </c>
    </row>
    <row r="2099" spans="1:12" ht="15">
      <c r="A2099" s="111" t="s">
        <v>1276</v>
      </c>
      <c r="B2099" s="111" t="s">
        <v>1081</v>
      </c>
      <c r="C2099" s="111">
        <v>2</v>
      </c>
      <c r="D2099" s="116">
        <v>0.0009129988333062665</v>
      </c>
      <c r="E2099" s="116">
        <v>2.8185557792978027</v>
      </c>
      <c r="F2099" s="111" t="s">
        <v>659</v>
      </c>
      <c r="G2099" s="111" t="b">
        <v>0</v>
      </c>
      <c r="H2099" s="111" t="b">
        <v>0</v>
      </c>
      <c r="I2099" s="111" t="b">
        <v>0</v>
      </c>
      <c r="J2099" s="111" t="b">
        <v>0</v>
      </c>
      <c r="K2099" s="111" t="b">
        <v>0</v>
      </c>
      <c r="L2099" s="111" t="b">
        <v>0</v>
      </c>
    </row>
    <row r="2100" spans="1:12" ht="15">
      <c r="A2100" s="111" t="s">
        <v>1081</v>
      </c>
      <c r="B2100" s="111" t="s">
        <v>819</v>
      </c>
      <c r="C2100" s="111">
        <v>2</v>
      </c>
      <c r="D2100" s="116">
        <v>0.0009129988333062665</v>
      </c>
      <c r="E2100" s="116">
        <v>2.005642422654947</v>
      </c>
      <c r="F2100" s="111" t="s">
        <v>659</v>
      </c>
      <c r="G2100" s="111" t="b">
        <v>0</v>
      </c>
      <c r="H2100" s="111" t="b">
        <v>0</v>
      </c>
      <c r="I2100" s="111" t="b">
        <v>0</v>
      </c>
      <c r="J2100" s="111" t="b">
        <v>0</v>
      </c>
      <c r="K2100" s="111" t="b">
        <v>0</v>
      </c>
      <c r="L2100" s="111" t="b">
        <v>0</v>
      </c>
    </row>
    <row r="2101" spans="1:12" ht="15">
      <c r="A2101" s="111" t="s">
        <v>696</v>
      </c>
      <c r="B2101" s="111" t="s">
        <v>719</v>
      </c>
      <c r="C2101" s="111">
        <v>2</v>
      </c>
      <c r="D2101" s="116">
        <v>0.0009129988333062665</v>
      </c>
      <c r="E2101" s="116">
        <v>0.8284390132298981</v>
      </c>
      <c r="F2101" s="111" t="s">
        <v>659</v>
      </c>
      <c r="G2101" s="111" t="b">
        <v>0</v>
      </c>
      <c r="H2101" s="111" t="b">
        <v>0</v>
      </c>
      <c r="I2101" s="111" t="b">
        <v>0</v>
      </c>
      <c r="J2101" s="111" t="b">
        <v>0</v>
      </c>
      <c r="K2101" s="111" t="b">
        <v>0</v>
      </c>
      <c r="L2101" s="111" t="b">
        <v>0</v>
      </c>
    </row>
    <row r="2102" spans="1:12" ht="15">
      <c r="A2102" s="111" t="s">
        <v>852</v>
      </c>
      <c r="B2102" s="111" t="s">
        <v>1553</v>
      </c>
      <c r="C2102" s="111">
        <v>2</v>
      </c>
      <c r="D2102" s="116">
        <v>0.0009129988333062665</v>
      </c>
      <c r="E2102" s="116">
        <v>2.5175257836338214</v>
      </c>
      <c r="F2102" s="111" t="s">
        <v>659</v>
      </c>
      <c r="G2102" s="111" t="b">
        <v>0</v>
      </c>
      <c r="H2102" s="111" t="b">
        <v>0</v>
      </c>
      <c r="I2102" s="111" t="b">
        <v>0</v>
      </c>
      <c r="J2102" s="111" t="b">
        <v>0</v>
      </c>
      <c r="K2102" s="111" t="b">
        <v>0</v>
      </c>
      <c r="L2102" s="111" t="b">
        <v>0</v>
      </c>
    </row>
    <row r="2103" spans="1:12" ht="15">
      <c r="A2103" s="111" t="s">
        <v>1553</v>
      </c>
      <c r="B2103" s="111" t="s">
        <v>725</v>
      </c>
      <c r="C2103" s="111">
        <v>2</v>
      </c>
      <c r="D2103" s="116">
        <v>0.0009129988333062665</v>
      </c>
      <c r="E2103" s="116">
        <v>2.420615770625765</v>
      </c>
      <c r="F2103" s="111" t="s">
        <v>659</v>
      </c>
      <c r="G2103" s="111" t="b">
        <v>0</v>
      </c>
      <c r="H2103" s="111" t="b">
        <v>0</v>
      </c>
      <c r="I2103" s="111" t="b">
        <v>0</v>
      </c>
      <c r="J2103" s="111" t="b">
        <v>0</v>
      </c>
      <c r="K2103" s="111" t="b">
        <v>0</v>
      </c>
      <c r="L2103" s="111" t="b">
        <v>0</v>
      </c>
    </row>
    <row r="2104" spans="1:12" ht="15">
      <c r="A2104" s="111" t="s">
        <v>725</v>
      </c>
      <c r="B2104" s="111" t="s">
        <v>871</v>
      </c>
      <c r="C2104" s="111">
        <v>2</v>
      </c>
      <c r="D2104" s="116">
        <v>0.0009129988333062665</v>
      </c>
      <c r="E2104" s="116">
        <v>1.680253081131521</v>
      </c>
      <c r="F2104" s="111" t="s">
        <v>659</v>
      </c>
      <c r="G2104" s="111" t="b">
        <v>0</v>
      </c>
      <c r="H2104" s="111" t="b">
        <v>0</v>
      </c>
      <c r="I2104" s="111" t="b">
        <v>0</v>
      </c>
      <c r="J2104" s="111" t="b">
        <v>0</v>
      </c>
      <c r="K2104" s="111" t="b">
        <v>0</v>
      </c>
      <c r="L2104" s="111" t="b">
        <v>0</v>
      </c>
    </row>
    <row r="2105" spans="1:12" ht="15">
      <c r="A2105" s="111" t="s">
        <v>818</v>
      </c>
      <c r="B2105" s="111" t="s">
        <v>1554</v>
      </c>
      <c r="C2105" s="111">
        <v>2</v>
      </c>
      <c r="D2105" s="116">
        <v>0.0009129988333062665</v>
      </c>
      <c r="E2105" s="116">
        <v>2.420615770625765</v>
      </c>
      <c r="F2105" s="111" t="s">
        <v>659</v>
      </c>
      <c r="G2105" s="111" t="b">
        <v>0</v>
      </c>
      <c r="H2105" s="111" t="b">
        <v>0</v>
      </c>
      <c r="I2105" s="111" t="b">
        <v>0</v>
      </c>
      <c r="J2105" s="111" t="b">
        <v>0</v>
      </c>
      <c r="K2105" s="111" t="b">
        <v>0</v>
      </c>
      <c r="L2105" s="111" t="b">
        <v>0</v>
      </c>
    </row>
    <row r="2106" spans="1:12" ht="15">
      <c r="A2106" s="111" t="s">
        <v>1554</v>
      </c>
      <c r="B2106" s="111" t="s">
        <v>819</v>
      </c>
      <c r="C2106" s="111">
        <v>2</v>
      </c>
      <c r="D2106" s="116">
        <v>0.0009129988333062665</v>
      </c>
      <c r="E2106" s="116">
        <v>2.306672418318928</v>
      </c>
      <c r="F2106" s="111" t="s">
        <v>659</v>
      </c>
      <c r="G2106" s="111" t="b">
        <v>0</v>
      </c>
      <c r="H2106" s="111" t="b">
        <v>0</v>
      </c>
      <c r="I2106" s="111" t="b">
        <v>0</v>
      </c>
      <c r="J2106" s="111" t="b">
        <v>0</v>
      </c>
      <c r="K2106" s="111" t="b">
        <v>0</v>
      </c>
      <c r="L2106" s="111" t="b">
        <v>0</v>
      </c>
    </row>
    <row r="2107" spans="1:12" ht="15">
      <c r="A2107" s="111" t="s">
        <v>696</v>
      </c>
      <c r="B2107" s="111" t="s">
        <v>693</v>
      </c>
      <c r="C2107" s="111">
        <v>2</v>
      </c>
      <c r="D2107" s="116">
        <v>0.0009129988333062665</v>
      </c>
      <c r="E2107" s="116">
        <v>1.1109856031998662</v>
      </c>
      <c r="F2107" s="111" t="s">
        <v>659</v>
      </c>
      <c r="G2107" s="111" t="b">
        <v>0</v>
      </c>
      <c r="H2107" s="111" t="b">
        <v>0</v>
      </c>
      <c r="I2107" s="111" t="b">
        <v>0</v>
      </c>
      <c r="J2107" s="111" t="b">
        <v>0</v>
      </c>
      <c r="K2107" s="111" t="b">
        <v>0</v>
      </c>
      <c r="L2107" s="111" t="b">
        <v>0</v>
      </c>
    </row>
    <row r="2108" spans="1:12" ht="15">
      <c r="A2108" s="111" t="s">
        <v>693</v>
      </c>
      <c r="B2108" s="111" t="s">
        <v>725</v>
      </c>
      <c r="C2108" s="111">
        <v>2</v>
      </c>
      <c r="D2108" s="116">
        <v>0.0009129988333062665</v>
      </c>
      <c r="E2108" s="116">
        <v>1.6424645202421215</v>
      </c>
      <c r="F2108" s="111" t="s">
        <v>659</v>
      </c>
      <c r="G2108" s="111" t="b">
        <v>0</v>
      </c>
      <c r="H2108" s="111" t="b">
        <v>0</v>
      </c>
      <c r="I2108" s="111" t="b">
        <v>0</v>
      </c>
      <c r="J2108" s="111" t="b">
        <v>0</v>
      </c>
      <c r="K2108" s="111" t="b">
        <v>0</v>
      </c>
      <c r="L2108" s="111" t="b">
        <v>0</v>
      </c>
    </row>
    <row r="2109" spans="1:12" ht="15">
      <c r="A2109" s="111" t="s">
        <v>725</v>
      </c>
      <c r="B2109" s="111" t="s">
        <v>709</v>
      </c>
      <c r="C2109" s="111">
        <v>2</v>
      </c>
      <c r="D2109" s="116">
        <v>0.0009129988333062665</v>
      </c>
      <c r="E2109" s="116">
        <v>1.3599179302721534</v>
      </c>
      <c r="F2109" s="111" t="s">
        <v>659</v>
      </c>
      <c r="G2109" s="111" t="b">
        <v>0</v>
      </c>
      <c r="H2109" s="111" t="b">
        <v>0</v>
      </c>
      <c r="I2109" s="111" t="b">
        <v>0</v>
      </c>
      <c r="J2109" s="111" t="b">
        <v>0</v>
      </c>
      <c r="K2109" s="111" t="b">
        <v>0</v>
      </c>
      <c r="L2109" s="111" t="b">
        <v>0</v>
      </c>
    </row>
    <row r="2110" spans="1:12" ht="15">
      <c r="A2110" s="111" t="s">
        <v>709</v>
      </c>
      <c r="B2110" s="111" t="s">
        <v>689</v>
      </c>
      <c r="C2110" s="111">
        <v>2</v>
      </c>
      <c r="D2110" s="116">
        <v>0.0009129988333062665</v>
      </c>
      <c r="E2110" s="116">
        <v>0.9619779216001156</v>
      </c>
      <c r="F2110" s="111" t="s">
        <v>659</v>
      </c>
      <c r="G2110" s="111" t="b">
        <v>0</v>
      </c>
      <c r="H2110" s="111" t="b">
        <v>0</v>
      </c>
      <c r="I2110" s="111" t="b">
        <v>0</v>
      </c>
      <c r="J2110" s="111" t="b">
        <v>0</v>
      </c>
      <c r="K2110" s="111" t="b">
        <v>0</v>
      </c>
      <c r="L2110" s="111" t="b">
        <v>0</v>
      </c>
    </row>
    <row r="2111" spans="1:12" ht="15">
      <c r="A2111" s="111" t="s">
        <v>689</v>
      </c>
      <c r="B2111" s="111" t="s">
        <v>1555</v>
      </c>
      <c r="C2111" s="111">
        <v>2</v>
      </c>
      <c r="D2111" s="116">
        <v>0.0009129988333062665</v>
      </c>
      <c r="E2111" s="116">
        <v>2.0226757619537272</v>
      </c>
      <c r="F2111" s="111" t="s">
        <v>659</v>
      </c>
      <c r="G2111" s="111" t="b">
        <v>0</v>
      </c>
      <c r="H2111" s="111" t="b">
        <v>0</v>
      </c>
      <c r="I2111" s="111" t="b">
        <v>0</v>
      </c>
      <c r="J2111" s="111" t="b">
        <v>0</v>
      </c>
      <c r="K2111" s="111" t="b">
        <v>0</v>
      </c>
      <c r="L2111" s="111" t="b">
        <v>0</v>
      </c>
    </row>
    <row r="2112" spans="1:12" ht="15">
      <c r="A2112" s="111" t="s">
        <v>1555</v>
      </c>
      <c r="B2112" s="111" t="s">
        <v>719</v>
      </c>
      <c r="C2112" s="111">
        <v>2</v>
      </c>
      <c r="D2112" s="116">
        <v>0.0009129988333062665</v>
      </c>
      <c r="E2112" s="116">
        <v>2.058887934608172</v>
      </c>
      <c r="F2112" s="111" t="s">
        <v>659</v>
      </c>
      <c r="G2112" s="111" t="b">
        <v>0</v>
      </c>
      <c r="H2112" s="111" t="b">
        <v>0</v>
      </c>
      <c r="I2112" s="111" t="b">
        <v>0</v>
      </c>
      <c r="J2112" s="111" t="b">
        <v>0</v>
      </c>
      <c r="K2112" s="111" t="b">
        <v>0</v>
      </c>
      <c r="L2112" s="111" t="b">
        <v>0</v>
      </c>
    </row>
    <row r="2113" spans="1:12" ht="15">
      <c r="A2113" s="111" t="s">
        <v>709</v>
      </c>
      <c r="B2113" s="111" t="s">
        <v>724</v>
      </c>
      <c r="C2113" s="111">
        <v>2</v>
      </c>
      <c r="D2113" s="116">
        <v>0.0009129988333062665</v>
      </c>
      <c r="E2113" s="116">
        <v>1.6609479259361344</v>
      </c>
      <c r="F2113" s="111" t="s">
        <v>659</v>
      </c>
      <c r="G2113" s="111" t="b">
        <v>0</v>
      </c>
      <c r="H2113" s="111" t="b">
        <v>0</v>
      </c>
      <c r="I2113" s="111" t="b">
        <v>0</v>
      </c>
      <c r="J2113" s="111" t="b">
        <v>0</v>
      </c>
      <c r="K2113" s="111" t="b">
        <v>0</v>
      </c>
      <c r="L2113" s="111" t="b">
        <v>0</v>
      </c>
    </row>
    <row r="2114" spans="1:12" ht="15">
      <c r="A2114" s="111" t="s">
        <v>724</v>
      </c>
      <c r="B2114" s="111" t="s">
        <v>862</v>
      </c>
      <c r="C2114" s="111">
        <v>2</v>
      </c>
      <c r="D2114" s="116">
        <v>0.0009129988333062665</v>
      </c>
      <c r="E2114" s="116">
        <v>2.420615770625765</v>
      </c>
      <c r="F2114" s="111" t="s">
        <v>659</v>
      </c>
      <c r="G2114" s="111" t="b">
        <v>0</v>
      </c>
      <c r="H2114" s="111" t="b">
        <v>0</v>
      </c>
      <c r="I2114" s="111" t="b">
        <v>0</v>
      </c>
      <c r="J2114" s="111" t="b">
        <v>0</v>
      </c>
      <c r="K2114" s="111" t="b">
        <v>0</v>
      </c>
      <c r="L2114" s="111" t="b">
        <v>0</v>
      </c>
    </row>
    <row r="2115" spans="1:12" ht="15">
      <c r="A2115" s="111" t="s">
        <v>862</v>
      </c>
      <c r="B2115" s="111" t="s">
        <v>1963</v>
      </c>
      <c r="C2115" s="111">
        <v>2</v>
      </c>
      <c r="D2115" s="116">
        <v>0.0009129988333062665</v>
      </c>
      <c r="E2115" s="116">
        <v>2.8185557792978027</v>
      </c>
      <c r="F2115" s="111" t="s">
        <v>659</v>
      </c>
      <c r="G2115" s="111" t="b">
        <v>0</v>
      </c>
      <c r="H2115" s="111" t="b">
        <v>0</v>
      </c>
      <c r="I2115" s="111" t="b">
        <v>0</v>
      </c>
      <c r="J2115" s="111" t="b">
        <v>0</v>
      </c>
      <c r="K2115" s="111" t="b">
        <v>0</v>
      </c>
      <c r="L2115" s="111" t="b">
        <v>0</v>
      </c>
    </row>
    <row r="2116" spans="1:12" ht="15">
      <c r="A2116" s="111" t="s">
        <v>1963</v>
      </c>
      <c r="B2116" s="111" t="s">
        <v>1964</v>
      </c>
      <c r="C2116" s="111">
        <v>2</v>
      </c>
      <c r="D2116" s="116">
        <v>0.0009129988333062665</v>
      </c>
      <c r="E2116" s="116">
        <v>3.119585774961784</v>
      </c>
      <c r="F2116" s="111" t="s">
        <v>659</v>
      </c>
      <c r="G2116" s="111" t="b">
        <v>0</v>
      </c>
      <c r="H2116" s="111" t="b">
        <v>0</v>
      </c>
      <c r="I2116" s="111" t="b">
        <v>0</v>
      </c>
      <c r="J2116" s="111" t="b">
        <v>0</v>
      </c>
      <c r="K2116" s="111" t="b">
        <v>0</v>
      </c>
      <c r="L2116" s="111" t="b">
        <v>0</v>
      </c>
    </row>
    <row r="2117" spans="1:12" ht="15">
      <c r="A2117" s="111" t="s">
        <v>1964</v>
      </c>
      <c r="B2117" s="111" t="s">
        <v>1090</v>
      </c>
      <c r="C2117" s="111">
        <v>2</v>
      </c>
      <c r="D2117" s="116">
        <v>0.0009129988333062665</v>
      </c>
      <c r="E2117" s="116">
        <v>2.8185557792978027</v>
      </c>
      <c r="F2117" s="111" t="s">
        <v>659</v>
      </c>
      <c r="G2117" s="111" t="b">
        <v>0</v>
      </c>
      <c r="H2117" s="111" t="b">
        <v>0</v>
      </c>
      <c r="I2117" s="111" t="b">
        <v>0</v>
      </c>
      <c r="J2117" s="111" t="b">
        <v>0</v>
      </c>
      <c r="K2117" s="111" t="b">
        <v>0</v>
      </c>
      <c r="L2117" s="111" t="b">
        <v>0</v>
      </c>
    </row>
    <row r="2118" spans="1:12" ht="15">
      <c r="A2118" s="111" t="s">
        <v>1090</v>
      </c>
      <c r="B2118" s="111" t="s">
        <v>771</v>
      </c>
      <c r="C2118" s="111">
        <v>2</v>
      </c>
      <c r="D2118" s="116">
        <v>0.0009129988333062665</v>
      </c>
      <c r="E2118" s="116">
        <v>2.34143452457814</v>
      </c>
      <c r="F2118" s="111" t="s">
        <v>659</v>
      </c>
      <c r="G2118" s="111" t="b">
        <v>0</v>
      </c>
      <c r="H2118" s="111" t="b">
        <v>0</v>
      </c>
      <c r="I2118" s="111" t="b">
        <v>0</v>
      </c>
      <c r="J2118" s="111" t="b">
        <v>1</v>
      </c>
      <c r="K2118" s="111" t="b">
        <v>0</v>
      </c>
      <c r="L2118" s="111" t="b">
        <v>0</v>
      </c>
    </row>
    <row r="2119" spans="1:12" ht="15">
      <c r="A2119" s="111" t="s">
        <v>771</v>
      </c>
      <c r="B2119" s="111" t="s">
        <v>1334</v>
      </c>
      <c r="C2119" s="111">
        <v>2</v>
      </c>
      <c r="D2119" s="116">
        <v>0.0009129988333062665</v>
      </c>
      <c r="E2119" s="116">
        <v>2.6424645202421213</v>
      </c>
      <c r="F2119" s="111" t="s">
        <v>659</v>
      </c>
      <c r="G2119" s="111" t="b">
        <v>1</v>
      </c>
      <c r="H2119" s="111" t="b">
        <v>0</v>
      </c>
      <c r="I2119" s="111" t="b">
        <v>0</v>
      </c>
      <c r="J2119" s="111" t="b">
        <v>0</v>
      </c>
      <c r="K2119" s="111" t="b">
        <v>0</v>
      </c>
      <c r="L2119" s="111" t="b">
        <v>0</v>
      </c>
    </row>
    <row r="2120" spans="1:12" ht="15">
      <c r="A2120" s="111" t="s">
        <v>1334</v>
      </c>
      <c r="B2120" s="111" t="s">
        <v>725</v>
      </c>
      <c r="C2120" s="111">
        <v>2</v>
      </c>
      <c r="D2120" s="116">
        <v>0.0009129988333062665</v>
      </c>
      <c r="E2120" s="116">
        <v>2.420615770625765</v>
      </c>
      <c r="F2120" s="111" t="s">
        <v>659</v>
      </c>
      <c r="G2120" s="111" t="b">
        <v>0</v>
      </c>
      <c r="H2120" s="111" t="b">
        <v>0</v>
      </c>
      <c r="I2120" s="111" t="b">
        <v>0</v>
      </c>
      <c r="J2120" s="111" t="b">
        <v>0</v>
      </c>
      <c r="K2120" s="111" t="b">
        <v>0</v>
      </c>
      <c r="L2120" s="111" t="b">
        <v>0</v>
      </c>
    </row>
    <row r="2121" spans="1:12" ht="15">
      <c r="A2121" s="111" t="s">
        <v>702</v>
      </c>
      <c r="B2121" s="111" t="s">
        <v>791</v>
      </c>
      <c r="C2121" s="111">
        <v>2</v>
      </c>
      <c r="D2121" s="116">
        <v>0.0009129988333062665</v>
      </c>
      <c r="E2121" s="116">
        <v>1.846584502898046</v>
      </c>
      <c r="F2121" s="111" t="s">
        <v>659</v>
      </c>
      <c r="G2121" s="111" t="b">
        <v>0</v>
      </c>
      <c r="H2121" s="111" t="b">
        <v>0</v>
      </c>
      <c r="I2121" s="111" t="b">
        <v>0</v>
      </c>
      <c r="J2121" s="111" t="b">
        <v>0</v>
      </c>
      <c r="K2121" s="111" t="b">
        <v>0</v>
      </c>
      <c r="L2121" s="111" t="b">
        <v>0</v>
      </c>
    </row>
    <row r="2122" spans="1:12" ht="15">
      <c r="A2122" s="111" t="s">
        <v>791</v>
      </c>
      <c r="B2122" s="111" t="s">
        <v>763</v>
      </c>
      <c r="C2122" s="111">
        <v>2</v>
      </c>
      <c r="D2122" s="116">
        <v>0.0009129988333062665</v>
      </c>
      <c r="E2122" s="116">
        <v>2.545554507234065</v>
      </c>
      <c r="F2122" s="111" t="s">
        <v>659</v>
      </c>
      <c r="G2122" s="111" t="b">
        <v>0</v>
      </c>
      <c r="H2122" s="111" t="b">
        <v>0</v>
      </c>
      <c r="I2122" s="111" t="b">
        <v>0</v>
      </c>
      <c r="J2122" s="111" t="b">
        <v>0</v>
      </c>
      <c r="K2122" s="111" t="b">
        <v>0</v>
      </c>
      <c r="L2122" s="111" t="b">
        <v>0</v>
      </c>
    </row>
    <row r="2123" spans="1:12" ht="15">
      <c r="A2123" s="111" t="s">
        <v>763</v>
      </c>
      <c r="B2123" s="111" t="s">
        <v>1556</v>
      </c>
      <c r="C2123" s="111">
        <v>2</v>
      </c>
      <c r="D2123" s="116">
        <v>0.0009129988333062665</v>
      </c>
      <c r="E2123" s="116">
        <v>2.545554507234065</v>
      </c>
      <c r="F2123" s="111" t="s">
        <v>659</v>
      </c>
      <c r="G2123" s="111" t="b">
        <v>0</v>
      </c>
      <c r="H2123" s="111" t="b">
        <v>0</v>
      </c>
      <c r="I2123" s="111" t="b">
        <v>0</v>
      </c>
      <c r="J2123" s="111" t="b">
        <v>0</v>
      </c>
      <c r="K2123" s="111" t="b">
        <v>0</v>
      </c>
      <c r="L2123" s="111" t="b">
        <v>0</v>
      </c>
    </row>
    <row r="2124" spans="1:12" ht="15">
      <c r="A2124" s="111" t="s">
        <v>1556</v>
      </c>
      <c r="B2124" s="111" t="s">
        <v>736</v>
      </c>
      <c r="C2124" s="111">
        <v>2</v>
      </c>
      <c r="D2124" s="116">
        <v>0.0009129988333062665</v>
      </c>
      <c r="E2124" s="116">
        <v>2.46637326118644</v>
      </c>
      <c r="F2124" s="111" t="s">
        <v>659</v>
      </c>
      <c r="G2124" s="111" t="b">
        <v>0</v>
      </c>
      <c r="H2124" s="111" t="b">
        <v>0</v>
      </c>
      <c r="I2124" s="111" t="b">
        <v>0</v>
      </c>
      <c r="J2124" s="111" t="b">
        <v>0</v>
      </c>
      <c r="K2124" s="111" t="b">
        <v>0</v>
      </c>
      <c r="L2124" s="111" t="b">
        <v>0</v>
      </c>
    </row>
    <row r="2125" spans="1:12" ht="15">
      <c r="A2125" s="111" t="s">
        <v>736</v>
      </c>
      <c r="B2125" s="111" t="s">
        <v>1965</v>
      </c>
      <c r="C2125" s="111">
        <v>2</v>
      </c>
      <c r="D2125" s="116">
        <v>0.0009129988333062665</v>
      </c>
      <c r="E2125" s="116">
        <v>2.6424645202421213</v>
      </c>
      <c r="F2125" s="111" t="s">
        <v>659</v>
      </c>
      <c r="G2125" s="111" t="b">
        <v>0</v>
      </c>
      <c r="H2125" s="111" t="b">
        <v>0</v>
      </c>
      <c r="I2125" s="111" t="b">
        <v>0</v>
      </c>
      <c r="J2125" s="111" t="b">
        <v>0</v>
      </c>
      <c r="K2125" s="111" t="b">
        <v>0</v>
      </c>
      <c r="L2125" s="111" t="b">
        <v>0</v>
      </c>
    </row>
    <row r="2126" spans="1:12" ht="15">
      <c r="A2126" s="111" t="s">
        <v>1965</v>
      </c>
      <c r="B2126" s="111" t="s">
        <v>1966</v>
      </c>
      <c r="C2126" s="111">
        <v>2</v>
      </c>
      <c r="D2126" s="116">
        <v>0.0009129988333062665</v>
      </c>
      <c r="E2126" s="116">
        <v>3.119585774961784</v>
      </c>
      <c r="F2126" s="111" t="s">
        <v>659</v>
      </c>
      <c r="G2126" s="111" t="b">
        <v>0</v>
      </c>
      <c r="H2126" s="111" t="b">
        <v>0</v>
      </c>
      <c r="I2126" s="111" t="b">
        <v>0</v>
      </c>
      <c r="J2126" s="111" t="b">
        <v>0</v>
      </c>
      <c r="K2126" s="111" t="b">
        <v>0</v>
      </c>
      <c r="L2126" s="111" t="b">
        <v>0</v>
      </c>
    </row>
    <row r="2127" spans="1:12" ht="15">
      <c r="A2127" s="111" t="s">
        <v>1966</v>
      </c>
      <c r="B2127" s="111" t="s">
        <v>1090</v>
      </c>
      <c r="C2127" s="111">
        <v>2</v>
      </c>
      <c r="D2127" s="116">
        <v>0.0009129988333062665</v>
      </c>
      <c r="E2127" s="116">
        <v>2.8185557792978027</v>
      </c>
      <c r="F2127" s="111" t="s">
        <v>659</v>
      </c>
      <c r="G2127" s="111" t="b">
        <v>0</v>
      </c>
      <c r="H2127" s="111" t="b">
        <v>0</v>
      </c>
      <c r="I2127" s="111" t="b">
        <v>0</v>
      </c>
      <c r="J2127" s="111" t="b">
        <v>0</v>
      </c>
      <c r="K2127" s="111" t="b">
        <v>0</v>
      </c>
      <c r="L2127" s="111" t="b">
        <v>0</v>
      </c>
    </row>
    <row r="2128" spans="1:12" ht="15">
      <c r="A2128" s="111" t="s">
        <v>1090</v>
      </c>
      <c r="B2128" s="111" t="s">
        <v>1967</v>
      </c>
      <c r="C2128" s="111">
        <v>2</v>
      </c>
      <c r="D2128" s="116">
        <v>0.0009129988333062665</v>
      </c>
      <c r="E2128" s="116">
        <v>2.8185557792978027</v>
      </c>
      <c r="F2128" s="111" t="s">
        <v>659</v>
      </c>
      <c r="G2128" s="111" t="b">
        <v>0</v>
      </c>
      <c r="H2128" s="111" t="b">
        <v>0</v>
      </c>
      <c r="I2128" s="111" t="b">
        <v>0</v>
      </c>
      <c r="J2128" s="111" t="b">
        <v>0</v>
      </c>
      <c r="K2128" s="111" t="b">
        <v>0</v>
      </c>
      <c r="L2128" s="111" t="b">
        <v>0</v>
      </c>
    </row>
    <row r="2129" spans="1:12" ht="15">
      <c r="A2129" s="111" t="s">
        <v>1967</v>
      </c>
      <c r="B2129" s="111" t="s">
        <v>1968</v>
      </c>
      <c r="C2129" s="111">
        <v>2</v>
      </c>
      <c r="D2129" s="116">
        <v>0.0009129988333062665</v>
      </c>
      <c r="E2129" s="116">
        <v>3.119585774961784</v>
      </c>
      <c r="F2129" s="111" t="s">
        <v>659</v>
      </c>
      <c r="G2129" s="111" t="b">
        <v>0</v>
      </c>
      <c r="H2129" s="111" t="b">
        <v>0</v>
      </c>
      <c r="I2129" s="111" t="b">
        <v>0</v>
      </c>
      <c r="J2129" s="111" t="b">
        <v>0</v>
      </c>
      <c r="K2129" s="111" t="b">
        <v>0</v>
      </c>
      <c r="L2129" s="111" t="b">
        <v>0</v>
      </c>
    </row>
    <row r="2130" spans="1:12" ht="15">
      <c r="A2130" s="111" t="s">
        <v>1968</v>
      </c>
      <c r="B2130" s="111" t="s">
        <v>1969</v>
      </c>
      <c r="C2130" s="111">
        <v>2</v>
      </c>
      <c r="D2130" s="116">
        <v>0.0009129988333062665</v>
      </c>
      <c r="E2130" s="116">
        <v>3.119585774961784</v>
      </c>
      <c r="F2130" s="111" t="s">
        <v>659</v>
      </c>
      <c r="G2130" s="111" t="b">
        <v>0</v>
      </c>
      <c r="H2130" s="111" t="b">
        <v>0</v>
      </c>
      <c r="I2130" s="111" t="b">
        <v>0</v>
      </c>
      <c r="J2130" s="111" t="b">
        <v>0</v>
      </c>
      <c r="K2130" s="111" t="b">
        <v>0</v>
      </c>
      <c r="L2130" s="111" t="b">
        <v>0</v>
      </c>
    </row>
    <row r="2131" spans="1:12" ht="15">
      <c r="A2131" s="111" t="s">
        <v>1969</v>
      </c>
      <c r="B2131" s="111" t="s">
        <v>1970</v>
      </c>
      <c r="C2131" s="111">
        <v>2</v>
      </c>
      <c r="D2131" s="116">
        <v>0.0009129988333062665</v>
      </c>
      <c r="E2131" s="116">
        <v>3.119585774961784</v>
      </c>
      <c r="F2131" s="111" t="s">
        <v>659</v>
      </c>
      <c r="G2131" s="111" t="b">
        <v>0</v>
      </c>
      <c r="H2131" s="111" t="b">
        <v>0</v>
      </c>
      <c r="I2131" s="111" t="b">
        <v>0</v>
      </c>
      <c r="J2131" s="111" t="b">
        <v>0</v>
      </c>
      <c r="K2131" s="111" t="b">
        <v>0</v>
      </c>
      <c r="L2131" s="111" t="b">
        <v>0</v>
      </c>
    </row>
    <row r="2132" spans="1:12" ht="15">
      <c r="A2132" s="111" t="s">
        <v>1970</v>
      </c>
      <c r="B2132" s="111" t="s">
        <v>1490</v>
      </c>
      <c r="C2132" s="111">
        <v>2</v>
      </c>
      <c r="D2132" s="116">
        <v>0.0009129988333062665</v>
      </c>
      <c r="E2132" s="116">
        <v>3.119585774961784</v>
      </c>
      <c r="F2132" s="111" t="s">
        <v>659</v>
      </c>
      <c r="G2132" s="111" t="b">
        <v>0</v>
      </c>
      <c r="H2132" s="111" t="b">
        <v>0</v>
      </c>
      <c r="I2132" s="111" t="b">
        <v>0</v>
      </c>
      <c r="J2132" s="111" t="b">
        <v>0</v>
      </c>
      <c r="K2132" s="111" t="b">
        <v>0</v>
      </c>
      <c r="L2132" s="111" t="b">
        <v>0</v>
      </c>
    </row>
    <row r="2133" spans="1:12" ht="15">
      <c r="A2133" s="111" t="s">
        <v>1490</v>
      </c>
      <c r="B2133" s="111" t="s">
        <v>1971</v>
      </c>
      <c r="C2133" s="111">
        <v>2</v>
      </c>
      <c r="D2133" s="116">
        <v>0.0009129988333062665</v>
      </c>
      <c r="E2133" s="116">
        <v>3.119585774961784</v>
      </c>
      <c r="F2133" s="111" t="s">
        <v>659</v>
      </c>
      <c r="G2133" s="111" t="b">
        <v>0</v>
      </c>
      <c r="H2133" s="111" t="b">
        <v>0</v>
      </c>
      <c r="I2133" s="111" t="b">
        <v>0</v>
      </c>
      <c r="J2133" s="111" t="b">
        <v>0</v>
      </c>
      <c r="K2133" s="111" t="b">
        <v>0</v>
      </c>
      <c r="L2133" s="111" t="b">
        <v>0</v>
      </c>
    </row>
    <row r="2134" spans="1:12" ht="15">
      <c r="A2134" s="111" t="s">
        <v>1971</v>
      </c>
      <c r="B2134" s="111" t="s">
        <v>937</v>
      </c>
      <c r="C2134" s="111">
        <v>2</v>
      </c>
      <c r="D2134" s="116">
        <v>0.0009129988333062665</v>
      </c>
      <c r="E2134" s="116">
        <v>2.7216457662897464</v>
      </c>
      <c r="F2134" s="111" t="s">
        <v>659</v>
      </c>
      <c r="G2134" s="111" t="b">
        <v>0</v>
      </c>
      <c r="H2134" s="111" t="b">
        <v>0</v>
      </c>
      <c r="I2134" s="111" t="b">
        <v>0</v>
      </c>
      <c r="J2134" s="111" t="b">
        <v>0</v>
      </c>
      <c r="K2134" s="111" t="b">
        <v>0</v>
      </c>
      <c r="L2134" s="111" t="b">
        <v>0</v>
      </c>
    </row>
    <row r="2135" spans="1:12" ht="15">
      <c r="A2135" s="111" t="s">
        <v>937</v>
      </c>
      <c r="B2135" s="111" t="s">
        <v>1111</v>
      </c>
      <c r="C2135" s="111">
        <v>2</v>
      </c>
      <c r="D2135" s="116">
        <v>0.0009129988333062665</v>
      </c>
      <c r="E2135" s="116">
        <v>2.7216457662897464</v>
      </c>
      <c r="F2135" s="111" t="s">
        <v>659</v>
      </c>
      <c r="G2135" s="111" t="b">
        <v>0</v>
      </c>
      <c r="H2135" s="111" t="b">
        <v>0</v>
      </c>
      <c r="I2135" s="111" t="b">
        <v>0</v>
      </c>
      <c r="J2135" s="111" t="b">
        <v>0</v>
      </c>
      <c r="K2135" s="111" t="b">
        <v>0</v>
      </c>
      <c r="L2135" s="111" t="b">
        <v>0</v>
      </c>
    </row>
    <row r="2136" spans="1:12" ht="15">
      <c r="A2136" s="111" t="s">
        <v>1111</v>
      </c>
      <c r="B2136" s="111" t="s">
        <v>1330</v>
      </c>
      <c r="C2136" s="111">
        <v>2</v>
      </c>
      <c r="D2136" s="116">
        <v>0.0009129988333062665</v>
      </c>
      <c r="E2136" s="116">
        <v>2.8185557792978027</v>
      </c>
      <c r="F2136" s="111" t="s">
        <v>659</v>
      </c>
      <c r="G2136" s="111" t="b">
        <v>0</v>
      </c>
      <c r="H2136" s="111" t="b">
        <v>0</v>
      </c>
      <c r="I2136" s="111" t="b">
        <v>0</v>
      </c>
      <c r="J2136" s="111" t="b">
        <v>0</v>
      </c>
      <c r="K2136" s="111" t="b">
        <v>0</v>
      </c>
      <c r="L2136" s="111" t="b">
        <v>0</v>
      </c>
    </row>
    <row r="2137" spans="1:12" ht="15">
      <c r="A2137" s="111" t="s">
        <v>1330</v>
      </c>
      <c r="B2137" s="111" t="s">
        <v>683</v>
      </c>
      <c r="C2137" s="111">
        <v>2</v>
      </c>
      <c r="D2137" s="116">
        <v>0.0009129988333062665</v>
      </c>
      <c r="E2137" s="116">
        <v>1.37922308546754</v>
      </c>
      <c r="F2137" s="111" t="s">
        <v>659</v>
      </c>
      <c r="G2137" s="111" t="b">
        <v>0</v>
      </c>
      <c r="H2137" s="111" t="b">
        <v>0</v>
      </c>
      <c r="I2137" s="111" t="b">
        <v>0</v>
      </c>
      <c r="J2137" s="111" t="b">
        <v>0</v>
      </c>
      <c r="K2137" s="111" t="b">
        <v>0</v>
      </c>
      <c r="L2137" s="111" t="b">
        <v>0</v>
      </c>
    </row>
    <row r="2138" spans="1:12" ht="15">
      <c r="A2138" s="111" t="s">
        <v>683</v>
      </c>
      <c r="B2138" s="111" t="s">
        <v>1195</v>
      </c>
      <c r="C2138" s="111">
        <v>2</v>
      </c>
      <c r="D2138" s="116">
        <v>0.0009129988333062665</v>
      </c>
      <c r="E2138" s="116">
        <v>1.7130455945278287</v>
      </c>
      <c r="F2138" s="111" t="s">
        <v>659</v>
      </c>
      <c r="G2138" s="111" t="b">
        <v>0</v>
      </c>
      <c r="H2138" s="111" t="b">
        <v>0</v>
      </c>
      <c r="I2138" s="111" t="b">
        <v>0</v>
      </c>
      <c r="J2138" s="111" t="b">
        <v>0</v>
      </c>
      <c r="K2138" s="111" t="b">
        <v>0</v>
      </c>
      <c r="L2138" s="111" t="b">
        <v>0</v>
      </c>
    </row>
    <row r="2139" spans="1:12" ht="15">
      <c r="A2139" s="111" t="s">
        <v>1195</v>
      </c>
      <c r="B2139" s="111" t="s">
        <v>973</v>
      </c>
      <c r="C2139" s="111">
        <v>2</v>
      </c>
      <c r="D2139" s="116">
        <v>0.0009129988333062665</v>
      </c>
      <c r="E2139" s="116">
        <v>2.9434945159061026</v>
      </c>
      <c r="F2139" s="111" t="s">
        <v>659</v>
      </c>
      <c r="G2139" s="111" t="b">
        <v>0</v>
      </c>
      <c r="H2139" s="111" t="b">
        <v>0</v>
      </c>
      <c r="I2139" s="111" t="b">
        <v>0</v>
      </c>
      <c r="J2139" s="111" t="b">
        <v>0</v>
      </c>
      <c r="K2139" s="111" t="b">
        <v>0</v>
      </c>
      <c r="L2139" s="111" t="b">
        <v>0</v>
      </c>
    </row>
    <row r="2140" spans="1:12" ht="15">
      <c r="A2140" s="111" t="s">
        <v>973</v>
      </c>
      <c r="B2140" s="111" t="s">
        <v>1173</v>
      </c>
      <c r="C2140" s="111">
        <v>2</v>
      </c>
      <c r="D2140" s="116">
        <v>0.0009129988333062665</v>
      </c>
      <c r="E2140" s="116">
        <v>2.9434945159061026</v>
      </c>
      <c r="F2140" s="111" t="s">
        <v>659</v>
      </c>
      <c r="G2140" s="111" t="b">
        <v>0</v>
      </c>
      <c r="H2140" s="111" t="b">
        <v>0</v>
      </c>
      <c r="I2140" s="111" t="b">
        <v>0</v>
      </c>
      <c r="J2140" s="111" t="b">
        <v>0</v>
      </c>
      <c r="K2140" s="111" t="b">
        <v>0</v>
      </c>
      <c r="L2140" s="111" t="b">
        <v>0</v>
      </c>
    </row>
    <row r="2141" spans="1:12" ht="15">
      <c r="A2141" s="111" t="s">
        <v>1173</v>
      </c>
      <c r="B2141" s="111" t="s">
        <v>849</v>
      </c>
      <c r="C2141" s="111">
        <v>2</v>
      </c>
      <c r="D2141" s="116">
        <v>0.0009129988333062665</v>
      </c>
      <c r="E2141" s="116">
        <v>2.420615770625765</v>
      </c>
      <c r="F2141" s="111" t="s">
        <v>659</v>
      </c>
      <c r="G2141" s="111" t="b">
        <v>0</v>
      </c>
      <c r="H2141" s="111" t="b">
        <v>0</v>
      </c>
      <c r="I2141" s="111" t="b">
        <v>0</v>
      </c>
      <c r="J2141" s="111" t="b">
        <v>0</v>
      </c>
      <c r="K2141" s="111" t="b">
        <v>0</v>
      </c>
      <c r="L2141" s="111" t="b">
        <v>0</v>
      </c>
    </row>
    <row r="2142" spans="1:12" ht="15">
      <c r="A2142" s="111" t="s">
        <v>849</v>
      </c>
      <c r="B2142" s="111" t="s">
        <v>1335</v>
      </c>
      <c r="C2142" s="111">
        <v>2</v>
      </c>
      <c r="D2142" s="116">
        <v>0.0009129988333062665</v>
      </c>
      <c r="E2142" s="116">
        <v>2.420615770625765</v>
      </c>
      <c r="F2142" s="111" t="s">
        <v>659</v>
      </c>
      <c r="G2142" s="111" t="b">
        <v>0</v>
      </c>
      <c r="H2142" s="111" t="b">
        <v>0</v>
      </c>
      <c r="I2142" s="111" t="b">
        <v>0</v>
      </c>
      <c r="J2142" s="111" t="b">
        <v>1</v>
      </c>
      <c r="K2142" s="111" t="b">
        <v>0</v>
      </c>
      <c r="L2142" s="111" t="b">
        <v>0</v>
      </c>
    </row>
    <row r="2143" spans="1:12" ht="15">
      <c r="A2143" s="111" t="s">
        <v>1335</v>
      </c>
      <c r="B2143" s="111" t="s">
        <v>734</v>
      </c>
      <c r="C2143" s="111">
        <v>2</v>
      </c>
      <c r="D2143" s="116">
        <v>0.0009129988333062665</v>
      </c>
      <c r="E2143" s="116">
        <v>2.34143452457814</v>
      </c>
      <c r="F2143" s="111" t="s">
        <v>659</v>
      </c>
      <c r="G2143" s="111" t="b">
        <v>1</v>
      </c>
      <c r="H2143" s="111" t="b">
        <v>0</v>
      </c>
      <c r="I2143" s="111" t="b">
        <v>0</v>
      </c>
      <c r="J2143" s="111" t="b">
        <v>0</v>
      </c>
      <c r="K2143" s="111" t="b">
        <v>0</v>
      </c>
      <c r="L2143" s="111" t="b">
        <v>0</v>
      </c>
    </row>
    <row r="2144" spans="1:12" ht="15">
      <c r="A2144" s="111" t="s">
        <v>734</v>
      </c>
      <c r="B2144" s="111" t="s">
        <v>1112</v>
      </c>
      <c r="C2144" s="111">
        <v>2</v>
      </c>
      <c r="D2144" s="116">
        <v>0.0009129988333062665</v>
      </c>
      <c r="E2144" s="116">
        <v>1.9434945159061026</v>
      </c>
      <c r="F2144" s="111" t="s">
        <v>659</v>
      </c>
      <c r="G2144" s="111" t="b">
        <v>0</v>
      </c>
      <c r="H2144" s="111" t="b">
        <v>0</v>
      </c>
      <c r="I2144" s="111" t="b">
        <v>0</v>
      </c>
      <c r="J2144" s="111" t="b">
        <v>0</v>
      </c>
      <c r="K2144" s="111" t="b">
        <v>0</v>
      </c>
      <c r="L2144" s="111" t="b">
        <v>0</v>
      </c>
    </row>
    <row r="2145" spans="1:12" ht="15">
      <c r="A2145" s="111" t="s">
        <v>1112</v>
      </c>
      <c r="B2145" s="111" t="s">
        <v>1336</v>
      </c>
      <c r="C2145" s="111">
        <v>2</v>
      </c>
      <c r="D2145" s="116">
        <v>0.0009129988333062665</v>
      </c>
      <c r="E2145" s="116">
        <v>2.8185557792978027</v>
      </c>
      <c r="F2145" s="111" t="s">
        <v>659</v>
      </c>
      <c r="G2145" s="111" t="b">
        <v>0</v>
      </c>
      <c r="H2145" s="111" t="b">
        <v>0</v>
      </c>
      <c r="I2145" s="111" t="b">
        <v>0</v>
      </c>
      <c r="J2145" s="111" t="b">
        <v>0</v>
      </c>
      <c r="K2145" s="111" t="b">
        <v>0</v>
      </c>
      <c r="L2145" s="111" t="b">
        <v>0</v>
      </c>
    </row>
    <row r="2146" spans="1:12" ht="15">
      <c r="A2146" s="111" t="s">
        <v>1336</v>
      </c>
      <c r="B2146" s="111" t="s">
        <v>1332</v>
      </c>
      <c r="C2146" s="111">
        <v>2</v>
      </c>
      <c r="D2146" s="116">
        <v>0.0009129988333062665</v>
      </c>
      <c r="E2146" s="116">
        <v>2.8185557792978027</v>
      </c>
      <c r="F2146" s="111" t="s">
        <v>659</v>
      </c>
      <c r="G2146" s="111" t="b">
        <v>0</v>
      </c>
      <c r="H2146" s="111" t="b">
        <v>0</v>
      </c>
      <c r="I2146" s="111" t="b">
        <v>0</v>
      </c>
      <c r="J2146" s="111" t="b">
        <v>0</v>
      </c>
      <c r="K2146" s="111" t="b">
        <v>0</v>
      </c>
      <c r="L2146" s="111" t="b">
        <v>0</v>
      </c>
    </row>
    <row r="2147" spans="1:12" ht="15">
      <c r="A2147" s="111" t="s">
        <v>1332</v>
      </c>
      <c r="B2147" s="111" t="s">
        <v>1972</v>
      </c>
      <c r="C2147" s="111">
        <v>2</v>
      </c>
      <c r="D2147" s="116">
        <v>0.0009129988333062665</v>
      </c>
      <c r="E2147" s="116">
        <v>2.8185557792978027</v>
      </c>
      <c r="F2147" s="111" t="s">
        <v>659</v>
      </c>
      <c r="G2147" s="111" t="b">
        <v>0</v>
      </c>
      <c r="H2147" s="111" t="b">
        <v>0</v>
      </c>
      <c r="I2147" s="111" t="b">
        <v>0</v>
      </c>
      <c r="J2147" s="111" t="b">
        <v>0</v>
      </c>
      <c r="K2147" s="111" t="b">
        <v>0</v>
      </c>
      <c r="L2147" s="111" t="b">
        <v>0</v>
      </c>
    </row>
    <row r="2148" spans="1:12" ht="15">
      <c r="A2148" s="111" t="s">
        <v>1972</v>
      </c>
      <c r="B2148" s="111" t="s">
        <v>1112</v>
      </c>
      <c r="C2148" s="111">
        <v>2</v>
      </c>
      <c r="D2148" s="116">
        <v>0.0009129988333062665</v>
      </c>
      <c r="E2148" s="116">
        <v>2.7216457662897464</v>
      </c>
      <c r="F2148" s="111" t="s">
        <v>659</v>
      </c>
      <c r="G2148" s="111" t="b">
        <v>0</v>
      </c>
      <c r="H2148" s="111" t="b">
        <v>0</v>
      </c>
      <c r="I2148" s="111" t="b">
        <v>0</v>
      </c>
      <c r="J2148" s="111" t="b">
        <v>0</v>
      </c>
      <c r="K2148" s="111" t="b">
        <v>0</v>
      </c>
      <c r="L2148" s="111" t="b">
        <v>0</v>
      </c>
    </row>
    <row r="2149" spans="1:12" ht="15">
      <c r="A2149" s="111" t="s">
        <v>1112</v>
      </c>
      <c r="B2149" s="111" t="s">
        <v>1973</v>
      </c>
      <c r="C2149" s="111">
        <v>2</v>
      </c>
      <c r="D2149" s="116">
        <v>0.0009129988333062665</v>
      </c>
      <c r="E2149" s="116">
        <v>2.8185557792978027</v>
      </c>
      <c r="F2149" s="111" t="s">
        <v>659</v>
      </c>
      <c r="G2149" s="111" t="b">
        <v>0</v>
      </c>
      <c r="H2149" s="111" t="b">
        <v>0</v>
      </c>
      <c r="I2149" s="111" t="b">
        <v>0</v>
      </c>
      <c r="J2149" s="111" t="b">
        <v>0</v>
      </c>
      <c r="K2149" s="111" t="b">
        <v>0</v>
      </c>
      <c r="L2149" s="111" t="b">
        <v>0</v>
      </c>
    </row>
    <row r="2150" spans="1:12" ht="15">
      <c r="A2150" s="111" t="s">
        <v>1973</v>
      </c>
      <c r="B2150" s="111" t="s">
        <v>906</v>
      </c>
      <c r="C2150" s="111">
        <v>2</v>
      </c>
      <c r="D2150" s="116">
        <v>0.0009129988333062665</v>
      </c>
      <c r="E2150" s="116">
        <v>2.8185557792978027</v>
      </c>
      <c r="F2150" s="111" t="s">
        <v>659</v>
      </c>
      <c r="G2150" s="111" t="b">
        <v>0</v>
      </c>
      <c r="H2150" s="111" t="b">
        <v>0</v>
      </c>
      <c r="I2150" s="111" t="b">
        <v>0</v>
      </c>
      <c r="J2150" s="111" t="b">
        <v>0</v>
      </c>
      <c r="K2150" s="111" t="b">
        <v>0</v>
      </c>
      <c r="L2150" s="111" t="b">
        <v>0</v>
      </c>
    </row>
    <row r="2151" spans="1:12" ht="15">
      <c r="A2151" s="111" t="s">
        <v>682</v>
      </c>
      <c r="B2151" s="111" t="s">
        <v>682</v>
      </c>
      <c r="C2151" s="111">
        <v>2</v>
      </c>
      <c r="D2151" s="116">
        <v>0.0009129988333062665</v>
      </c>
      <c r="E2151" s="116">
        <v>0.20260572764140167</v>
      </c>
      <c r="F2151" s="111" t="s">
        <v>659</v>
      </c>
      <c r="G2151" s="111" t="b">
        <v>0</v>
      </c>
      <c r="H2151" s="111" t="b">
        <v>0</v>
      </c>
      <c r="I2151" s="111" t="b">
        <v>0</v>
      </c>
      <c r="J2151" s="111" t="b">
        <v>0</v>
      </c>
      <c r="K2151" s="111" t="b">
        <v>0</v>
      </c>
      <c r="L2151" s="111" t="b">
        <v>0</v>
      </c>
    </row>
    <row r="2152" spans="1:12" ht="15">
      <c r="A2152" s="111" t="s">
        <v>682</v>
      </c>
      <c r="B2152" s="111" t="s">
        <v>1101</v>
      </c>
      <c r="C2152" s="111">
        <v>2</v>
      </c>
      <c r="D2152" s="116">
        <v>0.0009129988333062665</v>
      </c>
      <c r="E2152" s="116">
        <v>1.3487337633196397</v>
      </c>
      <c r="F2152" s="111" t="s">
        <v>659</v>
      </c>
      <c r="G2152" s="111" t="b">
        <v>0</v>
      </c>
      <c r="H2152" s="111" t="b">
        <v>0</v>
      </c>
      <c r="I2152" s="111" t="b">
        <v>0</v>
      </c>
      <c r="J2152" s="111" t="b">
        <v>0</v>
      </c>
      <c r="K2152" s="111" t="b">
        <v>0</v>
      </c>
      <c r="L2152" s="111" t="b">
        <v>0</v>
      </c>
    </row>
    <row r="2153" spans="1:12" ht="15">
      <c r="A2153" s="111" t="s">
        <v>1101</v>
      </c>
      <c r="B2153" s="111" t="s">
        <v>799</v>
      </c>
      <c r="C2153" s="111">
        <v>2</v>
      </c>
      <c r="D2153" s="116">
        <v>0.0009129988333062665</v>
      </c>
      <c r="E2153" s="116">
        <v>2.078193089803559</v>
      </c>
      <c r="F2153" s="111" t="s">
        <v>659</v>
      </c>
      <c r="G2153" s="111" t="b">
        <v>0</v>
      </c>
      <c r="H2153" s="111" t="b">
        <v>0</v>
      </c>
      <c r="I2153" s="111" t="b">
        <v>0</v>
      </c>
      <c r="J2153" s="111" t="b">
        <v>0</v>
      </c>
      <c r="K2153" s="111" t="b">
        <v>0</v>
      </c>
      <c r="L2153" s="111" t="b">
        <v>0</v>
      </c>
    </row>
    <row r="2154" spans="1:12" ht="15">
      <c r="A2154" s="111" t="s">
        <v>849</v>
      </c>
      <c r="B2154" s="111" t="s">
        <v>1540</v>
      </c>
      <c r="C2154" s="111">
        <v>2</v>
      </c>
      <c r="D2154" s="116">
        <v>0.0009129988333062665</v>
      </c>
      <c r="E2154" s="116">
        <v>2.420615770625765</v>
      </c>
      <c r="F2154" s="111" t="s">
        <v>659</v>
      </c>
      <c r="G2154" s="111" t="b">
        <v>0</v>
      </c>
      <c r="H2154" s="111" t="b">
        <v>0</v>
      </c>
      <c r="I2154" s="111" t="b">
        <v>0</v>
      </c>
      <c r="J2154" s="111" t="b">
        <v>0</v>
      </c>
      <c r="K2154" s="111" t="b">
        <v>0</v>
      </c>
      <c r="L2154" s="111" t="b">
        <v>0</v>
      </c>
    </row>
    <row r="2155" spans="1:12" ht="15">
      <c r="A2155" s="111" t="s">
        <v>1540</v>
      </c>
      <c r="B2155" s="111" t="s">
        <v>928</v>
      </c>
      <c r="C2155" s="111">
        <v>2</v>
      </c>
      <c r="D2155" s="116">
        <v>0.0009129988333062665</v>
      </c>
      <c r="E2155" s="116">
        <v>2.8185557792978027</v>
      </c>
      <c r="F2155" s="111" t="s">
        <v>659</v>
      </c>
      <c r="G2155" s="111" t="b">
        <v>0</v>
      </c>
      <c r="H2155" s="111" t="b">
        <v>0</v>
      </c>
      <c r="I2155" s="111" t="b">
        <v>0</v>
      </c>
      <c r="J2155" s="111" t="b">
        <v>0</v>
      </c>
      <c r="K2155" s="111" t="b">
        <v>0</v>
      </c>
      <c r="L2155" s="111" t="b">
        <v>0</v>
      </c>
    </row>
    <row r="2156" spans="1:12" ht="15">
      <c r="A2156" s="111" t="s">
        <v>1102</v>
      </c>
      <c r="B2156" s="111" t="s">
        <v>1934</v>
      </c>
      <c r="C2156" s="111">
        <v>2</v>
      </c>
      <c r="D2156" s="116">
        <v>0.0009129988333062665</v>
      </c>
      <c r="E2156" s="116">
        <v>2.8185557792978027</v>
      </c>
      <c r="F2156" s="111" t="s">
        <v>659</v>
      </c>
      <c r="G2156" s="111" t="b">
        <v>0</v>
      </c>
      <c r="H2156" s="111" t="b">
        <v>0</v>
      </c>
      <c r="I2156" s="111" t="b">
        <v>0</v>
      </c>
      <c r="J2156" s="111" t="b">
        <v>0</v>
      </c>
      <c r="K2156" s="111" t="b">
        <v>0</v>
      </c>
      <c r="L2156" s="111" t="b">
        <v>0</v>
      </c>
    </row>
    <row r="2157" spans="1:12" ht="15">
      <c r="A2157" s="111" t="s">
        <v>1934</v>
      </c>
      <c r="B2157" s="111" t="s">
        <v>1541</v>
      </c>
      <c r="C2157" s="111">
        <v>2</v>
      </c>
      <c r="D2157" s="116">
        <v>0.0009129988333062665</v>
      </c>
      <c r="E2157" s="116">
        <v>2.9434945159061026</v>
      </c>
      <c r="F2157" s="111" t="s">
        <v>659</v>
      </c>
      <c r="G2157" s="111" t="b">
        <v>0</v>
      </c>
      <c r="H2157" s="111" t="b">
        <v>0</v>
      </c>
      <c r="I2157" s="111" t="b">
        <v>0</v>
      </c>
      <c r="J2157" s="111" t="b">
        <v>0</v>
      </c>
      <c r="K2157" s="111" t="b">
        <v>0</v>
      </c>
      <c r="L2157" s="111" t="b">
        <v>0</v>
      </c>
    </row>
    <row r="2158" spans="1:12" ht="15">
      <c r="A2158" s="111" t="s">
        <v>1541</v>
      </c>
      <c r="B2158" s="111" t="s">
        <v>1016</v>
      </c>
      <c r="C2158" s="111">
        <v>2</v>
      </c>
      <c r="D2158" s="116">
        <v>0.0009129988333062665</v>
      </c>
      <c r="E2158" s="116">
        <v>2.46637326118644</v>
      </c>
      <c r="F2158" s="111" t="s">
        <v>659</v>
      </c>
      <c r="G2158" s="111" t="b">
        <v>0</v>
      </c>
      <c r="H2158" s="111" t="b">
        <v>0</v>
      </c>
      <c r="I2158" s="111" t="b">
        <v>0</v>
      </c>
      <c r="J2158" s="111" t="b">
        <v>0</v>
      </c>
      <c r="K2158" s="111" t="b">
        <v>0</v>
      </c>
      <c r="L2158" s="111" t="b">
        <v>0</v>
      </c>
    </row>
    <row r="2159" spans="1:12" ht="15">
      <c r="A2159" s="111" t="s">
        <v>712</v>
      </c>
      <c r="B2159" s="111" t="s">
        <v>686</v>
      </c>
      <c r="C2159" s="111">
        <v>2</v>
      </c>
      <c r="D2159" s="116">
        <v>0.0009129988333062665</v>
      </c>
      <c r="E2159" s="116">
        <v>0.9612232828665341</v>
      </c>
      <c r="F2159" s="111" t="s">
        <v>659</v>
      </c>
      <c r="G2159" s="111" t="b">
        <v>0</v>
      </c>
      <c r="H2159" s="111" t="b">
        <v>0</v>
      </c>
      <c r="I2159" s="111" t="b">
        <v>0</v>
      </c>
      <c r="J2159" s="111" t="b">
        <v>0</v>
      </c>
      <c r="K2159" s="111" t="b">
        <v>0</v>
      </c>
      <c r="L2159" s="111" t="b">
        <v>0</v>
      </c>
    </row>
    <row r="2160" spans="1:12" ht="15">
      <c r="A2160" s="111" t="s">
        <v>682</v>
      </c>
      <c r="B2160" s="111" t="s">
        <v>1542</v>
      </c>
      <c r="C2160" s="111">
        <v>2</v>
      </c>
      <c r="D2160" s="116">
        <v>0.0009129988333062665</v>
      </c>
      <c r="E2160" s="116">
        <v>1.649763758983621</v>
      </c>
      <c r="F2160" s="111" t="s">
        <v>659</v>
      </c>
      <c r="G2160" s="111" t="b">
        <v>0</v>
      </c>
      <c r="H2160" s="111" t="b">
        <v>0</v>
      </c>
      <c r="I2160" s="111" t="b">
        <v>0</v>
      </c>
      <c r="J2160" s="111" t="b">
        <v>0</v>
      </c>
      <c r="K2160" s="111" t="b">
        <v>0</v>
      </c>
      <c r="L2160" s="111" t="b">
        <v>0</v>
      </c>
    </row>
    <row r="2161" spans="1:12" ht="15">
      <c r="A2161" s="111" t="s">
        <v>1542</v>
      </c>
      <c r="B2161" s="111" t="s">
        <v>712</v>
      </c>
      <c r="C2161" s="111">
        <v>2</v>
      </c>
      <c r="D2161" s="116">
        <v>0.0009129988333062665</v>
      </c>
      <c r="E2161" s="116">
        <v>2.1653432655224587</v>
      </c>
      <c r="F2161" s="111" t="s">
        <v>659</v>
      </c>
      <c r="G2161" s="111" t="b">
        <v>0</v>
      </c>
      <c r="H2161" s="111" t="b">
        <v>0</v>
      </c>
      <c r="I2161" s="111" t="b">
        <v>0</v>
      </c>
      <c r="J2161" s="111" t="b">
        <v>0</v>
      </c>
      <c r="K2161" s="111" t="b">
        <v>0</v>
      </c>
      <c r="L2161" s="111" t="b">
        <v>0</v>
      </c>
    </row>
    <row r="2162" spans="1:12" ht="15">
      <c r="A2162" s="111" t="s">
        <v>712</v>
      </c>
      <c r="B2162" s="111" t="s">
        <v>838</v>
      </c>
      <c r="C2162" s="111">
        <v>2</v>
      </c>
      <c r="D2162" s="116">
        <v>0.0009129988333062665</v>
      </c>
      <c r="E2162" s="116">
        <v>1.8643132698584777</v>
      </c>
      <c r="F2162" s="111" t="s">
        <v>659</v>
      </c>
      <c r="G2162" s="111" t="b">
        <v>0</v>
      </c>
      <c r="H2162" s="111" t="b">
        <v>0</v>
      </c>
      <c r="I2162" s="111" t="b">
        <v>0</v>
      </c>
      <c r="J2162" s="111" t="b">
        <v>0</v>
      </c>
      <c r="K2162" s="111" t="b">
        <v>0</v>
      </c>
      <c r="L2162" s="111" t="b">
        <v>0</v>
      </c>
    </row>
    <row r="2163" spans="1:12" ht="15">
      <c r="A2163" s="111" t="s">
        <v>838</v>
      </c>
      <c r="B2163" s="111" t="s">
        <v>686</v>
      </c>
      <c r="C2163" s="111">
        <v>2</v>
      </c>
      <c r="D2163" s="116">
        <v>0.0009129988333062665</v>
      </c>
      <c r="E2163" s="116">
        <v>1.6144357966418779</v>
      </c>
      <c r="F2163" s="111" t="s">
        <v>659</v>
      </c>
      <c r="G2163" s="111" t="b">
        <v>0</v>
      </c>
      <c r="H2163" s="111" t="b">
        <v>0</v>
      </c>
      <c r="I2163" s="111" t="b">
        <v>0</v>
      </c>
      <c r="J2163" s="111" t="b">
        <v>0</v>
      </c>
      <c r="K2163" s="111" t="b">
        <v>0</v>
      </c>
      <c r="L2163" s="111" t="b">
        <v>0</v>
      </c>
    </row>
    <row r="2164" spans="1:12" ht="15">
      <c r="A2164" s="111" t="s">
        <v>686</v>
      </c>
      <c r="B2164" s="111" t="s">
        <v>1935</v>
      </c>
      <c r="C2164" s="111">
        <v>2</v>
      </c>
      <c r="D2164" s="116">
        <v>0.0009129988333062665</v>
      </c>
      <c r="E2164" s="116">
        <v>1.9154657923058591</v>
      </c>
      <c r="F2164" s="111" t="s">
        <v>659</v>
      </c>
      <c r="G2164" s="111" t="b">
        <v>0</v>
      </c>
      <c r="H2164" s="111" t="b">
        <v>0</v>
      </c>
      <c r="I2164" s="111" t="b">
        <v>0</v>
      </c>
      <c r="J2164" s="111" t="b">
        <v>0</v>
      </c>
      <c r="K2164" s="111" t="b">
        <v>0</v>
      </c>
      <c r="L2164" s="111" t="b">
        <v>0</v>
      </c>
    </row>
    <row r="2165" spans="1:12" ht="15">
      <c r="A2165" s="111" t="s">
        <v>1935</v>
      </c>
      <c r="B2165" s="111" t="s">
        <v>725</v>
      </c>
      <c r="C2165" s="111">
        <v>2</v>
      </c>
      <c r="D2165" s="116">
        <v>0.0009129988333062665</v>
      </c>
      <c r="E2165" s="116">
        <v>2.420615770625765</v>
      </c>
      <c r="F2165" s="111" t="s">
        <v>659</v>
      </c>
      <c r="G2165" s="111" t="b">
        <v>0</v>
      </c>
      <c r="H2165" s="111" t="b">
        <v>0</v>
      </c>
      <c r="I2165" s="111" t="b">
        <v>0</v>
      </c>
      <c r="J2165" s="111" t="b">
        <v>0</v>
      </c>
      <c r="K2165" s="111" t="b">
        <v>0</v>
      </c>
      <c r="L2165" s="111" t="b">
        <v>0</v>
      </c>
    </row>
    <row r="2166" spans="1:12" ht="15">
      <c r="A2166" s="111" t="s">
        <v>725</v>
      </c>
      <c r="B2166" s="111" t="s">
        <v>1936</v>
      </c>
      <c r="C2166" s="111">
        <v>2</v>
      </c>
      <c r="D2166" s="116">
        <v>0.0009129988333062665</v>
      </c>
      <c r="E2166" s="116">
        <v>2.420615770625765</v>
      </c>
      <c r="F2166" s="111" t="s">
        <v>659</v>
      </c>
      <c r="G2166" s="111" t="b">
        <v>0</v>
      </c>
      <c r="H2166" s="111" t="b">
        <v>0</v>
      </c>
      <c r="I2166" s="111" t="b">
        <v>0</v>
      </c>
      <c r="J2166" s="111" t="b">
        <v>0</v>
      </c>
      <c r="K2166" s="111" t="b">
        <v>0</v>
      </c>
      <c r="L2166" s="111" t="b">
        <v>0</v>
      </c>
    </row>
    <row r="2167" spans="1:12" ht="15">
      <c r="A2167" s="111" t="s">
        <v>1936</v>
      </c>
      <c r="B2167" s="111" t="s">
        <v>712</v>
      </c>
      <c r="C2167" s="111">
        <v>2</v>
      </c>
      <c r="D2167" s="116">
        <v>0.0009129988333062665</v>
      </c>
      <c r="E2167" s="116">
        <v>2.1653432655224587</v>
      </c>
      <c r="F2167" s="111" t="s">
        <v>659</v>
      </c>
      <c r="G2167" s="111" t="b">
        <v>0</v>
      </c>
      <c r="H2167" s="111" t="b">
        <v>0</v>
      </c>
      <c r="I2167" s="111" t="b">
        <v>0</v>
      </c>
      <c r="J2167" s="111" t="b">
        <v>0</v>
      </c>
      <c r="K2167" s="111" t="b">
        <v>0</v>
      </c>
      <c r="L2167" s="111" t="b">
        <v>0</v>
      </c>
    </row>
    <row r="2168" spans="1:12" ht="15">
      <c r="A2168" s="111" t="s">
        <v>712</v>
      </c>
      <c r="B2168" s="111" t="s">
        <v>1016</v>
      </c>
      <c r="C2168" s="111">
        <v>2</v>
      </c>
      <c r="D2168" s="116">
        <v>0.0009129988333062665</v>
      </c>
      <c r="E2168" s="116">
        <v>1.6882220108027965</v>
      </c>
      <c r="F2168" s="111" t="s">
        <v>659</v>
      </c>
      <c r="G2168" s="111" t="b">
        <v>0</v>
      </c>
      <c r="H2168" s="111" t="b">
        <v>0</v>
      </c>
      <c r="I2168" s="111" t="b">
        <v>0</v>
      </c>
      <c r="J2168" s="111" t="b">
        <v>0</v>
      </c>
      <c r="K2168" s="111" t="b">
        <v>0</v>
      </c>
      <c r="L2168" s="111" t="b">
        <v>0</v>
      </c>
    </row>
    <row r="2169" spans="1:12" ht="15">
      <c r="A2169" s="111" t="s">
        <v>712</v>
      </c>
      <c r="B2169" s="111" t="s">
        <v>712</v>
      </c>
      <c r="C2169" s="111">
        <v>2</v>
      </c>
      <c r="D2169" s="116">
        <v>0.0009129988333062665</v>
      </c>
      <c r="E2169" s="116">
        <v>1.2111007560831342</v>
      </c>
      <c r="F2169" s="111" t="s">
        <v>659</v>
      </c>
      <c r="G2169" s="111" t="b">
        <v>0</v>
      </c>
      <c r="H2169" s="111" t="b">
        <v>0</v>
      </c>
      <c r="I2169" s="111" t="b">
        <v>0</v>
      </c>
      <c r="J2169" s="111" t="b">
        <v>0</v>
      </c>
      <c r="K2169" s="111" t="b">
        <v>0</v>
      </c>
      <c r="L2169" s="111" t="b">
        <v>0</v>
      </c>
    </row>
    <row r="2170" spans="1:12" ht="15">
      <c r="A2170" s="111" t="s">
        <v>707</v>
      </c>
      <c r="B2170" s="111" t="s">
        <v>1016</v>
      </c>
      <c r="C2170" s="111">
        <v>2</v>
      </c>
      <c r="D2170" s="116">
        <v>0.0009129988333062665</v>
      </c>
      <c r="E2170" s="116">
        <v>1.5817666798885097</v>
      </c>
      <c r="F2170" s="111" t="s">
        <v>659</v>
      </c>
      <c r="G2170" s="111" t="b">
        <v>0</v>
      </c>
      <c r="H2170" s="111" t="b">
        <v>0</v>
      </c>
      <c r="I2170" s="111" t="b">
        <v>0</v>
      </c>
      <c r="J2170" s="111" t="b">
        <v>0</v>
      </c>
      <c r="K2170" s="111" t="b">
        <v>0</v>
      </c>
      <c r="L2170" s="111" t="b">
        <v>0</v>
      </c>
    </row>
    <row r="2171" spans="1:12" ht="15">
      <c r="A2171" s="111" t="s">
        <v>712</v>
      </c>
      <c r="B2171" s="111" t="s">
        <v>1937</v>
      </c>
      <c r="C2171" s="111">
        <v>2</v>
      </c>
      <c r="D2171" s="116">
        <v>0.0009129988333062665</v>
      </c>
      <c r="E2171" s="116">
        <v>2.1653432655224587</v>
      </c>
      <c r="F2171" s="111" t="s">
        <v>659</v>
      </c>
      <c r="G2171" s="111" t="b">
        <v>0</v>
      </c>
      <c r="H2171" s="111" t="b">
        <v>0</v>
      </c>
      <c r="I2171" s="111" t="b">
        <v>0</v>
      </c>
      <c r="J2171" s="111" t="b">
        <v>0</v>
      </c>
      <c r="K2171" s="111" t="b">
        <v>0</v>
      </c>
      <c r="L2171" s="111" t="b">
        <v>0</v>
      </c>
    </row>
    <row r="2172" spans="1:12" ht="15">
      <c r="A2172" s="111" t="s">
        <v>1937</v>
      </c>
      <c r="B2172" s="111" t="s">
        <v>712</v>
      </c>
      <c r="C2172" s="111">
        <v>2</v>
      </c>
      <c r="D2172" s="116">
        <v>0.0009129988333062665</v>
      </c>
      <c r="E2172" s="116">
        <v>2.1653432655224587</v>
      </c>
      <c r="F2172" s="111" t="s">
        <v>659</v>
      </c>
      <c r="G2172" s="111" t="b">
        <v>0</v>
      </c>
      <c r="H2172" s="111" t="b">
        <v>0</v>
      </c>
      <c r="I2172" s="111" t="b">
        <v>0</v>
      </c>
      <c r="J2172" s="111" t="b">
        <v>0</v>
      </c>
      <c r="K2172" s="111" t="b">
        <v>0</v>
      </c>
      <c r="L2172" s="111" t="b">
        <v>0</v>
      </c>
    </row>
    <row r="2173" spans="1:12" ht="15">
      <c r="A2173" s="111" t="s">
        <v>969</v>
      </c>
      <c r="B2173" s="111" t="s">
        <v>968</v>
      </c>
      <c r="C2173" s="111">
        <v>2</v>
      </c>
      <c r="D2173" s="116">
        <v>0.0009129988333062665</v>
      </c>
      <c r="E2173" s="116">
        <v>1.9154657923058591</v>
      </c>
      <c r="F2173" s="111" t="s">
        <v>659</v>
      </c>
      <c r="G2173" s="111" t="b">
        <v>0</v>
      </c>
      <c r="H2173" s="111" t="b">
        <v>0</v>
      </c>
      <c r="I2173" s="111" t="b">
        <v>0</v>
      </c>
      <c r="J2173" s="111" t="b">
        <v>0</v>
      </c>
      <c r="K2173" s="111" t="b">
        <v>0</v>
      </c>
      <c r="L2173" s="111" t="b">
        <v>0</v>
      </c>
    </row>
    <row r="2174" spans="1:12" ht="15">
      <c r="A2174" s="111" t="s">
        <v>969</v>
      </c>
      <c r="B2174" s="111" t="s">
        <v>1938</v>
      </c>
      <c r="C2174" s="111">
        <v>2</v>
      </c>
      <c r="D2174" s="116">
        <v>0.0009129988333062665</v>
      </c>
      <c r="E2174" s="116">
        <v>2.5175257836338214</v>
      </c>
      <c r="F2174" s="111" t="s">
        <v>659</v>
      </c>
      <c r="G2174" s="111" t="b">
        <v>0</v>
      </c>
      <c r="H2174" s="111" t="b">
        <v>0</v>
      </c>
      <c r="I2174" s="111" t="b">
        <v>0</v>
      </c>
      <c r="J2174" s="111" t="b">
        <v>0</v>
      </c>
      <c r="K2174" s="111" t="b">
        <v>0</v>
      </c>
      <c r="L2174" s="111" t="b">
        <v>0</v>
      </c>
    </row>
    <row r="2175" spans="1:12" ht="15">
      <c r="A2175" s="111" t="s">
        <v>1938</v>
      </c>
      <c r="B2175" s="111" t="s">
        <v>1101</v>
      </c>
      <c r="C2175" s="111">
        <v>2</v>
      </c>
      <c r="D2175" s="116">
        <v>0.0009129988333062665</v>
      </c>
      <c r="E2175" s="116">
        <v>2.8185557792978027</v>
      </c>
      <c r="F2175" s="111" t="s">
        <v>659</v>
      </c>
      <c r="G2175" s="111" t="b">
        <v>0</v>
      </c>
      <c r="H2175" s="111" t="b">
        <v>0</v>
      </c>
      <c r="I2175" s="111" t="b">
        <v>0</v>
      </c>
      <c r="J2175" s="111" t="b">
        <v>0</v>
      </c>
      <c r="K2175" s="111" t="b">
        <v>0</v>
      </c>
      <c r="L2175" s="111" t="b">
        <v>0</v>
      </c>
    </row>
    <row r="2176" spans="1:12" ht="15">
      <c r="A2176" s="111" t="s">
        <v>1101</v>
      </c>
      <c r="B2176" s="111" t="s">
        <v>970</v>
      </c>
      <c r="C2176" s="111">
        <v>2</v>
      </c>
      <c r="D2176" s="116">
        <v>0.0009129988333062665</v>
      </c>
      <c r="E2176" s="116">
        <v>2.8185557792978027</v>
      </c>
      <c r="F2176" s="111" t="s">
        <v>659</v>
      </c>
      <c r="G2176" s="111" t="b">
        <v>0</v>
      </c>
      <c r="H2176" s="111" t="b">
        <v>0</v>
      </c>
      <c r="I2176" s="111" t="b">
        <v>0</v>
      </c>
      <c r="J2176" s="111" t="b">
        <v>0</v>
      </c>
      <c r="K2176" s="111" t="b">
        <v>0</v>
      </c>
      <c r="L2176" s="111" t="b">
        <v>0</v>
      </c>
    </row>
    <row r="2177" spans="1:12" ht="15">
      <c r="A2177" s="111" t="s">
        <v>970</v>
      </c>
      <c r="B2177" s="111" t="s">
        <v>904</v>
      </c>
      <c r="C2177" s="111">
        <v>2</v>
      </c>
      <c r="D2177" s="116">
        <v>0.0009129988333062665</v>
      </c>
      <c r="E2177" s="116">
        <v>2.8185557792978027</v>
      </c>
      <c r="F2177" s="111" t="s">
        <v>659</v>
      </c>
      <c r="G2177" s="111" t="b">
        <v>0</v>
      </c>
      <c r="H2177" s="111" t="b">
        <v>0</v>
      </c>
      <c r="I2177" s="111" t="b">
        <v>0</v>
      </c>
      <c r="J2177" s="111" t="b">
        <v>0</v>
      </c>
      <c r="K2177" s="111" t="b">
        <v>0</v>
      </c>
      <c r="L2177" s="111" t="b">
        <v>0</v>
      </c>
    </row>
    <row r="2178" spans="1:12" ht="15">
      <c r="A2178" s="111" t="s">
        <v>904</v>
      </c>
      <c r="B2178" s="111" t="s">
        <v>905</v>
      </c>
      <c r="C2178" s="111">
        <v>2</v>
      </c>
      <c r="D2178" s="116">
        <v>0.0009129988333062665</v>
      </c>
      <c r="E2178" s="116">
        <v>2.5175257836338214</v>
      </c>
      <c r="F2178" s="111" t="s">
        <v>659</v>
      </c>
      <c r="G2178" s="111" t="b">
        <v>0</v>
      </c>
      <c r="H2178" s="111" t="b">
        <v>0</v>
      </c>
      <c r="I2178" s="111" t="b">
        <v>0</v>
      </c>
      <c r="J2178" s="111" t="b">
        <v>0</v>
      </c>
      <c r="K2178" s="111" t="b">
        <v>0</v>
      </c>
      <c r="L2178" s="111" t="b">
        <v>0</v>
      </c>
    </row>
    <row r="2179" spans="1:12" ht="15">
      <c r="A2179" s="111" t="s">
        <v>905</v>
      </c>
      <c r="B2179" s="111" t="s">
        <v>750</v>
      </c>
      <c r="C2179" s="111">
        <v>2</v>
      </c>
      <c r="D2179" s="116">
        <v>0.0009129988333062665</v>
      </c>
      <c r="E2179" s="116">
        <v>2.5175257836338214</v>
      </c>
      <c r="F2179" s="111" t="s">
        <v>659</v>
      </c>
      <c r="G2179" s="111" t="b">
        <v>0</v>
      </c>
      <c r="H2179" s="111" t="b">
        <v>0</v>
      </c>
      <c r="I2179" s="111" t="b">
        <v>0</v>
      </c>
      <c r="J2179" s="111" t="b">
        <v>0</v>
      </c>
      <c r="K2179" s="111" t="b">
        <v>0</v>
      </c>
      <c r="L2179" s="111" t="b">
        <v>0</v>
      </c>
    </row>
    <row r="2180" spans="1:12" ht="15">
      <c r="A2180" s="111" t="s">
        <v>750</v>
      </c>
      <c r="B2180" s="111" t="s">
        <v>1319</v>
      </c>
      <c r="C2180" s="111">
        <v>2</v>
      </c>
      <c r="D2180" s="116">
        <v>0.0009129988333062665</v>
      </c>
      <c r="E2180" s="116">
        <v>2.5175257836338214</v>
      </c>
      <c r="F2180" s="111" t="s">
        <v>659</v>
      </c>
      <c r="G2180" s="111" t="b">
        <v>0</v>
      </c>
      <c r="H2180" s="111" t="b">
        <v>0</v>
      </c>
      <c r="I2180" s="111" t="b">
        <v>0</v>
      </c>
      <c r="J2180" s="111" t="b">
        <v>0</v>
      </c>
      <c r="K2180" s="111" t="b">
        <v>0</v>
      </c>
      <c r="L2180" s="111" t="b">
        <v>0</v>
      </c>
    </row>
    <row r="2181" spans="1:12" ht="15">
      <c r="A2181" s="111" t="s">
        <v>1319</v>
      </c>
      <c r="B2181" s="111" t="s">
        <v>968</v>
      </c>
      <c r="C2181" s="111">
        <v>2</v>
      </c>
      <c r="D2181" s="116">
        <v>0.0009129988333062665</v>
      </c>
      <c r="E2181" s="116">
        <v>2.21649578796984</v>
      </c>
      <c r="F2181" s="111" t="s">
        <v>659</v>
      </c>
      <c r="G2181" s="111" t="b">
        <v>0</v>
      </c>
      <c r="H2181" s="111" t="b">
        <v>0</v>
      </c>
      <c r="I2181" s="111" t="b">
        <v>0</v>
      </c>
      <c r="J2181" s="111" t="b">
        <v>0</v>
      </c>
      <c r="K2181" s="111" t="b">
        <v>0</v>
      </c>
      <c r="L2181" s="111" t="b">
        <v>0</v>
      </c>
    </row>
    <row r="2182" spans="1:12" ht="15">
      <c r="A2182" s="111" t="s">
        <v>969</v>
      </c>
      <c r="B2182" s="111" t="s">
        <v>1319</v>
      </c>
      <c r="C2182" s="111">
        <v>2</v>
      </c>
      <c r="D2182" s="116">
        <v>0.0009129988333062665</v>
      </c>
      <c r="E2182" s="116">
        <v>2.21649578796984</v>
      </c>
      <c r="F2182" s="111" t="s">
        <v>659</v>
      </c>
      <c r="G2182" s="111" t="b">
        <v>0</v>
      </c>
      <c r="H2182" s="111" t="b">
        <v>0</v>
      </c>
      <c r="I2182" s="111" t="b">
        <v>0</v>
      </c>
      <c r="J2182" s="111" t="b">
        <v>0</v>
      </c>
      <c r="K2182" s="111" t="b">
        <v>0</v>
      </c>
      <c r="L2182" s="111" t="b">
        <v>0</v>
      </c>
    </row>
    <row r="2183" spans="1:12" ht="15">
      <c r="A2183" s="111" t="s">
        <v>1319</v>
      </c>
      <c r="B2183" s="111" t="s">
        <v>906</v>
      </c>
      <c r="C2183" s="111">
        <v>2</v>
      </c>
      <c r="D2183" s="116">
        <v>0.0009129988333062665</v>
      </c>
      <c r="E2183" s="116">
        <v>2.5175257836338214</v>
      </c>
      <c r="F2183" s="111" t="s">
        <v>659</v>
      </c>
      <c r="G2183" s="111" t="b">
        <v>0</v>
      </c>
      <c r="H2183" s="111" t="b">
        <v>0</v>
      </c>
      <c r="I2183" s="111" t="b">
        <v>0</v>
      </c>
      <c r="J2183" s="111" t="b">
        <v>0</v>
      </c>
      <c r="K2183" s="111" t="b">
        <v>0</v>
      </c>
      <c r="L2183" s="111" t="b">
        <v>0</v>
      </c>
    </row>
    <row r="2184" spans="1:12" ht="15">
      <c r="A2184" s="111" t="s">
        <v>906</v>
      </c>
      <c r="B2184" s="111" t="s">
        <v>1543</v>
      </c>
      <c r="C2184" s="111">
        <v>2</v>
      </c>
      <c r="D2184" s="116">
        <v>0.0009129988333062665</v>
      </c>
      <c r="E2184" s="116">
        <v>3.119585774961784</v>
      </c>
      <c r="F2184" s="111" t="s">
        <v>659</v>
      </c>
      <c r="G2184" s="111" t="b">
        <v>0</v>
      </c>
      <c r="H2184" s="111" t="b">
        <v>0</v>
      </c>
      <c r="I2184" s="111" t="b">
        <v>0</v>
      </c>
      <c r="J2184" s="111" t="b">
        <v>0</v>
      </c>
      <c r="K2184" s="111" t="b">
        <v>0</v>
      </c>
      <c r="L2184" s="111" t="b">
        <v>0</v>
      </c>
    </row>
    <row r="2185" spans="1:12" ht="15">
      <c r="A2185" s="111" t="s">
        <v>1543</v>
      </c>
      <c r="B2185" s="111" t="s">
        <v>933</v>
      </c>
      <c r="C2185" s="111">
        <v>2</v>
      </c>
      <c r="D2185" s="116">
        <v>0.0009129988333062665</v>
      </c>
      <c r="E2185" s="116">
        <v>3.119585774961784</v>
      </c>
      <c r="F2185" s="111" t="s">
        <v>659</v>
      </c>
      <c r="G2185" s="111" t="b">
        <v>0</v>
      </c>
      <c r="H2185" s="111" t="b">
        <v>0</v>
      </c>
      <c r="I2185" s="111" t="b">
        <v>0</v>
      </c>
      <c r="J2185" s="111" t="b">
        <v>0</v>
      </c>
      <c r="K2185" s="111" t="b">
        <v>0</v>
      </c>
      <c r="L2185" s="111" t="b">
        <v>0</v>
      </c>
    </row>
    <row r="2186" spans="1:12" ht="15">
      <c r="A2186" s="111" t="s">
        <v>933</v>
      </c>
      <c r="B2186" s="111" t="s">
        <v>1320</v>
      </c>
      <c r="C2186" s="111">
        <v>2</v>
      </c>
      <c r="D2186" s="116">
        <v>0.0009129988333062665</v>
      </c>
      <c r="E2186" s="116">
        <v>2.8185557792978027</v>
      </c>
      <c r="F2186" s="111" t="s">
        <v>659</v>
      </c>
      <c r="G2186" s="111" t="b">
        <v>0</v>
      </c>
      <c r="H2186" s="111" t="b">
        <v>0</v>
      </c>
      <c r="I2186" s="111" t="b">
        <v>0</v>
      </c>
      <c r="J2186" s="111" t="b">
        <v>0</v>
      </c>
      <c r="K2186" s="111" t="b">
        <v>0</v>
      </c>
      <c r="L2186" s="111" t="b">
        <v>0</v>
      </c>
    </row>
    <row r="2187" spans="1:12" ht="15">
      <c r="A2187" s="111" t="s">
        <v>1320</v>
      </c>
      <c r="B2187" s="111" t="s">
        <v>712</v>
      </c>
      <c r="C2187" s="111">
        <v>2</v>
      </c>
      <c r="D2187" s="116">
        <v>0.0009129988333062665</v>
      </c>
      <c r="E2187" s="116">
        <v>1.8643132698584777</v>
      </c>
      <c r="F2187" s="111" t="s">
        <v>659</v>
      </c>
      <c r="G2187" s="111" t="b">
        <v>0</v>
      </c>
      <c r="H2187" s="111" t="b">
        <v>0</v>
      </c>
      <c r="I2187" s="111" t="b">
        <v>0</v>
      </c>
      <c r="J2187" s="111" t="b">
        <v>0</v>
      </c>
      <c r="K2187" s="111" t="b">
        <v>0</v>
      </c>
      <c r="L2187" s="111" t="b">
        <v>0</v>
      </c>
    </row>
    <row r="2188" spans="1:12" ht="15">
      <c r="A2188" s="111" t="s">
        <v>707</v>
      </c>
      <c r="B2188" s="111" t="s">
        <v>712</v>
      </c>
      <c r="C2188" s="111">
        <v>2</v>
      </c>
      <c r="D2188" s="116">
        <v>0.0009129988333062665</v>
      </c>
      <c r="E2188" s="116">
        <v>1.1046454251688473</v>
      </c>
      <c r="F2188" s="111" t="s">
        <v>659</v>
      </c>
      <c r="G2188" s="111" t="b">
        <v>0</v>
      </c>
      <c r="H2188" s="111" t="b">
        <v>0</v>
      </c>
      <c r="I2188" s="111" t="b">
        <v>0</v>
      </c>
      <c r="J2188" s="111" t="b">
        <v>0</v>
      </c>
      <c r="K2188" s="111" t="b">
        <v>0</v>
      </c>
      <c r="L2188" s="111" t="b">
        <v>0</v>
      </c>
    </row>
    <row r="2189" spans="1:12" ht="15">
      <c r="A2189" s="111" t="s">
        <v>969</v>
      </c>
      <c r="B2189" s="111" t="s">
        <v>1103</v>
      </c>
      <c r="C2189" s="111">
        <v>2</v>
      </c>
      <c r="D2189" s="116">
        <v>0.0009129988333062665</v>
      </c>
      <c r="E2189" s="116">
        <v>2.119585774961784</v>
      </c>
      <c r="F2189" s="111" t="s">
        <v>659</v>
      </c>
      <c r="G2189" s="111" t="b">
        <v>0</v>
      </c>
      <c r="H2189" s="111" t="b">
        <v>0</v>
      </c>
      <c r="I2189" s="111" t="b">
        <v>0</v>
      </c>
      <c r="J2189" s="111" t="b">
        <v>0</v>
      </c>
      <c r="K2189" s="111" t="b">
        <v>0</v>
      </c>
      <c r="L2189" s="111" t="b">
        <v>0</v>
      </c>
    </row>
    <row r="2190" spans="1:12" ht="15">
      <c r="A2190" s="111" t="s">
        <v>1103</v>
      </c>
      <c r="B2190" s="111" t="s">
        <v>724</v>
      </c>
      <c r="C2190" s="111">
        <v>2</v>
      </c>
      <c r="D2190" s="116">
        <v>0.0009129988333062665</v>
      </c>
      <c r="E2190" s="116">
        <v>2.3237057576177085</v>
      </c>
      <c r="F2190" s="111" t="s">
        <v>659</v>
      </c>
      <c r="G2190" s="111" t="b">
        <v>0</v>
      </c>
      <c r="H2190" s="111" t="b">
        <v>0</v>
      </c>
      <c r="I2190" s="111" t="b">
        <v>0</v>
      </c>
      <c r="J2190" s="111" t="b">
        <v>0</v>
      </c>
      <c r="K2190" s="111" t="b">
        <v>0</v>
      </c>
      <c r="L2190" s="111" t="b">
        <v>0</v>
      </c>
    </row>
    <row r="2191" spans="1:12" ht="15">
      <c r="A2191" s="111" t="s">
        <v>724</v>
      </c>
      <c r="B2191" s="111" t="s">
        <v>1320</v>
      </c>
      <c r="C2191" s="111">
        <v>2</v>
      </c>
      <c r="D2191" s="116">
        <v>0.0009129988333062665</v>
      </c>
      <c r="E2191" s="116">
        <v>2.420615770625765</v>
      </c>
      <c r="F2191" s="111" t="s">
        <v>659</v>
      </c>
      <c r="G2191" s="111" t="b">
        <v>0</v>
      </c>
      <c r="H2191" s="111" t="b">
        <v>0</v>
      </c>
      <c r="I2191" s="111" t="b">
        <v>0</v>
      </c>
      <c r="J2191" s="111" t="b">
        <v>0</v>
      </c>
      <c r="K2191" s="111" t="b">
        <v>0</v>
      </c>
      <c r="L2191" s="111" t="b">
        <v>0</v>
      </c>
    </row>
    <row r="2192" spans="1:12" ht="15">
      <c r="A2192" s="111" t="s">
        <v>1320</v>
      </c>
      <c r="B2192" s="111" t="s">
        <v>1187</v>
      </c>
      <c r="C2192" s="111">
        <v>2</v>
      </c>
      <c r="D2192" s="116">
        <v>0.0009129988333062665</v>
      </c>
      <c r="E2192" s="116">
        <v>2.5175257836338214</v>
      </c>
      <c r="F2192" s="111" t="s">
        <v>659</v>
      </c>
      <c r="G2192" s="111" t="b">
        <v>0</v>
      </c>
      <c r="H2192" s="111" t="b">
        <v>0</v>
      </c>
      <c r="I2192" s="111" t="b">
        <v>0</v>
      </c>
      <c r="J2192" s="111" t="b">
        <v>0</v>
      </c>
      <c r="K2192" s="111" t="b">
        <v>0</v>
      </c>
      <c r="L2192" s="111" t="b">
        <v>0</v>
      </c>
    </row>
    <row r="2193" spans="1:12" ht="15">
      <c r="A2193" s="111" t="s">
        <v>1187</v>
      </c>
      <c r="B2193" s="111" t="s">
        <v>934</v>
      </c>
      <c r="C2193" s="111">
        <v>2</v>
      </c>
      <c r="D2193" s="116">
        <v>0.0009129988333062665</v>
      </c>
      <c r="E2193" s="116">
        <v>2.420615770625765</v>
      </c>
      <c r="F2193" s="111" t="s">
        <v>659</v>
      </c>
      <c r="G2193" s="111" t="b">
        <v>0</v>
      </c>
      <c r="H2193" s="111" t="b">
        <v>0</v>
      </c>
      <c r="I2193" s="111" t="b">
        <v>0</v>
      </c>
      <c r="J2193" s="111" t="b">
        <v>0</v>
      </c>
      <c r="K2193" s="111" t="b">
        <v>0</v>
      </c>
      <c r="L2193" s="111" t="b">
        <v>0</v>
      </c>
    </row>
    <row r="2194" spans="1:12" ht="15">
      <c r="A2194" s="111" t="s">
        <v>934</v>
      </c>
      <c r="B2194" s="111" t="s">
        <v>1939</v>
      </c>
      <c r="C2194" s="111">
        <v>2</v>
      </c>
      <c r="D2194" s="116">
        <v>0.0009129988333062665</v>
      </c>
      <c r="E2194" s="116">
        <v>2.7216457662897464</v>
      </c>
      <c r="F2194" s="111" t="s">
        <v>659</v>
      </c>
      <c r="G2194" s="111" t="b">
        <v>0</v>
      </c>
      <c r="H2194" s="111" t="b">
        <v>0</v>
      </c>
      <c r="I2194" s="111" t="b">
        <v>0</v>
      </c>
      <c r="J2194" s="111" t="b">
        <v>0</v>
      </c>
      <c r="K2194" s="111" t="b">
        <v>0</v>
      </c>
      <c r="L2194" s="111" t="b">
        <v>0</v>
      </c>
    </row>
    <row r="2195" spans="1:12" ht="15">
      <c r="A2195" s="111" t="s">
        <v>1939</v>
      </c>
      <c r="B2195" s="111" t="s">
        <v>1940</v>
      </c>
      <c r="C2195" s="111">
        <v>2</v>
      </c>
      <c r="D2195" s="116">
        <v>0.0009129988333062665</v>
      </c>
      <c r="E2195" s="116">
        <v>3.119585774961784</v>
      </c>
      <c r="F2195" s="111" t="s">
        <v>659</v>
      </c>
      <c r="G2195" s="111" t="b">
        <v>0</v>
      </c>
      <c r="H2195" s="111" t="b">
        <v>0</v>
      </c>
      <c r="I2195" s="111" t="b">
        <v>0</v>
      </c>
      <c r="J2195" s="111" t="b">
        <v>0</v>
      </c>
      <c r="K2195" s="111" t="b">
        <v>1</v>
      </c>
      <c r="L2195" s="111" t="b">
        <v>0</v>
      </c>
    </row>
    <row r="2196" spans="1:12" ht="15">
      <c r="A2196" s="111" t="s">
        <v>1940</v>
      </c>
      <c r="B2196" s="111" t="s">
        <v>1321</v>
      </c>
      <c r="C2196" s="111">
        <v>2</v>
      </c>
      <c r="D2196" s="116">
        <v>0.0009129988333062665</v>
      </c>
      <c r="E2196" s="116">
        <v>3.119585774961784</v>
      </c>
      <c r="F2196" s="111" t="s">
        <v>659</v>
      </c>
      <c r="G2196" s="111" t="b">
        <v>0</v>
      </c>
      <c r="H2196" s="111" t="b">
        <v>1</v>
      </c>
      <c r="I2196" s="111" t="b">
        <v>0</v>
      </c>
      <c r="J2196" s="111" t="b">
        <v>0</v>
      </c>
      <c r="K2196" s="111" t="b">
        <v>0</v>
      </c>
      <c r="L2196" s="111" t="b">
        <v>0</v>
      </c>
    </row>
    <row r="2197" spans="1:12" ht="15">
      <c r="A2197" s="111" t="s">
        <v>1321</v>
      </c>
      <c r="B2197" s="111" t="s">
        <v>1941</v>
      </c>
      <c r="C2197" s="111">
        <v>2</v>
      </c>
      <c r="D2197" s="116">
        <v>0.0009129988333062665</v>
      </c>
      <c r="E2197" s="116">
        <v>3.119585774961784</v>
      </c>
      <c r="F2197" s="111" t="s">
        <v>659</v>
      </c>
      <c r="G2197" s="111" t="b">
        <v>0</v>
      </c>
      <c r="H2197" s="111" t="b">
        <v>0</v>
      </c>
      <c r="I2197" s="111" t="b">
        <v>0</v>
      </c>
      <c r="J2197" s="111" t="b">
        <v>0</v>
      </c>
      <c r="K2197" s="111" t="b">
        <v>0</v>
      </c>
      <c r="L2197" s="111" t="b">
        <v>0</v>
      </c>
    </row>
    <row r="2198" spans="1:12" ht="15">
      <c r="A2198" s="111" t="s">
        <v>1941</v>
      </c>
      <c r="B2198" s="111" t="s">
        <v>703</v>
      </c>
      <c r="C2198" s="111">
        <v>2</v>
      </c>
      <c r="D2198" s="116">
        <v>0.0009129988333062665</v>
      </c>
      <c r="E2198" s="116">
        <v>2.244524511570084</v>
      </c>
      <c r="F2198" s="111" t="s">
        <v>659</v>
      </c>
      <c r="G2198" s="111" t="b">
        <v>0</v>
      </c>
      <c r="H2198" s="111" t="b">
        <v>0</v>
      </c>
      <c r="I2198" s="111" t="b">
        <v>0</v>
      </c>
      <c r="J2198" s="111" t="b">
        <v>0</v>
      </c>
      <c r="K2198" s="111" t="b">
        <v>0</v>
      </c>
      <c r="L2198" s="111" t="b">
        <v>0</v>
      </c>
    </row>
    <row r="2199" spans="1:12" ht="15">
      <c r="A2199" s="111" t="s">
        <v>703</v>
      </c>
      <c r="B2199" s="111" t="s">
        <v>683</v>
      </c>
      <c r="C2199" s="111">
        <v>2</v>
      </c>
      <c r="D2199" s="116">
        <v>0.0009129988333062665</v>
      </c>
      <c r="E2199" s="116">
        <v>0.8051918177398211</v>
      </c>
      <c r="F2199" s="111" t="s">
        <v>659</v>
      </c>
      <c r="G2199" s="111" t="b">
        <v>0</v>
      </c>
      <c r="H2199" s="111" t="b">
        <v>0</v>
      </c>
      <c r="I2199" s="111" t="b">
        <v>0</v>
      </c>
      <c r="J2199" s="111" t="b">
        <v>0</v>
      </c>
      <c r="K2199" s="111" t="b">
        <v>0</v>
      </c>
      <c r="L2199" s="111" t="b">
        <v>0</v>
      </c>
    </row>
    <row r="2200" spans="1:12" ht="15">
      <c r="A2200" s="111" t="s">
        <v>683</v>
      </c>
      <c r="B2200" s="111" t="s">
        <v>1104</v>
      </c>
      <c r="C2200" s="111">
        <v>2</v>
      </c>
      <c r="D2200" s="116">
        <v>0.0009129988333062665</v>
      </c>
      <c r="E2200" s="116">
        <v>1.4120155988638474</v>
      </c>
      <c r="F2200" s="111" t="s">
        <v>659</v>
      </c>
      <c r="G2200" s="111" t="b">
        <v>0</v>
      </c>
      <c r="H2200" s="111" t="b">
        <v>0</v>
      </c>
      <c r="I2200" s="111" t="b">
        <v>0</v>
      </c>
      <c r="J2200" s="111" t="b">
        <v>0</v>
      </c>
      <c r="K2200" s="111" t="b">
        <v>0</v>
      </c>
      <c r="L2200" s="111" t="b">
        <v>0</v>
      </c>
    </row>
    <row r="2201" spans="1:12" ht="15">
      <c r="A2201" s="111" t="s">
        <v>1104</v>
      </c>
      <c r="B2201" s="111" t="s">
        <v>746</v>
      </c>
      <c r="C2201" s="111">
        <v>2</v>
      </c>
      <c r="D2201" s="116">
        <v>0.0009129988333062665</v>
      </c>
      <c r="E2201" s="116">
        <v>2.290282002130759</v>
      </c>
      <c r="F2201" s="111" t="s">
        <v>659</v>
      </c>
      <c r="G2201" s="111" t="b">
        <v>0</v>
      </c>
      <c r="H2201" s="111" t="b">
        <v>0</v>
      </c>
      <c r="I2201" s="111" t="b">
        <v>0</v>
      </c>
      <c r="J2201" s="111" t="b">
        <v>0</v>
      </c>
      <c r="K2201" s="111" t="b">
        <v>0</v>
      </c>
      <c r="L2201" s="111" t="b">
        <v>0</v>
      </c>
    </row>
    <row r="2202" spans="1:12" ht="15">
      <c r="A2202" s="111" t="s">
        <v>866</v>
      </c>
      <c r="B2202" s="111" t="s">
        <v>934</v>
      </c>
      <c r="C2202" s="111">
        <v>2</v>
      </c>
      <c r="D2202" s="116">
        <v>0.0009129988333062665</v>
      </c>
      <c r="E2202" s="116">
        <v>2.0226757619537277</v>
      </c>
      <c r="F2202" s="111" t="s">
        <v>659</v>
      </c>
      <c r="G2202" s="111" t="b">
        <v>1</v>
      </c>
      <c r="H2202" s="111" t="b">
        <v>0</v>
      </c>
      <c r="I2202" s="111" t="b">
        <v>0</v>
      </c>
      <c r="J2202" s="111" t="b">
        <v>0</v>
      </c>
      <c r="K2202" s="111" t="b">
        <v>0</v>
      </c>
      <c r="L2202" s="111" t="b">
        <v>0</v>
      </c>
    </row>
    <row r="2203" spans="1:12" ht="15">
      <c r="A2203" s="111" t="s">
        <v>934</v>
      </c>
      <c r="B2203" s="111" t="s">
        <v>727</v>
      </c>
      <c r="C2203" s="111">
        <v>2</v>
      </c>
      <c r="D2203" s="116">
        <v>0.0009129988333062665</v>
      </c>
      <c r="E2203" s="116">
        <v>2.420615770625765</v>
      </c>
      <c r="F2203" s="111" t="s">
        <v>659</v>
      </c>
      <c r="G2203" s="111" t="b">
        <v>0</v>
      </c>
      <c r="H2203" s="111" t="b">
        <v>0</v>
      </c>
      <c r="I2203" s="111" t="b">
        <v>0</v>
      </c>
      <c r="J2203" s="111" t="b">
        <v>0</v>
      </c>
      <c r="K2203" s="111" t="b">
        <v>0</v>
      </c>
      <c r="L2203" s="111" t="b">
        <v>0</v>
      </c>
    </row>
    <row r="2204" spans="1:12" ht="15">
      <c r="A2204" s="111" t="s">
        <v>688</v>
      </c>
      <c r="B2204" s="111" t="s">
        <v>1942</v>
      </c>
      <c r="C2204" s="111">
        <v>2</v>
      </c>
      <c r="D2204" s="116">
        <v>0.0009129988333062665</v>
      </c>
      <c r="E2204" s="116">
        <v>2.6424645202421213</v>
      </c>
      <c r="F2204" s="111" t="s">
        <v>659</v>
      </c>
      <c r="G2204" s="111" t="b">
        <v>0</v>
      </c>
      <c r="H2204" s="111" t="b">
        <v>0</v>
      </c>
      <c r="I2204" s="111" t="b">
        <v>0</v>
      </c>
      <c r="J2204" s="111" t="b">
        <v>0</v>
      </c>
      <c r="K2204" s="111" t="b">
        <v>1</v>
      </c>
      <c r="L2204" s="111" t="b">
        <v>0</v>
      </c>
    </row>
    <row r="2205" spans="1:12" ht="15">
      <c r="A2205" s="111" t="s">
        <v>1942</v>
      </c>
      <c r="B2205" s="111" t="s">
        <v>703</v>
      </c>
      <c r="C2205" s="111">
        <v>2</v>
      </c>
      <c r="D2205" s="116">
        <v>0.0009129988333062665</v>
      </c>
      <c r="E2205" s="116">
        <v>2.244524511570084</v>
      </c>
      <c r="F2205" s="111" t="s">
        <v>659</v>
      </c>
      <c r="G2205" s="111" t="b">
        <v>0</v>
      </c>
      <c r="H2205" s="111" t="b">
        <v>1</v>
      </c>
      <c r="I2205" s="111" t="b">
        <v>0</v>
      </c>
      <c r="J2205" s="111" t="b">
        <v>0</v>
      </c>
      <c r="K2205" s="111" t="b">
        <v>0</v>
      </c>
      <c r="L2205" s="111" t="b">
        <v>0</v>
      </c>
    </row>
    <row r="2206" spans="1:12" ht="15">
      <c r="A2206" s="111" t="s">
        <v>703</v>
      </c>
      <c r="B2206" s="111" t="s">
        <v>1544</v>
      </c>
      <c r="C2206" s="111">
        <v>2</v>
      </c>
      <c r="D2206" s="116">
        <v>0.0009129988333062665</v>
      </c>
      <c r="E2206" s="116">
        <v>2.244524511570084</v>
      </c>
      <c r="F2206" s="111" t="s">
        <v>659</v>
      </c>
      <c r="G2206" s="111" t="b">
        <v>0</v>
      </c>
      <c r="H2206" s="111" t="b">
        <v>0</v>
      </c>
      <c r="I2206" s="111" t="b">
        <v>0</v>
      </c>
      <c r="J2206" s="111" t="b">
        <v>0</v>
      </c>
      <c r="K2206" s="111" t="b">
        <v>0</v>
      </c>
      <c r="L2206" s="111" t="b">
        <v>0</v>
      </c>
    </row>
    <row r="2207" spans="1:12" ht="15">
      <c r="A2207" s="111" t="s">
        <v>1544</v>
      </c>
      <c r="B2207" s="111" t="s">
        <v>1943</v>
      </c>
      <c r="C2207" s="111">
        <v>2</v>
      </c>
      <c r="D2207" s="116">
        <v>0.0009129988333062665</v>
      </c>
      <c r="E2207" s="116">
        <v>3.119585774961784</v>
      </c>
      <c r="F2207" s="111" t="s">
        <v>659</v>
      </c>
      <c r="G2207" s="111" t="b">
        <v>0</v>
      </c>
      <c r="H2207" s="111" t="b">
        <v>0</v>
      </c>
      <c r="I2207" s="111" t="b">
        <v>0</v>
      </c>
      <c r="J2207" s="111" t="b">
        <v>0</v>
      </c>
      <c r="K2207" s="111" t="b">
        <v>0</v>
      </c>
      <c r="L2207" s="111" t="b">
        <v>0</v>
      </c>
    </row>
    <row r="2208" spans="1:12" ht="15">
      <c r="A2208" s="111" t="s">
        <v>1943</v>
      </c>
      <c r="B2208" s="111" t="s">
        <v>1944</v>
      </c>
      <c r="C2208" s="111">
        <v>2</v>
      </c>
      <c r="D2208" s="116">
        <v>0.0009129988333062665</v>
      </c>
      <c r="E2208" s="116">
        <v>3.119585774961784</v>
      </c>
      <c r="F2208" s="111" t="s">
        <v>659</v>
      </c>
      <c r="G2208" s="111" t="b">
        <v>0</v>
      </c>
      <c r="H2208" s="111" t="b">
        <v>0</v>
      </c>
      <c r="I2208" s="111" t="b">
        <v>0</v>
      </c>
      <c r="J2208" s="111" t="b">
        <v>0</v>
      </c>
      <c r="K2208" s="111" t="b">
        <v>0</v>
      </c>
      <c r="L2208" s="111" t="b">
        <v>0</v>
      </c>
    </row>
    <row r="2209" spans="1:12" ht="15">
      <c r="A2209" s="111" t="s">
        <v>1944</v>
      </c>
      <c r="B2209" s="111" t="s">
        <v>935</v>
      </c>
      <c r="C2209" s="111">
        <v>2</v>
      </c>
      <c r="D2209" s="116">
        <v>0.0009129988333062665</v>
      </c>
      <c r="E2209" s="116">
        <v>2.6424645202421213</v>
      </c>
      <c r="F2209" s="111" t="s">
        <v>659</v>
      </c>
      <c r="G2209" s="111" t="b">
        <v>0</v>
      </c>
      <c r="H2209" s="111" t="b">
        <v>0</v>
      </c>
      <c r="I2209" s="111" t="b">
        <v>0</v>
      </c>
      <c r="J2209" s="111" t="b">
        <v>0</v>
      </c>
      <c r="K2209" s="111" t="b">
        <v>0</v>
      </c>
      <c r="L2209" s="111" t="b">
        <v>0</v>
      </c>
    </row>
    <row r="2210" spans="1:12" ht="15">
      <c r="A2210" s="111" t="s">
        <v>935</v>
      </c>
      <c r="B2210" s="111" t="s">
        <v>1017</v>
      </c>
      <c r="C2210" s="111">
        <v>2</v>
      </c>
      <c r="D2210" s="116">
        <v>0.0009129988333062665</v>
      </c>
      <c r="E2210" s="116">
        <v>2.0983964758918456</v>
      </c>
      <c r="F2210" s="111" t="s">
        <v>659</v>
      </c>
      <c r="G2210" s="111" t="b">
        <v>0</v>
      </c>
      <c r="H2210" s="111" t="b">
        <v>0</v>
      </c>
      <c r="I2210" s="111" t="b">
        <v>0</v>
      </c>
      <c r="J2210" s="111" t="b">
        <v>0</v>
      </c>
      <c r="K2210" s="111" t="b">
        <v>0</v>
      </c>
      <c r="L2210" s="111" t="b">
        <v>0</v>
      </c>
    </row>
    <row r="2211" spans="1:12" ht="15">
      <c r="A2211" s="111" t="s">
        <v>1018</v>
      </c>
      <c r="B2211" s="111" t="s">
        <v>1945</v>
      </c>
      <c r="C2211" s="111">
        <v>2</v>
      </c>
      <c r="D2211" s="116">
        <v>0.0009129988333062665</v>
      </c>
      <c r="E2211" s="116">
        <v>2.6424645202421213</v>
      </c>
      <c r="F2211" s="111" t="s">
        <v>659</v>
      </c>
      <c r="G2211" s="111" t="b">
        <v>0</v>
      </c>
      <c r="H2211" s="111" t="b">
        <v>0</v>
      </c>
      <c r="I2211" s="111" t="b">
        <v>0</v>
      </c>
      <c r="J2211" s="111" t="b">
        <v>0</v>
      </c>
      <c r="K2211" s="111" t="b">
        <v>0</v>
      </c>
      <c r="L2211" s="111" t="b">
        <v>0</v>
      </c>
    </row>
    <row r="2212" spans="1:12" ht="15">
      <c r="A2212" s="111" t="s">
        <v>1945</v>
      </c>
      <c r="B2212" s="111" t="s">
        <v>696</v>
      </c>
      <c r="C2212" s="111">
        <v>2</v>
      </c>
      <c r="D2212" s="116">
        <v>0.0009129988333062665</v>
      </c>
      <c r="E2212" s="116">
        <v>1.8765477262754893</v>
      </c>
      <c r="F2212" s="111" t="s">
        <v>659</v>
      </c>
      <c r="G2212" s="111" t="b">
        <v>0</v>
      </c>
      <c r="H2212" s="111" t="b">
        <v>0</v>
      </c>
      <c r="I2212" s="111" t="b">
        <v>0</v>
      </c>
      <c r="J2212" s="111" t="b">
        <v>0</v>
      </c>
      <c r="K2212" s="111" t="b">
        <v>0</v>
      </c>
      <c r="L2212" s="111" t="b">
        <v>0</v>
      </c>
    </row>
    <row r="2213" spans="1:12" ht="15">
      <c r="A2213" s="111" t="s">
        <v>696</v>
      </c>
      <c r="B2213" s="111" t="s">
        <v>921</v>
      </c>
      <c r="C2213" s="111">
        <v>2</v>
      </c>
      <c r="D2213" s="116">
        <v>0.0009129988333062665</v>
      </c>
      <c r="E2213" s="116">
        <v>1.3450688092332344</v>
      </c>
      <c r="F2213" s="111" t="s">
        <v>659</v>
      </c>
      <c r="G2213" s="111" t="b">
        <v>0</v>
      </c>
      <c r="H2213" s="111" t="b">
        <v>0</v>
      </c>
      <c r="I2213" s="111" t="b">
        <v>0</v>
      </c>
      <c r="J2213" s="111" t="b">
        <v>0</v>
      </c>
      <c r="K2213" s="111" t="b">
        <v>0</v>
      </c>
      <c r="L2213" s="111" t="b">
        <v>0</v>
      </c>
    </row>
    <row r="2214" spans="1:12" ht="15">
      <c r="A2214" s="111" t="s">
        <v>921</v>
      </c>
      <c r="B2214" s="111" t="s">
        <v>1105</v>
      </c>
      <c r="C2214" s="111">
        <v>2</v>
      </c>
      <c r="D2214" s="116">
        <v>0.0009129988333062665</v>
      </c>
      <c r="E2214" s="116">
        <v>2.399426471555827</v>
      </c>
      <c r="F2214" s="111" t="s">
        <v>659</v>
      </c>
      <c r="G2214" s="111" t="b">
        <v>0</v>
      </c>
      <c r="H2214" s="111" t="b">
        <v>0</v>
      </c>
      <c r="I2214" s="111" t="b">
        <v>0</v>
      </c>
      <c r="J2214" s="111" t="b">
        <v>0</v>
      </c>
      <c r="K2214" s="111" t="b">
        <v>0</v>
      </c>
      <c r="L2214" s="111" t="b">
        <v>0</v>
      </c>
    </row>
    <row r="2215" spans="1:12" ht="15">
      <c r="A2215" s="111" t="s">
        <v>1105</v>
      </c>
      <c r="B2215" s="111" t="s">
        <v>1013</v>
      </c>
      <c r="C2215" s="111">
        <v>2</v>
      </c>
      <c r="D2215" s="116">
        <v>0.0009129988333062665</v>
      </c>
      <c r="E2215" s="116">
        <v>2.767403256850421</v>
      </c>
      <c r="F2215" s="111" t="s">
        <v>659</v>
      </c>
      <c r="G2215" s="111" t="b">
        <v>0</v>
      </c>
      <c r="H2215" s="111" t="b">
        <v>0</v>
      </c>
      <c r="I2215" s="111" t="b">
        <v>0</v>
      </c>
      <c r="J2215" s="111" t="b">
        <v>0</v>
      </c>
      <c r="K2215" s="111" t="b">
        <v>0</v>
      </c>
      <c r="L2215" s="111" t="b">
        <v>0</v>
      </c>
    </row>
    <row r="2216" spans="1:12" ht="15">
      <c r="A2216" s="111" t="s">
        <v>1013</v>
      </c>
      <c r="B2216" s="111" t="s">
        <v>1946</v>
      </c>
      <c r="C2216" s="111">
        <v>2</v>
      </c>
      <c r="D2216" s="116">
        <v>0.0009129988333062665</v>
      </c>
      <c r="E2216" s="116">
        <v>2.9434945159061026</v>
      </c>
      <c r="F2216" s="111" t="s">
        <v>659</v>
      </c>
      <c r="G2216" s="111" t="b">
        <v>0</v>
      </c>
      <c r="H2216" s="111" t="b">
        <v>0</v>
      </c>
      <c r="I2216" s="111" t="b">
        <v>0</v>
      </c>
      <c r="J2216" s="111" t="b">
        <v>0</v>
      </c>
      <c r="K2216" s="111" t="b">
        <v>0</v>
      </c>
      <c r="L2216" s="111" t="b">
        <v>0</v>
      </c>
    </row>
    <row r="2217" spans="1:12" ht="15">
      <c r="A2217" s="111" t="s">
        <v>1946</v>
      </c>
      <c r="B2217" s="111" t="s">
        <v>928</v>
      </c>
      <c r="C2217" s="111">
        <v>2</v>
      </c>
      <c r="D2217" s="116">
        <v>0.0009129988333062665</v>
      </c>
      <c r="E2217" s="116">
        <v>2.8185557792978027</v>
      </c>
      <c r="F2217" s="111" t="s">
        <v>659</v>
      </c>
      <c r="G2217" s="111" t="b">
        <v>0</v>
      </c>
      <c r="H2217" s="111" t="b">
        <v>0</v>
      </c>
      <c r="I2217" s="111" t="b">
        <v>0</v>
      </c>
      <c r="J2217" s="111" t="b">
        <v>0</v>
      </c>
      <c r="K2217" s="111" t="b">
        <v>0</v>
      </c>
      <c r="L2217" s="111" t="b">
        <v>0</v>
      </c>
    </row>
    <row r="2218" spans="1:12" ht="15">
      <c r="A2218" s="111" t="s">
        <v>1102</v>
      </c>
      <c r="B2218" s="111" t="s">
        <v>799</v>
      </c>
      <c r="C2218" s="111">
        <v>2</v>
      </c>
      <c r="D2218" s="116">
        <v>0.0009129988333062665</v>
      </c>
      <c r="E2218" s="116">
        <v>2.078193089803559</v>
      </c>
      <c r="F2218" s="111" t="s">
        <v>659</v>
      </c>
      <c r="G2218" s="111" t="b">
        <v>0</v>
      </c>
      <c r="H2218" s="111" t="b">
        <v>0</v>
      </c>
      <c r="I2218" s="111" t="b">
        <v>0</v>
      </c>
      <c r="J2218" s="111" t="b">
        <v>0</v>
      </c>
      <c r="K2218" s="111" t="b">
        <v>0</v>
      </c>
      <c r="L2218" s="111" t="b">
        <v>0</v>
      </c>
    </row>
    <row r="2219" spans="1:12" ht="15">
      <c r="A2219" s="111" t="s">
        <v>799</v>
      </c>
      <c r="B2219" s="111" t="s">
        <v>1322</v>
      </c>
      <c r="C2219" s="111">
        <v>2</v>
      </c>
      <c r="D2219" s="116">
        <v>0.0009129988333062665</v>
      </c>
      <c r="E2219" s="116">
        <v>2.078193089803559</v>
      </c>
      <c r="F2219" s="111" t="s">
        <v>659</v>
      </c>
      <c r="G2219" s="111" t="b">
        <v>0</v>
      </c>
      <c r="H2219" s="111" t="b">
        <v>0</v>
      </c>
      <c r="I2219" s="111" t="b">
        <v>0</v>
      </c>
      <c r="J2219" s="111" t="b">
        <v>0</v>
      </c>
      <c r="K2219" s="111" t="b">
        <v>0</v>
      </c>
      <c r="L2219" s="111" t="b">
        <v>0</v>
      </c>
    </row>
    <row r="2220" spans="1:12" ht="15">
      <c r="A2220" s="111" t="s">
        <v>1322</v>
      </c>
      <c r="B2220" s="111" t="s">
        <v>779</v>
      </c>
      <c r="C2220" s="111">
        <v>2</v>
      </c>
      <c r="D2220" s="116">
        <v>0.0009129988333062665</v>
      </c>
      <c r="E2220" s="116">
        <v>2.040404528914159</v>
      </c>
      <c r="F2220" s="111" t="s">
        <v>659</v>
      </c>
      <c r="G2220" s="111" t="b">
        <v>0</v>
      </c>
      <c r="H2220" s="111" t="b">
        <v>0</v>
      </c>
      <c r="I2220" s="111" t="b">
        <v>0</v>
      </c>
      <c r="J2220" s="111" t="b">
        <v>0</v>
      </c>
      <c r="K2220" s="111" t="b">
        <v>0</v>
      </c>
      <c r="L2220" s="111" t="b">
        <v>0</v>
      </c>
    </row>
    <row r="2221" spans="1:12" ht="15">
      <c r="A2221" s="111" t="s">
        <v>817</v>
      </c>
      <c r="B2221" s="111" t="s">
        <v>682</v>
      </c>
      <c r="C2221" s="111">
        <v>2</v>
      </c>
      <c r="D2221" s="116">
        <v>0.0009129988333062665</v>
      </c>
      <c r="E2221" s="116">
        <v>1.128359699269289</v>
      </c>
      <c r="F2221" s="111" t="s">
        <v>659</v>
      </c>
      <c r="G2221" s="111" t="b">
        <v>0</v>
      </c>
      <c r="H2221" s="111" t="b">
        <v>0</v>
      </c>
      <c r="I2221" s="111" t="b">
        <v>0</v>
      </c>
      <c r="J2221" s="111" t="b">
        <v>0</v>
      </c>
      <c r="K2221" s="111" t="b">
        <v>0</v>
      </c>
      <c r="L2221" s="111" t="b">
        <v>0</v>
      </c>
    </row>
    <row r="2222" spans="1:12" ht="15">
      <c r="A2222" s="111" t="s">
        <v>685</v>
      </c>
      <c r="B2222" s="111" t="s">
        <v>717</v>
      </c>
      <c r="C2222" s="111">
        <v>2</v>
      </c>
      <c r="D2222" s="116">
        <v>0.0009129988333062665</v>
      </c>
      <c r="E2222" s="116">
        <v>1.1373145419222155</v>
      </c>
      <c r="F2222" s="111" t="s">
        <v>659</v>
      </c>
      <c r="G2222" s="111" t="b">
        <v>0</v>
      </c>
      <c r="H2222" s="111" t="b">
        <v>0</v>
      </c>
      <c r="I2222" s="111" t="b">
        <v>0</v>
      </c>
      <c r="J2222" s="111" t="b">
        <v>0</v>
      </c>
      <c r="K2222" s="111" t="b">
        <v>1</v>
      </c>
      <c r="L2222" s="111" t="b">
        <v>0</v>
      </c>
    </row>
    <row r="2223" spans="1:12" ht="15">
      <c r="A2223" s="111" t="s">
        <v>717</v>
      </c>
      <c r="B2223" s="111" t="s">
        <v>682</v>
      </c>
      <c r="C2223" s="111">
        <v>2</v>
      </c>
      <c r="D2223" s="116">
        <v>0.0009129988333062665</v>
      </c>
      <c r="E2223" s="116">
        <v>0.769337756627621</v>
      </c>
      <c r="F2223" s="111" t="s">
        <v>659</v>
      </c>
      <c r="G2223" s="111" t="b">
        <v>0</v>
      </c>
      <c r="H2223" s="111" t="b">
        <v>1</v>
      </c>
      <c r="I2223" s="111" t="b">
        <v>0</v>
      </c>
      <c r="J2223" s="111" t="b">
        <v>0</v>
      </c>
      <c r="K2223" s="111" t="b">
        <v>0</v>
      </c>
      <c r="L2223" s="111" t="b">
        <v>0</v>
      </c>
    </row>
    <row r="2224" spans="1:12" ht="15">
      <c r="A2224" s="111" t="s">
        <v>682</v>
      </c>
      <c r="B2224" s="111" t="s">
        <v>690</v>
      </c>
      <c r="C2224" s="111">
        <v>2</v>
      </c>
      <c r="D2224" s="116">
        <v>0.0009129988333062665</v>
      </c>
      <c r="E2224" s="116">
        <v>0.5194299904886147</v>
      </c>
      <c r="F2224" s="111" t="s">
        <v>659</v>
      </c>
      <c r="G2224" s="111" t="b">
        <v>0</v>
      </c>
      <c r="H2224" s="111" t="b">
        <v>0</v>
      </c>
      <c r="I2224" s="111" t="b">
        <v>0</v>
      </c>
      <c r="J2224" s="111" t="b">
        <v>0</v>
      </c>
      <c r="K2224" s="111" t="b">
        <v>0</v>
      </c>
      <c r="L2224" s="111" t="b">
        <v>0</v>
      </c>
    </row>
    <row r="2225" spans="1:12" ht="15">
      <c r="A2225" s="111" t="s">
        <v>690</v>
      </c>
      <c r="B2225" s="111" t="s">
        <v>682</v>
      </c>
      <c r="C2225" s="111">
        <v>2</v>
      </c>
      <c r="D2225" s="116">
        <v>0.0009129988333062665</v>
      </c>
      <c r="E2225" s="116">
        <v>0.5755177306115082</v>
      </c>
      <c r="F2225" s="111" t="s">
        <v>659</v>
      </c>
      <c r="G2225" s="111" t="b">
        <v>0</v>
      </c>
      <c r="H2225" s="111" t="b">
        <v>0</v>
      </c>
      <c r="I2225" s="111" t="b">
        <v>0</v>
      </c>
      <c r="J2225" s="111" t="b">
        <v>0</v>
      </c>
      <c r="K2225" s="111" t="b">
        <v>0</v>
      </c>
      <c r="L2225" s="111" t="b">
        <v>0</v>
      </c>
    </row>
    <row r="2226" spans="1:12" ht="15">
      <c r="A2226" s="111" t="s">
        <v>682</v>
      </c>
      <c r="B2226" s="111" t="s">
        <v>797</v>
      </c>
      <c r="C2226" s="111">
        <v>2</v>
      </c>
      <c r="D2226" s="116">
        <v>0.0009129988333062665</v>
      </c>
      <c r="E2226" s="116">
        <v>1.2518237503115832</v>
      </c>
      <c r="F2226" s="111" t="s">
        <v>659</v>
      </c>
      <c r="G2226" s="111" t="b">
        <v>0</v>
      </c>
      <c r="H2226" s="111" t="b">
        <v>0</v>
      </c>
      <c r="I2226" s="111" t="b">
        <v>0</v>
      </c>
      <c r="J2226" s="111" t="b">
        <v>0</v>
      </c>
      <c r="K2226" s="111" t="b">
        <v>0</v>
      </c>
      <c r="L2226" s="111" t="b">
        <v>0</v>
      </c>
    </row>
    <row r="2227" spans="1:12" ht="15">
      <c r="A2227" s="111" t="s">
        <v>1535</v>
      </c>
      <c r="B2227" s="111" t="s">
        <v>1536</v>
      </c>
      <c r="C2227" s="111">
        <v>2</v>
      </c>
      <c r="D2227" s="116">
        <v>0.0009129988333062665</v>
      </c>
      <c r="E2227" s="116">
        <v>2.9434945159061026</v>
      </c>
      <c r="F2227" s="111" t="s">
        <v>659</v>
      </c>
      <c r="G2227" s="111" t="b">
        <v>0</v>
      </c>
      <c r="H2227" s="111" t="b">
        <v>1</v>
      </c>
      <c r="I2227" s="111" t="b">
        <v>0</v>
      </c>
      <c r="J2227" s="111" t="b">
        <v>0</v>
      </c>
      <c r="K2227" s="111" t="b">
        <v>0</v>
      </c>
      <c r="L2227" s="111" t="b">
        <v>0</v>
      </c>
    </row>
    <row r="2228" spans="1:12" ht="15">
      <c r="A2228" s="111" t="s">
        <v>1536</v>
      </c>
      <c r="B2228" s="111" t="s">
        <v>788</v>
      </c>
      <c r="C2228" s="111">
        <v>2</v>
      </c>
      <c r="D2228" s="116">
        <v>0.0009129988333062665</v>
      </c>
      <c r="E2228" s="116">
        <v>2.5175257836338214</v>
      </c>
      <c r="F2228" s="111" t="s">
        <v>659</v>
      </c>
      <c r="G2228" s="111" t="b">
        <v>0</v>
      </c>
      <c r="H2228" s="111" t="b">
        <v>0</v>
      </c>
      <c r="I2228" s="111" t="b">
        <v>0</v>
      </c>
      <c r="J2228" s="111" t="b">
        <v>0</v>
      </c>
      <c r="K2228" s="111" t="b">
        <v>0</v>
      </c>
      <c r="L2228" s="111" t="b">
        <v>0</v>
      </c>
    </row>
    <row r="2229" spans="1:12" ht="15">
      <c r="A2229" s="111" t="s">
        <v>788</v>
      </c>
      <c r="B2229" s="111" t="s">
        <v>788</v>
      </c>
      <c r="C2229" s="111">
        <v>2</v>
      </c>
      <c r="D2229" s="116">
        <v>0.0009129988333062665</v>
      </c>
      <c r="E2229" s="116">
        <v>1.9154657923058591</v>
      </c>
      <c r="F2229" s="111" t="s">
        <v>659</v>
      </c>
      <c r="G2229" s="111" t="b">
        <v>0</v>
      </c>
      <c r="H2229" s="111" t="b">
        <v>0</v>
      </c>
      <c r="I2229" s="111" t="b">
        <v>0</v>
      </c>
      <c r="J2229" s="111" t="b">
        <v>0</v>
      </c>
      <c r="K2229" s="111" t="b">
        <v>0</v>
      </c>
      <c r="L2229" s="111" t="b">
        <v>0</v>
      </c>
    </row>
    <row r="2230" spans="1:12" ht="15">
      <c r="A2230" s="111" t="s">
        <v>788</v>
      </c>
      <c r="B2230" s="111" t="s">
        <v>850</v>
      </c>
      <c r="C2230" s="111">
        <v>2</v>
      </c>
      <c r="D2230" s="116">
        <v>0.0009129988333062665</v>
      </c>
      <c r="E2230" s="116">
        <v>2.119585774961784</v>
      </c>
      <c r="F2230" s="111" t="s">
        <v>659</v>
      </c>
      <c r="G2230" s="111" t="b">
        <v>0</v>
      </c>
      <c r="H2230" s="111" t="b">
        <v>0</v>
      </c>
      <c r="I2230" s="111" t="b">
        <v>0</v>
      </c>
      <c r="J2230" s="111" t="b">
        <v>0</v>
      </c>
      <c r="K2230" s="111" t="b">
        <v>0</v>
      </c>
      <c r="L2230" s="111" t="b">
        <v>0</v>
      </c>
    </row>
    <row r="2231" spans="1:12" ht="15">
      <c r="A2231" s="111" t="s">
        <v>850</v>
      </c>
      <c r="B2231" s="111" t="s">
        <v>1534</v>
      </c>
      <c r="C2231" s="111">
        <v>2</v>
      </c>
      <c r="D2231" s="116">
        <v>0.0009129988333062665</v>
      </c>
      <c r="E2231" s="116">
        <v>2.545554507234065</v>
      </c>
      <c r="F2231" s="111" t="s">
        <v>659</v>
      </c>
      <c r="G2231" s="111" t="b">
        <v>0</v>
      </c>
      <c r="H2231" s="111" t="b">
        <v>0</v>
      </c>
      <c r="I2231" s="111" t="b">
        <v>0</v>
      </c>
      <c r="J2231" s="111" t="b">
        <v>0</v>
      </c>
      <c r="K2231" s="111" t="b">
        <v>0</v>
      </c>
      <c r="L2231" s="111" t="b">
        <v>0</v>
      </c>
    </row>
    <row r="2232" spans="1:12" ht="15">
      <c r="A2232" s="111" t="s">
        <v>1534</v>
      </c>
      <c r="B2232" s="111" t="s">
        <v>683</v>
      </c>
      <c r="C2232" s="111">
        <v>2</v>
      </c>
      <c r="D2232" s="116">
        <v>0.0009129988333062665</v>
      </c>
      <c r="E2232" s="116">
        <v>1.50416182207584</v>
      </c>
      <c r="F2232" s="111" t="s">
        <v>659</v>
      </c>
      <c r="G2232" s="111" t="b">
        <v>0</v>
      </c>
      <c r="H2232" s="111" t="b">
        <v>0</v>
      </c>
      <c r="I2232" s="111" t="b">
        <v>0</v>
      </c>
      <c r="J2232" s="111" t="b">
        <v>0</v>
      </c>
      <c r="K2232" s="111" t="b">
        <v>0</v>
      </c>
      <c r="L2232" s="111" t="b">
        <v>0</v>
      </c>
    </row>
    <row r="2233" spans="1:12" ht="15">
      <c r="A2233" s="111" t="s">
        <v>689</v>
      </c>
      <c r="B2233" s="111" t="s">
        <v>1931</v>
      </c>
      <c r="C2233" s="111">
        <v>2</v>
      </c>
      <c r="D2233" s="116">
        <v>0.0009129988333062665</v>
      </c>
      <c r="E2233" s="116">
        <v>2.0226757619537272</v>
      </c>
      <c r="F2233" s="111" t="s">
        <v>659</v>
      </c>
      <c r="G2233" s="111" t="b">
        <v>0</v>
      </c>
      <c r="H2233" s="111" t="b">
        <v>0</v>
      </c>
      <c r="I2233" s="111" t="b">
        <v>0</v>
      </c>
      <c r="J2233" s="111" t="b">
        <v>0</v>
      </c>
      <c r="K2233" s="111" t="b">
        <v>0</v>
      </c>
      <c r="L2233" s="111" t="b">
        <v>0</v>
      </c>
    </row>
    <row r="2234" spans="1:12" ht="15">
      <c r="A2234" s="111" t="s">
        <v>1931</v>
      </c>
      <c r="B2234" s="111" t="s">
        <v>716</v>
      </c>
      <c r="C2234" s="111">
        <v>2</v>
      </c>
      <c r="D2234" s="116">
        <v>0.0009129988333062665</v>
      </c>
      <c r="E2234" s="116">
        <v>1.9021018307478774</v>
      </c>
      <c r="F2234" s="111" t="s">
        <v>659</v>
      </c>
      <c r="G2234" s="111" t="b">
        <v>0</v>
      </c>
      <c r="H2234" s="111" t="b">
        <v>0</v>
      </c>
      <c r="I2234" s="111" t="b">
        <v>0</v>
      </c>
      <c r="J2234" s="111" t="b">
        <v>0</v>
      </c>
      <c r="K2234" s="111" t="b">
        <v>0</v>
      </c>
      <c r="L2234" s="111" t="b">
        <v>0</v>
      </c>
    </row>
    <row r="2235" spans="1:12" ht="15">
      <c r="A2235" s="111" t="s">
        <v>701</v>
      </c>
      <c r="B2235" s="111" t="s">
        <v>850</v>
      </c>
      <c r="C2235" s="111">
        <v>2</v>
      </c>
      <c r="D2235" s="116">
        <v>0.0009129988333062665</v>
      </c>
      <c r="E2235" s="116">
        <v>1.5755177306115082</v>
      </c>
      <c r="F2235" s="111" t="s">
        <v>659</v>
      </c>
      <c r="G2235" s="111" t="b">
        <v>0</v>
      </c>
      <c r="H2235" s="111" t="b">
        <v>0</v>
      </c>
      <c r="I2235" s="111" t="b">
        <v>0</v>
      </c>
      <c r="J2235" s="111" t="b">
        <v>0</v>
      </c>
      <c r="K2235" s="111" t="b">
        <v>0</v>
      </c>
      <c r="L2235" s="111" t="b">
        <v>0</v>
      </c>
    </row>
    <row r="2236" spans="1:12" ht="15">
      <c r="A2236" s="111" t="s">
        <v>850</v>
      </c>
      <c r="B2236" s="111" t="s">
        <v>701</v>
      </c>
      <c r="C2236" s="111">
        <v>2</v>
      </c>
      <c r="D2236" s="116">
        <v>0.0009129988333062665</v>
      </c>
      <c r="E2236" s="116">
        <v>1.5602777640547714</v>
      </c>
      <c r="F2236" s="111" t="s">
        <v>659</v>
      </c>
      <c r="G2236" s="111" t="b">
        <v>0</v>
      </c>
      <c r="H2236" s="111" t="b">
        <v>0</v>
      </c>
      <c r="I2236" s="111" t="b">
        <v>0</v>
      </c>
      <c r="J2236" s="111" t="b">
        <v>0</v>
      </c>
      <c r="K2236" s="111" t="b">
        <v>0</v>
      </c>
      <c r="L2236" s="111" t="b">
        <v>0</v>
      </c>
    </row>
    <row r="2237" spans="1:12" ht="15">
      <c r="A2237" s="111" t="s">
        <v>701</v>
      </c>
      <c r="B2237" s="111" t="s">
        <v>1100</v>
      </c>
      <c r="C2237" s="111">
        <v>2</v>
      </c>
      <c r="D2237" s="116">
        <v>0.0009129988333062665</v>
      </c>
      <c r="E2237" s="116">
        <v>1.7973664802278646</v>
      </c>
      <c r="F2237" s="111" t="s">
        <v>659</v>
      </c>
      <c r="G2237" s="111" t="b">
        <v>0</v>
      </c>
      <c r="H2237" s="111" t="b">
        <v>0</v>
      </c>
      <c r="I2237" s="111" t="b">
        <v>0</v>
      </c>
      <c r="J2237" s="111" t="b">
        <v>0</v>
      </c>
      <c r="K2237" s="111" t="b">
        <v>0</v>
      </c>
      <c r="L2237" s="111" t="b">
        <v>0</v>
      </c>
    </row>
    <row r="2238" spans="1:12" ht="15">
      <c r="A2238" s="111" t="s">
        <v>1100</v>
      </c>
      <c r="B2238" s="111" t="s">
        <v>779</v>
      </c>
      <c r="C2238" s="111">
        <v>2</v>
      </c>
      <c r="D2238" s="116">
        <v>0.0009129988333062665</v>
      </c>
      <c r="E2238" s="116">
        <v>2.165343265522459</v>
      </c>
      <c r="F2238" s="111" t="s">
        <v>659</v>
      </c>
      <c r="G2238" s="111" t="b">
        <v>0</v>
      </c>
      <c r="H2238" s="111" t="b">
        <v>0</v>
      </c>
      <c r="I2238" s="111" t="b">
        <v>0</v>
      </c>
      <c r="J2238" s="111" t="b">
        <v>0</v>
      </c>
      <c r="K2238" s="111" t="b">
        <v>0</v>
      </c>
      <c r="L2238" s="111" t="b">
        <v>0</v>
      </c>
    </row>
    <row r="2239" spans="1:12" ht="15">
      <c r="A2239" s="111" t="s">
        <v>779</v>
      </c>
      <c r="B2239" s="111" t="s">
        <v>694</v>
      </c>
      <c r="C2239" s="111">
        <v>2</v>
      </c>
      <c r="D2239" s="116">
        <v>0.0009129988333062665</v>
      </c>
      <c r="E2239" s="116">
        <v>1.4663732611864402</v>
      </c>
      <c r="F2239" s="111" t="s">
        <v>659</v>
      </c>
      <c r="G2239" s="111" t="b">
        <v>0</v>
      </c>
      <c r="H2239" s="111" t="b">
        <v>0</v>
      </c>
      <c r="I2239" s="111" t="b">
        <v>0</v>
      </c>
      <c r="J2239" s="111" t="b">
        <v>0</v>
      </c>
      <c r="K2239" s="111" t="b">
        <v>0</v>
      </c>
      <c r="L2239" s="111" t="b">
        <v>0</v>
      </c>
    </row>
    <row r="2240" spans="1:12" ht="15">
      <c r="A2240" s="111" t="s">
        <v>694</v>
      </c>
      <c r="B2240" s="111" t="s">
        <v>708</v>
      </c>
      <c r="C2240" s="111">
        <v>2</v>
      </c>
      <c r="D2240" s="116">
        <v>0.0009129988333062665</v>
      </c>
      <c r="E2240" s="116">
        <v>1.6882220108027965</v>
      </c>
      <c r="F2240" s="111" t="s">
        <v>659</v>
      </c>
      <c r="G2240" s="111" t="b">
        <v>0</v>
      </c>
      <c r="H2240" s="111" t="b">
        <v>0</v>
      </c>
      <c r="I2240" s="111" t="b">
        <v>0</v>
      </c>
      <c r="J2240" s="111" t="b">
        <v>0</v>
      </c>
      <c r="K2240" s="111" t="b">
        <v>0</v>
      </c>
      <c r="L2240" s="111" t="b">
        <v>0</v>
      </c>
    </row>
    <row r="2241" spans="1:12" ht="15">
      <c r="A2241" s="111" t="s">
        <v>708</v>
      </c>
      <c r="B2241" s="111" t="s">
        <v>717</v>
      </c>
      <c r="C2241" s="111">
        <v>2</v>
      </c>
      <c r="D2241" s="116">
        <v>0.0009129988333062665</v>
      </c>
      <c r="E2241" s="116">
        <v>1.5632832741944964</v>
      </c>
      <c r="F2241" s="111" t="s">
        <v>659</v>
      </c>
      <c r="G2241" s="111" t="b">
        <v>0</v>
      </c>
      <c r="H2241" s="111" t="b">
        <v>0</v>
      </c>
      <c r="I2241" s="111" t="b">
        <v>0</v>
      </c>
      <c r="J2241" s="111" t="b">
        <v>0</v>
      </c>
      <c r="K2241" s="111" t="b">
        <v>1</v>
      </c>
      <c r="L2241" s="111" t="b">
        <v>0</v>
      </c>
    </row>
    <row r="2242" spans="1:12" ht="15">
      <c r="A2242" s="111" t="s">
        <v>683</v>
      </c>
      <c r="B2242" s="111" t="s">
        <v>1537</v>
      </c>
      <c r="C2242" s="111">
        <v>2</v>
      </c>
      <c r="D2242" s="116">
        <v>0.0009129988333062665</v>
      </c>
      <c r="E2242" s="116">
        <v>1.5369543354721473</v>
      </c>
      <c r="F2242" s="111" t="s">
        <v>659</v>
      </c>
      <c r="G2242" s="111" t="b">
        <v>0</v>
      </c>
      <c r="H2242" s="111" t="b">
        <v>0</v>
      </c>
      <c r="I2242" s="111" t="b">
        <v>0</v>
      </c>
      <c r="J2242" s="111" t="b">
        <v>0</v>
      </c>
      <c r="K2242" s="111" t="b">
        <v>0</v>
      </c>
      <c r="L2242" s="111" t="b">
        <v>0</v>
      </c>
    </row>
    <row r="2243" spans="1:12" ht="15">
      <c r="A2243" s="111" t="s">
        <v>1537</v>
      </c>
      <c r="B2243" s="111" t="s">
        <v>1188</v>
      </c>
      <c r="C2243" s="111">
        <v>2</v>
      </c>
      <c r="D2243" s="116">
        <v>0.0009129988333062665</v>
      </c>
      <c r="E2243" s="116">
        <v>2.9434945159061026</v>
      </c>
      <c r="F2243" s="111" t="s">
        <v>659</v>
      </c>
      <c r="G2243" s="111" t="b">
        <v>0</v>
      </c>
      <c r="H2243" s="111" t="b">
        <v>0</v>
      </c>
      <c r="I2243" s="111" t="b">
        <v>0</v>
      </c>
      <c r="J2243" s="111" t="b">
        <v>0</v>
      </c>
      <c r="K2243" s="111" t="b">
        <v>0</v>
      </c>
      <c r="L2243" s="111" t="b">
        <v>0</v>
      </c>
    </row>
    <row r="2244" spans="1:12" ht="15">
      <c r="A2244" s="111" t="s">
        <v>1188</v>
      </c>
      <c r="B2244" s="111" t="s">
        <v>967</v>
      </c>
      <c r="C2244" s="111">
        <v>2</v>
      </c>
      <c r="D2244" s="116">
        <v>0.0009129988333062665</v>
      </c>
      <c r="E2244" s="116">
        <v>2.9434945159061026</v>
      </c>
      <c r="F2244" s="111" t="s">
        <v>659</v>
      </c>
      <c r="G2244" s="111" t="b">
        <v>0</v>
      </c>
      <c r="H2244" s="111" t="b">
        <v>0</v>
      </c>
      <c r="I2244" s="111" t="b">
        <v>0</v>
      </c>
      <c r="J2244" s="111" t="b">
        <v>0</v>
      </c>
      <c r="K2244" s="111" t="b">
        <v>0</v>
      </c>
      <c r="L2244" s="111" t="b">
        <v>0</v>
      </c>
    </row>
    <row r="2245" spans="1:12" ht="15">
      <c r="A2245" s="111" t="s">
        <v>967</v>
      </c>
      <c r="B2245" s="111" t="s">
        <v>777</v>
      </c>
      <c r="C2245" s="111">
        <v>2</v>
      </c>
      <c r="D2245" s="116">
        <v>0.0009129988333062665</v>
      </c>
      <c r="E2245" s="116">
        <v>2.6424645202421213</v>
      </c>
      <c r="F2245" s="111" t="s">
        <v>659</v>
      </c>
      <c r="G2245" s="111" t="b">
        <v>0</v>
      </c>
      <c r="H2245" s="111" t="b">
        <v>0</v>
      </c>
      <c r="I2245" s="111" t="b">
        <v>0</v>
      </c>
      <c r="J2245" s="111" t="b">
        <v>0</v>
      </c>
      <c r="K2245" s="111" t="b">
        <v>0</v>
      </c>
      <c r="L2245" s="111" t="b">
        <v>0</v>
      </c>
    </row>
    <row r="2246" spans="1:12" ht="15">
      <c r="A2246" s="111" t="s">
        <v>777</v>
      </c>
      <c r="B2246" s="111" t="s">
        <v>691</v>
      </c>
      <c r="C2246" s="111">
        <v>2</v>
      </c>
      <c r="D2246" s="116">
        <v>0.0009129988333062665</v>
      </c>
      <c r="E2246" s="116">
        <v>2.34143452457814</v>
      </c>
      <c r="F2246" s="111" t="s">
        <v>659</v>
      </c>
      <c r="G2246" s="111" t="b">
        <v>0</v>
      </c>
      <c r="H2246" s="111" t="b">
        <v>0</v>
      </c>
      <c r="I2246" s="111" t="b">
        <v>0</v>
      </c>
      <c r="J2246" s="111" t="b">
        <v>0</v>
      </c>
      <c r="K2246" s="111" t="b">
        <v>0</v>
      </c>
      <c r="L2246" s="111" t="b">
        <v>0</v>
      </c>
    </row>
    <row r="2247" spans="1:12" ht="15">
      <c r="A2247" s="111" t="s">
        <v>691</v>
      </c>
      <c r="B2247" s="111" t="s">
        <v>1932</v>
      </c>
      <c r="C2247" s="111">
        <v>2</v>
      </c>
      <c r="D2247" s="116">
        <v>0.0009129988333062665</v>
      </c>
      <c r="E2247" s="116">
        <v>2.6424645202421213</v>
      </c>
      <c r="F2247" s="111" t="s">
        <v>659</v>
      </c>
      <c r="G2247" s="111" t="b">
        <v>0</v>
      </c>
      <c r="H2247" s="111" t="b">
        <v>0</v>
      </c>
      <c r="I2247" s="111" t="b">
        <v>0</v>
      </c>
      <c r="J2247" s="111" t="b">
        <v>0</v>
      </c>
      <c r="K2247" s="111" t="b">
        <v>0</v>
      </c>
      <c r="L2247" s="111" t="b">
        <v>0</v>
      </c>
    </row>
    <row r="2248" spans="1:12" ht="15">
      <c r="A2248" s="111" t="s">
        <v>1932</v>
      </c>
      <c r="B2248" s="111" t="s">
        <v>1538</v>
      </c>
      <c r="C2248" s="111">
        <v>2</v>
      </c>
      <c r="D2248" s="116">
        <v>0.0009129988333062665</v>
      </c>
      <c r="E2248" s="116">
        <v>3.119585774961784</v>
      </c>
      <c r="F2248" s="111" t="s">
        <v>659</v>
      </c>
      <c r="G2248" s="111" t="b">
        <v>0</v>
      </c>
      <c r="H2248" s="111" t="b">
        <v>0</v>
      </c>
      <c r="I2248" s="111" t="b">
        <v>0</v>
      </c>
      <c r="J2248" s="111" t="b">
        <v>0</v>
      </c>
      <c r="K2248" s="111" t="b">
        <v>0</v>
      </c>
      <c r="L2248" s="111" t="b">
        <v>0</v>
      </c>
    </row>
    <row r="2249" spans="1:12" ht="15">
      <c r="A2249" s="111" t="s">
        <v>1538</v>
      </c>
      <c r="B2249" s="111" t="s">
        <v>1539</v>
      </c>
      <c r="C2249" s="111">
        <v>2</v>
      </c>
      <c r="D2249" s="116">
        <v>0.0009129988333062665</v>
      </c>
      <c r="E2249" s="116">
        <v>3.119585774961784</v>
      </c>
      <c r="F2249" s="111" t="s">
        <v>659</v>
      </c>
      <c r="G2249" s="111" t="b">
        <v>0</v>
      </c>
      <c r="H2249" s="111" t="b">
        <v>0</v>
      </c>
      <c r="I2249" s="111" t="b">
        <v>0</v>
      </c>
      <c r="J2249" s="111" t="b">
        <v>0</v>
      </c>
      <c r="K2249" s="111" t="b">
        <v>0</v>
      </c>
      <c r="L2249" s="111" t="b">
        <v>0</v>
      </c>
    </row>
    <row r="2250" spans="1:12" ht="15">
      <c r="A2250" s="111" t="s">
        <v>1539</v>
      </c>
      <c r="B2250" s="111" t="s">
        <v>1189</v>
      </c>
      <c r="C2250" s="111">
        <v>2</v>
      </c>
      <c r="D2250" s="116">
        <v>0.0009129988333062665</v>
      </c>
      <c r="E2250" s="116">
        <v>2.8185557792978027</v>
      </c>
      <c r="F2250" s="111" t="s">
        <v>659</v>
      </c>
      <c r="G2250" s="111" t="b">
        <v>0</v>
      </c>
      <c r="H2250" s="111" t="b">
        <v>0</v>
      </c>
      <c r="I2250" s="111" t="b">
        <v>0</v>
      </c>
      <c r="J2250" s="111" t="b">
        <v>0</v>
      </c>
      <c r="K2250" s="111" t="b">
        <v>0</v>
      </c>
      <c r="L2250" s="111" t="b">
        <v>0</v>
      </c>
    </row>
    <row r="2251" spans="1:12" ht="15">
      <c r="A2251" s="111" t="s">
        <v>1189</v>
      </c>
      <c r="B2251" s="111" t="s">
        <v>708</v>
      </c>
      <c r="C2251" s="111">
        <v>2</v>
      </c>
      <c r="D2251" s="116">
        <v>0.0009129988333062665</v>
      </c>
      <c r="E2251" s="116">
        <v>2.1653432655224587</v>
      </c>
      <c r="F2251" s="111" t="s">
        <v>659</v>
      </c>
      <c r="G2251" s="111" t="b">
        <v>0</v>
      </c>
      <c r="H2251" s="111" t="b">
        <v>0</v>
      </c>
      <c r="I2251" s="111" t="b">
        <v>0</v>
      </c>
      <c r="J2251" s="111" t="b">
        <v>0</v>
      </c>
      <c r="K2251" s="111" t="b">
        <v>0</v>
      </c>
      <c r="L2251" s="111" t="b">
        <v>0</v>
      </c>
    </row>
    <row r="2252" spans="1:12" ht="15">
      <c r="A2252" s="111" t="s">
        <v>708</v>
      </c>
      <c r="B2252" s="111" t="s">
        <v>779</v>
      </c>
      <c r="C2252" s="111">
        <v>2</v>
      </c>
      <c r="D2252" s="116">
        <v>0.0009129988333062665</v>
      </c>
      <c r="E2252" s="116">
        <v>1.6882220108027965</v>
      </c>
      <c r="F2252" s="111" t="s">
        <v>659</v>
      </c>
      <c r="G2252" s="111" t="b">
        <v>0</v>
      </c>
      <c r="H2252" s="111" t="b">
        <v>0</v>
      </c>
      <c r="I2252" s="111" t="b">
        <v>0</v>
      </c>
      <c r="J2252" s="111" t="b">
        <v>0</v>
      </c>
      <c r="K2252" s="111" t="b">
        <v>0</v>
      </c>
      <c r="L2252" s="111" t="b">
        <v>0</v>
      </c>
    </row>
    <row r="2253" spans="1:12" ht="15">
      <c r="A2253" s="111" t="s">
        <v>689</v>
      </c>
      <c r="B2253" s="111" t="s">
        <v>722</v>
      </c>
      <c r="C2253" s="111">
        <v>2</v>
      </c>
      <c r="D2253" s="116">
        <v>0.0009129988333062665</v>
      </c>
      <c r="E2253" s="116">
        <v>1.3237057576177087</v>
      </c>
      <c r="F2253" s="111" t="s">
        <v>659</v>
      </c>
      <c r="G2253" s="111" t="b">
        <v>0</v>
      </c>
      <c r="H2253" s="111" t="b">
        <v>0</v>
      </c>
      <c r="I2253" s="111" t="b">
        <v>0</v>
      </c>
      <c r="J2253" s="111" t="b">
        <v>0</v>
      </c>
      <c r="K2253" s="111" t="b">
        <v>0</v>
      </c>
      <c r="L2253" s="111" t="b">
        <v>0</v>
      </c>
    </row>
    <row r="2254" spans="1:12" ht="15">
      <c r="A2254" s="111" t="s">
        <v>683</v>
      </c>
      <c r="B2254" s="111" t="s">
        <v>1176</v>
      </c>
      <c r="C2254" s="111">
        <v>2</v>
      </c>
      <c r="D2254" s="116">
        <v>0.0009129988333062665</v>
      </c>
      <c r="E2254" s="116">
        <v>1.7130455945278287</v>
      </c>
      <c r="F2254" s="111" t="s">
        <v>659</v>
      </c>
      <c r="G2254" s="111" t="b">
        <v>0</v>
      </c>
      <c r="H2254" s="111" t="b">
        <v>0</v>
      </c>
      <c r="I2254" s="111" t="b">
        <v>0</v>
      </c>
      <c r="J2254" s="111" t="b">
        <v>0</v>
      </c>
      <c r="K2254" s="111" t="b">
        <v>0</v>
      </c>
      <c r="L2254" s="111" t="b">
        <v>0</v>
      </c>
    </row>
    <row r="2255" spans="1:12" ht="15">
      <c r="A2255" s="111" t="s">
        <v>1176</v>
      </c>
      <c r="B2255" s="111" t="s">
        <v>683</v>
      </c>
      <c r="C2255" s="111">
        <v>2</v>
      </c>
      <c r="D2255" s="116">
        <v>0.0009129988333062665</v>
      </c>
      <c r="E2255" s="116">
        <v>1.680253081131521</v>
      </c>
      <c r="F2255" s="111" t="s">
        <v>659</v>
      </c>
      <c r="G2255" s="111" t="b">
        <v>0</v>
      </c>
      <c r="H2255" s="111" t="b">
        <v>0</v>
      </c>
      <c r="I2255" s="111" t="b">
        <v>0</v>
      </c>
      <c r="J2255" s="111" t="b">
        <v>0</v>
      </c>
      <c r="K2255" s="111" t="b">
        <v>0</v>
      </c>
      <c r="L2255" s="111" t="b">
        <v>0</v>
      </c>
    </row>
    <row r="2256" spans="1:12" ht="15">
      <c r="A2256" s="111" t="s">
        <v>683</v>
      </c>
      <c r="B2256" s="111" t="s">
        <v>1933</v>
      </c>
      <c r="C2256" s="111">
        <v>2</v>
      </c>
      <c r="D2256" s="116">
        <v>0.0009129988333062665</v>
      </c>
      <c r="E2256" s="116">
        <v>1.7130455945278287</v>
      </c>
      <c r="F2256" s="111" t="s">
        <v>659</v>
      </c>
      <c r="G2256" s="111" t="b">
        <v>0</v>
      </c>
      <c r="H2256" s="111" t="b">
        <v>0</v>
      </c>
      <c r="I2256" s="111" t="b">
        <v>0</v>
      </c>
      <c r="J2256" s="111" t="b">
        <v>0</v>
      </c>
      <c r="K2256" s="111" t="b">
        <v>0</v>
      </c>
      <c r="L2256" s="111" t="b">
        <v>0</v>
      </c>
    </row>
    <row r="2257" spans="1:12" ht="15">
      <c r="A2257" s="111" t="s">
        <v>1933</v>
      </c>
      <c r="B2257" s="111" t="s">
        <v>683</v>
      </c>
      <c r="C2257" s="111">
        <v>2</v>
      </c>
      <c r="D2257" s="116">
        <v>0.0009129988333062665</v>
      </c>
      <c r="E2257" s="116">
        <v>1.680253081131521</v>
      </c>
      <c r="F2257" s="111" t="s">
        <v>659</v>
      </c>
      <c r="G2257" s="111" t="b">
        <v>0</v>
      </c>
      <c r="H2257" s="111" t="b">
        <v>0</v>
      </c>
      <c r="I2257" s="111" t="b">
        <v>0</v>
      </c>
      <c r="J2257" s="111" t="b">
        <v>0</v>
      </c>
      <c r="K2257" s="111" t="b">
        <v>0</v>
      </c>
      <c r="L2257" s="111" t="b">
        <v>0</v>
      </c>
    </row>
    <row r="2258" spans="1:12" ht="15">
      <c r="A2258" s="111" t="s">
        <v>741</v>
      </c>
      <c r="B2258" s="111" t="s">
        <v>716</v>
      </c>
      <c r="C2258" s="111">
        <v>2</v>
      </c>
      <c r="D2258" s="116">
        <v>0.0009129988333062665</v>
      </c>
      <c r="E2258" s="116">
        <v>1.2031318264118587</v>
      </c>
      <c r="F2258" s="111" t="s">
        <v>659</v>
      </c>
      <c r="G2258" s="111" t="b">
        <v>0</v>
      </c>
      <c r="H2258" s="111" t="b">
        <v>0</v>
      </c>
      <c r="I2258" s="111" t="b">
        <v>0</v>
      </c>
      <c r="J2258" s="111" t="b">
        <v>0</v>
      </c>
      <c r="K2258" s="111" t="b">
        <v>0</v>
      </c>
      <c r="L2258" s="111" t="b">
        <v>0</v>
      </c>
    </row>
    <row r="2259" spans="1:12" ht="15">
      <c r="A2259" s="111" t="s">
        <v>690</v>
      </c>
      <c r="B2259" s="111" t="s">
        <v>816</v>
      </c>
      <c r="C2259" s="111">
        <v>2</v>
      </c>
      <c r="D2259" s="116">
        <v>0.0009129988333062665</v>
      </c>
      <c r="E2259" s="116">
        <v>1.6247357532816897</v>
      </c>
      <c r="F2259" s="111" t="s">
        <v>659</v>
      </c>
      <c r="G2259" s="111" t="b">
        <v>0</v>
      </c>
      <c r="H2259" s="111" t="b">
        <v>0</v>
      </c>
      <c r="I2259" s="111" t="b">
        <v>0</v>
      </c>
      <c r="J2259" s="111" t="b">
        <v>0</v>
      </c>
      <c r="K2259" s="111" t="b">
        <v>0</v>
      </c>
      <c r="L2259" s="111" t="b">
        <v>0</v>
      </c>
    </row>
    <row r="2260" spans="1:12" ht="15">
      <c r="A2260" s="111" t="s">
        <v>816</v>
      </c>
      <c r="B2260" s="111" t="s">
        <v>753</v>
      </c>
      <c r="C2260" s="111">
        <v>2</v>
      </c>
      <c r="D2260" s="116">
        <v>0.0009129988333062665</v>
      </c>
      <c r="E2260" s="116">
        <v>2.7216457662897464</v>
      </c>
      <c r="F2260" s="111" t="s">
        <v>659</v>
      </c>
      <c r="G2260" s="111" t="b">
        <v>0</v>
      </c>
      <c r="H2260" s="111" t="b">
        <v>0</v>
      </c>
      <c r="I2260" s="111" t="b">
        <v>0</v>
      </c>
      <c r="J2260" s="111" t="b">
        <v>0</v>
      </c>
      <c r="K2260" s="111" t="b">
        <v>0</v>
      </c>
      <c r="L2260" s="111" t="b">
        <v>0</v>
      </c>
    </row>
    <row r="2261" spans="1:12" ht="15">
      <c r="A2261" s="111" t="s">
        <v>753</v>
      </c>
      <c r="B2261" s="111" t="s">
        <v>1098</v>
      </c>
      <c r="C2261" s="111">
        <v>2</v>
      </c>
      <c r="D2261" s="116">
        <v>0.0009129988333062665</v>
      </c>
      <c r="E2261" s="116">
        <v>2.9434945159061026</v>
      </c>
      <c r="F2261" s="111" t="s">
        <v>659</v>
      </c>
      <c r="G2261" s="111" t="b">
        <v>0</v>
      </c>
      <c r="H2261" s="111" t="b">
        <v>0</v>
      </c>
      <c r="I2261" s="111" t="b">
        <v>0</v>
      </c>
      <c r="J2261" s="111" t="b">
        <v>0</v>
      </c>
      <c r="K2261" s="111" t="b">
        <v>0</v>
      </c>
      <c r="L2261" s="111" t="b">
        <v>0</v>
      </c>
    </row>
    <row r="2262" spans="1:12" ht="15">
      <c r="A2262" s="111" t="s">
        <v>1098</v>
      </c>
      <c r="B2262" s="111" t="s">
        <v>742</v>
      </c>
      <c r="C2262" s="111">
        <v>2</v>
      </c>
      <c r="D2262" s="116">
        <v>0.0009129988333062665</v>
      </c>
      <c r="E2262" s="116">
        <v>2.1418621696729363</v>
      </c>
      <c r="F2262" s="111" t="s">
        <v>659</v>
      </c>
      <c r="G2262" s="111" t="b">
        <v>0</v>
      </c>
      <c r="H2262" s="111" t="b">
        <v>0</v>
      </c>
      <c r="I2262" s="111" t="b">
        <v>0</v>
      </c>
      <c r="J2262" s="111" t="b">
        <v>0</v>
      </c>
      <c r="K2262" s="111" t="b">
        <v>0</v>
      </c>
      <c r="L2262" s="111" t="b">
        <v>0</v>
      </c>
    </row>
    <row r="2263" spans="1:12" ht="15">
      <c r="A2263" s="111" t="s">
        <v>742</v>
      </c>
      <c r="B2263" s="111" t="s">
        <v>1322</v>
      </c>
      <c r="C2263" s="111">
        <v>2</v>
      </c>
      <c r="D2263" s="116">
        <v>0.0009129988333062665</v>
      </c>
      <c r="E2263" s="116">
        <v>1.8408321740089548</v>
      </c>
      <c r="F2263" s="111" t="s">
        <v>659</v>
      </c>
      <c r="G2263" s="111" t="b">
        <v>0</v>
      </c>
      <c r="H2263" s="111" t="b">
        <v>0</v>
      </c>
      <c r="I2263" s="111" t="b">
        <v>0</v>
      </c>
      <c r="J2263" s="111" t="b">
        <v>0</v>
      </c>
      <c r="K2263" s="111" t="b">
        <v>0</v>
      </c>
      <c r="L2263" s="111" t="b">
        <v>0</v>
      </c>
    </row>
    <row r="2264" spans="1:12" ht="15">
      <c r="A2264" s="111" t="s">
        <v>1322</v>
      </c>
      <c r="B2264" s="111" t="s">
        <v>834</v>
      </c>
      <c r="C2264" s="111">
        <v>2</v>
      </c>
      <c r="D2264" s="116">
        <v>0.0009129988333062665</v>
      </c>
      <c r="E2264" s="116">
        <v>2.420615770625765</v>
      </c>
      <c r="F2264" s="111" t="s">
        <v>659</v>
      </c>
      <c r="G2264" s="111" t="b">
        <v>0</v>
      </c>
      <c r="H2264" s="111" t="b">
        <v>0</v>
      </c>
      <c r="I2264" s="111" t="b">
        <v>0</v>
      </c>
      <c r="J2264" s="111" t="b">
        <v>0</v>
      </c>
      <c r="K2264" s="111" t="b">
        <v>0</v>
      </c>
      <c r="L2264" s="111" t="b">
        <v>0</v>
      </c>
    </row>
    <row r="2265" spans="1:12" ht="15">
      <c r="A2265" s="111" t="s">
        <v>834</v>
      </c>
      <c r="B2265" s="111" t="s">
        <v>701</v>
      </c>
      <c r="C2265" s="111">
        <v>2</v>
      </c>
      <c r="D2265" s="116">
        <v>0.0009129988333062665</v>
      </c>
      <c r="E2265" s="116">
        <v>1.5602777640547714</v>
      </c>
      <c r="F2265" s="111" t="s">
        <v>659</v>
      </c>
      <c r="G2265" s="111" t="b">
        <v>0</v>
      </c>
      <c r="H2265" s="111" t="b">
        <v>0</v>
      </c>
      <c r="I2265" s="111" t="b">
        <v>0</v>
      </c>
      <c r="J2265" s="111" t="b">
        <v>0</v>
      </c>
      <c r="K2265" s="111" t="b">
        <v>0</v>
      </c>
      <c r="L2265" s="111" t="b">
        <v>0</v>
      </c>
    </row>
    <row r="2266" spans="1:12" ht="15">
      <c r="A2266" s="111" t="s">
        <v>701</v>
      </c>
      <c r="B2266" s="111" t="s">
        <v>716</v>
      </c>
      <c r="C2266" s="111">
        <v>2</v>
      </c>
      <c r="D2266" s="116">
        <v>0.0009129988333062665</v>
      </c>
      <c r="E2266" s="116">
        <v>0.7559737950696396</v>
      </c>
      <c r="F2266" s="111" t="s">
        <v>659</v>
      </c>
      <c r="G2266" s="111" t="b">
        <v>0</v>
      </c>
      <c r="H2266" s="111" t="b">
        <v>0</v>
      </c>
      <c r="I2266" s="111" t="b">
        <v>0</v>
      </c>
      <c r="J2266" s="111" t="b">
        <v>0</v>
      </c>
      <c r="K2266" s="111" t="b">
        <v>0</v>
      </c>
      <c r="L2266" s="111" t="b">
        <v>0</v>
      </c>
    </row>
    <row r="2267" spans="1:12" ht="15">
      <c r="A2267" s="111" t="s">
        <v>701</v>
      </c>
      <c r="B2267" s="111" t="s">
        <v>862</v>
      </c>
      <c r="C2267" s="111">
        <v>2</v>
      </c>
      <c r="D2267" s="116">
        <v>0.0009129988333062665</v>
      </c>
      <c r="E2267" s="116">
        <v>1.6724277436195647</v>
      </c>
      <c r="F2267" s="111" t="s">
        <v>659</v>
      </c>
      <c r="G2267" s="111" t="b">
        <v>0</v>
      </c>
      <c r="H2267" s="111" t="b">
        <v>0</v>
      </c>
      <c r="I2267" s="111" t="b">
        <v>0</v>
      </c>
      <c r="J2267" s="111" t="b">
        <v>0</v>
      </c>
      <c r="K2267" s="111" t="b">
        <v>0</v>
      </c>
      <c r="L2267" s="111" t="b">
        <v>0</v>
      </c>
    </row>
    <row r="2268" spans="1:12" ht="15">
      <c r="A2268" s="111" t="s">
        <v>862</v>
      </c>
      <c r="B2268" s="111" t="s">
        <v>1435</v>
      </c>
      <c r="C2268" s="111">
        <v>2</v>
      </c>
      <c r="D2268" s="116">
        <v>0.0009129988333062665</v>
      </c>
      <c r="E2268" s="116">
        <v>2.8185557792978027</v>
      </c>
      <c r="F2268" s="111" t="s">
        <v>659</v>
      </c>
      <c r="G2268" s="111" t="b">
        <v>0</v>
      </c>
      <c r="H2268" s="111" t="b">
        <v>0</v>
      </c>
      <c r="I2268" s="111" t="b">
        <v>0</v>
      </c>
      <c r="J2268" s="111" t="b">
        <v>0</v>
      </c>
      <c r="K2268" s="111" t="b">
        <v>0</v>
      </c>
      <c r="L2268" s="111" t="b">
        <v>0</v>
      </c>
    </row>
    <row r="2269" spans="1:12" ht="15">
      <c r="A2269" s="111" t="s">
        <v>1435</v>
      </c>
      <c r="B2269" s="111" t="s">
        <v>742</v>
      </c>
      <c r="C2269" s="111">
        <v>2</v>
      </c>
      <c r="D2269" s="116">
        <v>0.0009129988333062665</v>
      </c>
      <c r="E2269" s="116">
        <v>2.1418621696729363</v>
      </c>
      <c r="F2269" s="111" t="s">
        <v>659</v>
      </c>
      <c r="G2269" s="111" t="b">
        <v>0</v>
      </c>
      <c r="H2269" s="111" t="b">
        <v>0</v>
      </c>
      <c r="I2269" s="111" t="b">
        <v>0</v>
      </c>
      <c r="J2269" s="111" t="b">
        <v>0</v>
      </c>
      <c r="K2269" s="111" t="b">
        <v>0</v>
      </c>
      <c r="L2269" s="111" t="b">
        <v>0</v>
      </c>
    </row>
    <row r="2270" spans="1:12" ht="15">
      <c r="A2270" s="111" t="s">
        <v>742</v>
      </c>
      <c r="B2270" s="111" t="s">
        <v>849</v>
      </c>
      <c r="C2270" s="111">
        <v>2</v>
      </c>
      <c r="D2270" s="116">
        <v>0.0009129988333062665</v>
      </c>
      <c r="E2270" s="116">
        <v>1.4428921653369173</v>
      </c>
      <c r="F2270" s="111" t="s">
        <v>659</v>
      </c>
      <c r="G2270" s="111" t="b">
        <v>0</v>
      </c>
      <c r="H2270" s="111" t="b">
        <v>0</v>
      </c>
      <c r="I2270" s="111" t="b">
        <v>0</v>
      </c>
      <c r="J2270" s="111" t="b">
        <v>0</v>
      </c>
      <c r="K2270" s="111" t="b">
        <v>0</v>
      </c>
      <c r="L2270" s="111" t="b">
        <v>0</v>
      </c>
    </row>
    <row r="2271" spans="1:12" ht="15">
      <c r="A2271" s="111" t="s">
        <v>849</v>
      </c>
      <c r="B2271" s="111" t="s">
        <v>716</v>
      </c>
      <c r="C2271" s="111">
        <v>2</v>
      </c>
      <c r="D2271" s="116">
        <v>0.0009129988333062665</v>
      </c>
      <c r="E2271" s="116">
        <v>1.2031318264118587</v>
      </c>
      <c r="F2271" s="111" t="s">
        <v>659</v>
      </c>
      <c r="G2271" s="111" t="b">
        <v>0</v>
      </c>
      <c r="H2271" s="111" t="b">
        <v>0</v>
      </c>
      <c r="I2271" s="111" t="b">
        <v>0</v>
      </c>
      <c r="J2271" s="111" t="b">
        <v>0</v>
      </c>
      <c r="K2271" s="111" t="b">
        <v>0</v>
      </c>
      <c r="L2271" s="111" t="b">
        <v>0</v>
      </c>
    </row>
    <row r="2272" spans="1:12" ht="15">
      <c r="A2272" s="111" t="s">
        <v>716</v>
      </c>
      <c r="B2272" s="111" t="s">
        <v>768</v>
      </c>
      <c r="C2272" s="111">
        <v>2</v>
      </c>
      <c r="D2272" s="116">
        <v>0.0009129988333062665</v>
      </c>
      <c r="E2272" s="116">
        <v>1.7260105716921963</v>
      </c>
      <c r="F2272" s="111" t="s">
        <v>659</v>
      </c>
      <c r="G2272" s="111" t="b">
        <v>0</v>
      </c>
      <c r="H2272" s="111" t="b">
        <v>0</v>
      </c>
      <c r="I2272" s="111" t="b">
        <v>0</v>
      </c>
      <c r="J2272" s="111" t="b">
        <v>0</v>
      </c>
      <c r="K2272" s="111" t="b">
        <v>0</v>
      </c>
      <c r="L2272" s="111" t="b">
        <v>0</v>
      </c>
    </row>
    <row r="2273" spans="1:12" ht="15">
      <c r="A2273" s="111" t="s">
        <v>768</v>
      </c>
      <c r="B2273" s="111" t="s">
        <v>2322</v>
      </c>
      <c r="C2273" s="111">
        <v>2</v>
      </c>
      <c r="D2273" s="116">
        <v>0.0009129988333062665</v>
      </c>
      <c r="E2273" s="116">
        <v>2.9434945159061026</v>
      </c>
      <c r="F2273" s="111" t="s">
        <v>659</v>
      </c>
      <c r="G2273" s="111" t="b">
        <v>0</v>
      </c>
      <c r="H2273" s="111" t="b">
        <v>0</v>
      </c>
      <c r="I2273" s="111" t="b">
        <v>0</v>
      </c>
      <c r="J2273" s="111" t="b">
        <v>0</v>
      </c>
      <c r="K2273" s="111" t="b">
        <v>0</v>
      </c>
      <c r="L2273" s="111" t="b">
        <v>0</v>
      </c>
    </row>
    <row r="2274" spans="1:12" ht="15">
      <c r="A2274" s="111" t="s">
        <v>2322</v>
      </c>
      <c r="B2274" s="111" t="s">
        <v>685</v>
      </c>
      <c r="C2274" s="111">
        <v>2</v>
      </c>
      <c r="D2274" s="116">
        <v>0.0009129988333062665</v>
      </c>
      <c r="E2274" s="116">
        <v>2.005642422654947</v>
      </c>
      <c r="F2274" s="111" t="s">
        <v>659</v>
      </c>
      <c r="G2274" s="111" t="b">
        <v>0</v>
      </c>
      <c r="H2274" s="111" t="b">
        <v>0</v>
      </c>
      <c r="I2274" s="111" t="b">
        <v>0</v>
      </c>
      <c r="J2274" s="111" t="b">
        <v>0</v>
      </c>
      <c r="K2274" s="111" t="b">
        <v>0</v>
      </c>
      <c r="L2274" s="111" t="b">
        <v>0</v>
      </c>
    </row>
    <row r="2275" spans="1:12" ht="15">
      <c r="A2275" s="111" t="s">
        <v>685</v>
      </c>
      <c r="B2275" s="111" t="s">
        <v>716</v>
      </c>
      <c r="C2275" s="111">
        <v>2</v>
      </c>
      <c r="D2275" s="116">
        <v>0.0009129988333062665</v>
      </c>
      <c r="E2275" s="116">
        <v>0.8229205847002528</v>
      </c>
      <c r="F2275" s="111" t="s">
        <v>659</v>
      </c>
      <c r="G2275" s="111" t="b">
        <v>0</v>
      </c>
      <c r="H2275" s="111" t="b">
        <v>0</v>
      </c>
      <c r="I2275" s="111" t="b">
        <v>0</v>
      </c>
      <c r="J2275" s="111" t="b">
        <v>0</v>
      </c>
      <c r="K2275" s="111" t="b">
        <v>0</v>
      </c>
      <c r="L2275" s="111" t="b">
        <v>0</v>
      </c>
    </row>
    <row r="2276" spans="1:12" ht="15">
      <c r="A2276" s="111" t="s">
        <v>701</v>
      </c>
      <c r="B2276" s="111" t="s">
        <v>2323</v>
      </c>
      <c r="C2276" s="111">
        <v>2</v>
      </c>
      <c r="D2276" s="116">
        <v>0.0009129988333062665</v>
      </c>
      <c r="E2276" s="116">
        <v>1.9734577392835457</v>
      </c>
      <c r="F2276" s="111" t="s">
        <v>659</v>
      </c>
      <c r="G2276" s="111" t="b">
        <v>0</v>
      </c>
      <c r="H2276" s="111" t="b">
        <v>0</v>
      </c>
      <c r="I2276" s="111" t="b">
        <v>0</v>
      </c>
      <c r="J2276" s="111" t="b">
        <v>0</v>
      </c>
      <c r="K2276" s="111" t="b">
        <v>1</v>
      </c>
      <c r="L2276" s="111" t="b">
        <v>0</v>
      </c>
    </row>
    <row r="2277" spans="1:12" ht="15">
      <c r="A2277" s="111" t="s">
        <v>2323</v>
      </c>
      <c r="B2277" s="111" t="s">
        <v>1518</v>
      </c>
      <c r="C2277" s="111">
        <v>2</v>
      </c>
      <c r="D2277" s="116">
        <v>0.0009129988333062665</v>
      </c>
      <c r="E2277" s="116">
        <v>3.119585774961784</v>
      </c>
      <c r="F2277" s="111" t="s">
        <v>659</v>
      </c>
      <c r="G2277" s="111" t="b">
        <v>0</v>
      </c>
      <c r="H2277" s="111" t="b">
        <v>1</v>
      </c>
      <c r="I2277" s="111" t="b">
        <v>0</v>
      </c>
      <c r="J2277" s="111" t="b">
        <v>0</v>
      </c>
      <c r="K2277" s="111" t="b">
        <v>0</v>
      </c>
      <c r="L2277" s="111" t="b">
        <v>0</v>
      </c>
    </row>
    <row r="2278" spans="1:12" ht="15">
      <c r="A2278" s="111" t="s">
        <v>1518</v>
      </c>
      <c r="B2278" s="111" t="s">
        <v>693</v>
      </c>
      <c r="C2278" s="111">
        <v>2</v>
      </c>
      <c r="D2278" s="116">
        <v>0.0009129988333062665</v>
      </c>
      <c r="E2278" s="116">
        <v>2.34143452457814</v>
      </c>
      <c r="F2278" s="111" t="s">
        <v>659</v>
      </c>
      <c r="G2278" s="111" t="b">
        <v>0</v>
      </c>
      <c r="H2278" s="111" t="b">
        <v>0</v>
      </c>
      <c r="I2278" s="111" t="b">
        <v>0</v>
      </c>
      <c r="J2278" s="111" t="b">
        <v>0</v>
      </c>
      <c r="K2278" s="111" t="b">
        <v>0</v>
      </c>
      <c r="L2278" s="111" t="b">
        <v>0</v>
      </c>
    </row>
    <row r="2279" spans="1:12" ht="15">
      <c r="A2279" s="111" t="s">
        <v>693</v>
      </c>
      <c r="B2279" s="111" t="s">
        <v>690</v>
      </c>
      <c r="C2279" s="111">
        <v>2</v>
      </c>
      <c r="D2279" s="116">
        <v>0.0009129988333062665</v>
      </c>
      <c r="E2279" s="116">
        <v>1.2111007560831342</v>
      </c>
      <c r="F2279" s="111" t="s">
        <v>659</v>
      </c>
      <c r="G2279" s="111" t="b">
        <v>0</v>
      </c>
      <c r="H2279" s="111" t="b">
        <v>0</v>
      </c>
      <c r="I2279" s="111" t="b">
        <v>0</v>
      </c>
      <c r="J2279" s="111" t="b">
        <v>0</v>
      </c>
      <c r="K2279" s="111" t="b">
        <v>0</v>
      </c>
      <c r="L2279" s="111" t="b">
        <v>0</v>
      </c>
    </row>
    <row r="2280" spans="1:12" ht="15">
      <c r="A2280" s="111" t="s">
        <v>740</v>
      </c>
      <c r="B2280" s="111" t="s">
        <v>1026</v>
      </c>
      <c r="C2280" s="111">
        <v>2</v>
      </c>
      <c r="D2280" s="116">
        <v>0.0009129988333062665</v>
      </c>
      <c r="E2280" s="116">
        <v>2.306672418318928</v>
      </c>
      <c r="F2280" s="111" t="s">
        <v>659</v>
      </c>
      <c r="G2280" s="111" t="b">
        <v>0</v>
      </c>
      <c r="H2280" s="111" t="b">
        <v>0</v>
      </c>
      <c r="I2280" s="111" t="b">
        <v>0</v>
      </c>
      <c r="J2280" s="111" t="b">
        <v>0</v>
      </c>
      <c r="K2280" s="111" t="b">
        <v>0</v>
      </c>
      <c r="L2280" s="111" t="b">
        <v>0</v>
      </c>
    </row>
    <row r="2281" spans="1:12" ht="15">
      <c r="A2281" s="111" t="s">
        <v>1026</v>
      </c>
      <c r="B2281" s="111" t="s">
        <v>716</v>
      </c>
      <c r="C2281" s="111">
        <v>2</v>
      </c>
      <c r="D2281" s="116">
        <v>0.0009129988333062665</v>
      </c>
      <c r="E2281" s="116">
        <v>1.9021018307478774</v>
      </c>
      <c r="F2281" s="111" t="s">
        <v>659</v>
      </c>
      <c r="G2281" s="111" t="b">
        <v>0</v>
      </c>
      <c r="H2281" s="111" t="b">
        <v>0</v>
      </c>
      <c r="I2281" s="111" t="b">
        <v>0</v>
      </c>
      <c r="J2281" s="111" t="b">
        <v>0</v>
      </c>
      <c r="K2281" s="111" t="b">
        <v>0</v>
      </c>
      <c r="L2281" s="111" t="b">
        <v>0</v>
      </c>
    </row>
    <row r="2282" spans="1:12" ht="15">
      <c r="A2282" s="111" t="s">
        <v>701</v>
      </c>
      <c r="B2282" s="111" t="s">
        <v>695</v>
      </c>
      <c r="C2282" s="111">
        <v>2</v>
      </c>
      <c r="D2282" s="116">
        <v>0.0009129988333062665</v>
      </c>
      <c r="E2282" s="116">
        <v>1.1605443826406903</v>
      </c>
      <c r="F2282" s="111" t="s">
        <v>659</v>
      </c>
      <c r="G2282" s="111" t="b">
        <v>0</v>
      </c>
      <c r="H2282" s="111" t="b">
        <v>0</v>
      </c>
      <c r="I2282" s="111" t="b">
        <v>0</v>
      </c>
      <c r="J2282" s="111" t="b">
        <v>0</v>
      </c>
      <c r="K2282" s="111" t="b">
        <v>0</v>
      </c>
      <c r="L2282" s="111" t="b">
        <v>0</v>
      </c>
    </row>
    <row r="2283" spans="1:12" ht="15">
      <c r="A2283" s="111" t="s">
        <v>695</v>
      </c>
      <c r="B2283" s="111" t="s">
        <v>2324</v>
      </c>
      <c r="C2283" s="111">
        <v>2</v>
      </c>
      <c r="D2283" s="116">
        <v>0.0009129988333062665</v>
      </c>
      <c r="E2283" s="116">
        <v>2.306672418318928</v>
      </c>
      <c r="F2283" s="111" t="s">
        <v>659</v>
      </c>
      <c r="G2283" s="111" t="b">
        <v>0</v>
      </c>
      <c r="H2283" s="111" t="b">
        <v>0</v>
      </c>
      <c r="I2283" s="111" t="b">
        <v>0</v>
      </c>
      <c r="J2283" s="111" t="b">
        <v>0</v>
      </c>
      <c r="K2283" s="111" t="b">
        <v>0</v>
      </c>
      <c r="L2283" s="111" t="b">
        <v>0</v>
      </c>
    </row>
    <row r="2284" spans="1:12" ht="15">
      <c r="A2284" s="111" t="s">
        <v>2324</v>
      </c>
      <c r="B2284" s="111" t="s">
        <v>2325</v>
      </c>
      <c r="C2284" s="111">
        <v>2</v>
      </c>
      <c r="D2284" s="116">
        <v>0.0009129988333062665</v>
      </c>
      <c r="E2284" s="116">
        <v>3.119585774961784</v>
      </c>
      <c r="F2284" s="111" t="s">
        <v>659</v>
      </c>
      <c r="G2284" s="111" t="b">
        <v>0</v>
      </c>
      <c r="H2284" s="111" t="b">
        <v>0</v>
      </c>
      <c r="I2284" s="111" t="b">
        <v>0</v>
      </c>
      <c r="J2284" s="111" t="b">
        <v>0</v>
      </c>
      <c r="K2284" s="111" t="b">
        <v>0</v>
      </c>
      <c r="L2284" s="111" t="b">
        <v>0</v>
      </c>
    </row>
    <row r="2285" spans="1:12" ht="15">
      <c r="A2285" s="111" t="s">
        <v>2325</v>
      </c>
      <c r="B2285" s="111" t="s">
        <v>801</v>
      </c>
      <c r="C2285" s="111">
        <v>2</v>
      </c>
      <c r="D2285" s="116">
        <v>0.0009129988333062665</v>
      </c>
      <c r="E2285" s="116">
        <v>2.5175257836338214</v>
      </c>
      <c r="F2285" s="111" t="s">
        <v>659</v>
      </c>
      <c r="G2285" s="111" t="b">
        <v>0</v>
      </c>
      <c r="H2285" s="111" t="b">
        <v>0</v>
      </c>
      <c r="I2285" s="111" t="b">
        <v>0</v>
      </c>
      <c r="J2285" s="111" t="b">
        <v>0</v>
      </c>
      <c r="K2285" s="111" t="b">
        <v>0</v>
      </c>
      <c r="L2285" s="111" t="b">
        <v>0</v>
      </c>
    </row>
    <row r="2286" spans="1:12" ht="15">
      <c r="A2286" s="111" t="s">
        <v>801</v>
      </c>
      <c r="B2286" s="111" t="s">
        <v>1107</v>
      </c>
      <c r="C2286" s="111">
        <v>2</v>
      </c>
      <c r="D2286" s="116">
        <v>0.0009129988333062665</v>
      </c>
      <c r="E2286" s="116">
        <v>2.21649578796984</v>
      </c>
      <c r="F2286" s="111" t="s">
        <v>659</v>
      </c>
      <c r="G2286" s="111" t="b">
        <v>0</v>
      </c>
      <c r="H2286" s="111" t="b">
        <v>0</v>
      </c>
      <c r="I2286" s="111" t="b">
        <v>0</v>
      </c>
      <c r="J2286" s="111" t="b">
        <v>0</v>
      </c>
      <c r="K2286" s="111" t="b">
        <v>0</v>
      </c>
      <c r="L2286" s="111" t="b">
        <v>0</v>
      </c>
    </row>
    <row r="2287" spans="1:12" ht="15">
      <c r="A2287" s="111" t="s">
        <v>1107</v>
      </c>
      <c r="B2287" s="111" t="s">
        <v>701</v>
      </c>
      <c r="C2287" s="111">
        <v>2</v>
      </c>
      <c r="D2287" s="116">
        <v>0.0009129988333062665</v>
      </c>
      <c r="E2287" s="116">
        <v>1.6571877770628278</v>
      </c>
      <c r="F2287" s="111" t="s">
        <v>659</v>
      </c>
      <c r="G2287" s="111" t="b">
        <v>0</v>
      </c>
      <c r="H2287" s="111" t="b">
        <v>0</v>
      </c>
      <c r="I2287" s="111" t="b">
        <v>0</v>
      </c>
      <c r="J2287" s="111" t="b">
        <v>0</v>
      </c>
      <c r="K2287" s="111" t="b">
        <v>0</v>
      </c>
      <c r="L2287" s="111" t="b">
        <v>0</v>
      </c>
    </row>
    <row r="2288" spans="1:12" ht="15">
      <c r="A2288" s="111" t="s">
        <v>701</v>
      </c>
      <c r="B2288" s="111" t="s">
        <v>1308</v>
      </c>
      <c r="C2288" s="111">
        <v>2</v>
      </c>
      <c r="D2288" s="116">
        <v>0.0009129988333062665</v>
      </c>
      <c r="E2288" s="116">
        <v>1.9734577392835457</v>
      </c>
      <c r="F2288" s="111" t="s">
        <v>659</v>
      </c>
      <c r="G2288" s="111" t="b">
        <v>0</v>
      </c>
      <c r="H2288" s="111" t="b">
        <v>0</v>
      </c>
      <c r="I2288" s="111" t="b">
        <v>0</v>
      </c>
      <c r="J2288" s="111" t="b">
        <v>0</v>
      </c>
      <c r="K2288" s="111" t="b">
        <v>0</v>
      </c>
      <c r="L2288" s="111" t="b">
        <v>0</v>
      </c>
    </row>
    <row r="2289" spans="1:12" ht="15">
      <c r="A2289" s="111" t="s">
        <v>1308</v>
      </c>
      <c r="B2289" s="111" t="s">
        <v>821</v>
      </c>
      <c r="C2289" s="111">
        <v>2</v>
      </c>
      <c r="D2289" s="116">
        <v>0.0009129988333062665</v>
      </c>
      <c r="E2289" s="116">
        <v>2.6424645202421213</v>
      </c>
      <c r="F2289" s="111" t="s">
        <v>659</v>
      </c>
      <c r="G2289" s="111" t="b">
        <v>0</v>
      </c>
      <c r="H2289" s="111" t="b">
        <v>0</v>
      </c>
      <c r="I2289" s="111" t="b">
        <v>0</v>
      </c>
      <c r="J2289" s="111" t="b">
        <v>0</v>
      </c>
      <c r="K2289" s="111" t="b">
        <v>0</v>
      </c>
      <c r="L2289" s="111" t="b">
        <v>0</v>
      </c>
    </row>
    <row r="2290" spans="1:12" ht="15">
      <c r="A2290" s="111" t="s">
        <v>821</v>
      </c>
      <c r="B2290" s="111" t="s">
        <v>937</v>
      </c>
      <c r="C2290" s="111">
        <v>2</v>
      </c>
      <c r="D2290" s="116">
        <v>0.0009129988333062665</v>
      </c>
      <c r="E2290" s="116">
        <v>2.244524511570084</v>
      </c>
      <c r="F2290" s="111" t="s">
        <v>659</v>
      </c>
      <c r="G2290" s="111" t="b">
        <v>0</v>
      </c>
      <c r="H2290" s="111" t="b">
        <v>0</v>
      </c>
      <c r="I2290" s="111" t="b">
        <v>0</v>
      </c>
      <c r="J2290" s="111" t="b">
        <v>0</v>
      </c>
      <c r="K2290" s="111" t="b">
        <v>0</v>
      </c>
      <c r="L2290" s="111" t="b">
        <v>0</v>
      </c>
    </row>
    <row r="2291" spans="1:12" ht="15">
      <c r="A2291" s="111" t="s">
        <v>937</v>
      </c>
      <c r="B2291" s="111" t="s">
        <v>886</v>
      </c>
      <c r="C2291" s="111">
        <v>2</v>
      </c>
      <c r="D2291" s="116">
        <v>0.0009129988333062665</v>
      </c>
      <c r="E2291" s="116">
        <v>2.1775777219394707</v>
      </c>
      <c r="F2291" s="111" t="s">
        <v>659</v>
      </c>
      <c r="G2291" s="111" t="b">
        <v>0</v>
      </c>
      <c r="H2291" s="111" t="b">
        <v>0</v>
      </c>
      <c r="I2291" s="111" t="b">
        <v>0</v>
      </c>
      <c r="J2291" s="111" t="b">
        <v>0</v>
      </c>
      <c r="K2291" s="111" t="b">
        <v>0</v>
      </c>
      <c r="L2291" s="111" t="b">
        <v>0</v>
      </c>
    </row>
    <row r="2292" spans="1:12" ht="15">
      <c r="A2292" s="111" t="s">
        <v>886</v>
      </c>
      <c r="B2292" s="111" t="s">
        <v>717</v>
      </c>
      <c r="C2292" s="111">
        <v>2</v>
      </c>
      <c r="D2292" s="116">
        <v>0.0009129988333062665</v>
      </c>
      <c r="E2292" s="116">
        <v>1.6724277436195647</v>
      </c>
      <c r="F2292" s="111" t="s">
        <v>659</v>
      </c>
      <c r="G2292" s="111" t="b">
        <v>0</v>
      </c>
      <c r="H2292" s="111" t="b">
        <v>0</v>
      </c>
      <c r="I2292" s="111" t="b">
        <v>0</v>
      </c>
      <c r="J2292" s="111" t="b">
        <v>0</v>
      </c>
      <c r="K2292" s="111" t="b">
        <v>1</v>
      </c>
      <c r="L2292" s="111" t="b">
        <v>0</v>
      </c>
    </row>
    <row r="2293" spans="1:12" ht="15">
      <c r="A2293" s="111" t="s">
        <v>683</v>
      </c>
      <c r="B2293" s="111" t="s">
        <v>1032</v>
      </c>
      <c r="C2293" s="111">
        <v>2</v>
      </c>
      <c r="D2293" s="116">
        <v>0.0009129988333062665</v>
      </c>
      <c r="E2293" s="116">
        <v>1.7130455945278287</v>
      </c>
      <c r="F2293" s="111" t="s">
        <v>659</v>
      </c>
      <c r="G2293" s="111" t="b">
        <v>0</v>
      </c>
      <c r="H2293" s="111" t="b">
        <v>0</v>
      </c>
      <c r="I2293" s="111" t="b">
        <v>0</v>
      </c>
      <c r="J2293" s="111" t="b">
        <v>0</v>
      </c>
      <c r="K2293" s="111" t="b">
        <v>0</v>
      </c>
      <c r="L2293" s="111" t="b">
        <v>0</v>
      </c>
    </row>
    <row r="2294" spans="1:12" ht="15">
      <c r="A2294" s="111" t="s">
        <v>1032</v>
      </c>
      <c r="B2294" s="111" t="s">
        <v>1231</v>
      </c>
      <c r="C2294" s="111">
        <v>2</v>
      </c>
      <c r="D2294" s="116">
        <v>0.0009129988333062665</v>
      </c>
      <c r="E2294" s="116">
        <v>3.119585774961784</v>
      </c>
      <c r="F2294" s="111" t="s">
        <v>659</v>
      </c>
      <c r="G2294" s="111" t="b">
        <v>0</v>
      </c>
      <c r="H2294" s="111" t="b">
        <v>0</v>
      </c>
      <c r="I2294" s="111" t="b">
        <v>0</v>
      </c>
      <c r="J2294" s="111" t="b">
        <v>0</v>
      </c>
      <c r="K2294" s="111" t="b">
        <v>0</v>
      </c>
      <c r="L2294" s="111" t="b">
        <v>0</v>
      </c>
    </row>
    <row r="2295" spans="1:12" ht="15">
      <c r="A2295" s="111" t="s">
        <v>1231</v>
      </c>
      <c r="B2295" s="111" t="s">
        <v>725</v>
      </c>
      <c r="C2295" s="111">
        <v>2</v>
      </c>
      <c r="D2295" s="116">
        <v>0.0009129988333062665</v>
      </c>
      <c r="E2295" s="116">
        <v>2.420615770625765</v>
      </c>
      <c r="F2295" s="111" t="s">
        <v>659</v>
      </c>
      <c r="G2295" s="111" t="b">
        <v>0</v>
      </c>
      <c r="H2295" s="111" t="b">
        <v>0</v>
      </c>
      <c r="I2295" s="111" t="b">
        <v>0</v>
      </c>
      <c r="J2295" s="111" t="b">
        <v>0</v>
      </c>
      <c r="K2295" s="111" t="b">
        <v>0</v>
      </c>
      <c r="L2295" s="111" t="b">
        <v>0</v>
      </c>
    </row>
    <row r="2296" spans="1:12" ht="15">
      <c r="A2296" s="111" t="s">
        <v>702</v>
      </c>
      <c r="B2296" s="111" t="s">
        <v>716</v>
      </c>
      <c r="C2296" s="111">
        <v>2</v>
      </c>
      <c r="D2296" s="116">
        <v>0.0009129988333062665</v>
      </c>
      <c r="E2296" s="116">
        <v>0.8051918177398212</v>
      </c>
      <c r="F2296" s="111" t="s">
        <v>659</v>
      </c>
      <c r="G2296" s="111" t="b">
        <v>0</v>
      </c>
      <c r="H2296" s="111" t="b">
        <v>0</v>
      </c>
      <c r="I2296" s="111" t="b">
        <v>0</v>
      </c>
      <c r="J2296" s="111" t="b">
        <v>0</v>
      </c>
      <c r="K2296" s="111" t="b">
        <v>0</v>
      </c>
      <c r="L2296" s="111" t="b">
        <v>0</v>
      </c>
    </row>
    <row r="2297" spans="1:12" ht="15">
      <c r="A2297" s="111" t="s">
        <v>690</v>
      </c>
      <c r="B2297" s="111" t="s">
        <v>766</v>
      </c>
      <c r="C2297" s="111">
        <v>2</v>
      </c>
      <c r="D2297" s="116">
        <v>0.0009129988333062665</v>
      </c>
      <c r="E2297" s="116">
        <v>1.420615770625765</v>
      </c>
      <c r="F2297" s="111" t="s">
        <v>659</v>
      </c>
      <c r="G2297" s="111" t="b">
        <v>0</v>
      </c>
      <c r="H2297" s="111" t="b">
        <v>0</v>
      </c>
      <c r="I2297" s="111" t="b">
        <v>0</v>
      </c>
      <c r="J2297" s="111" t="b">
        <v>0</v>
      </c>
      <c r="K2297" s="111" t="b">
        <v>0</v>
      </c>
      <c r="L2297" s="111" t="b">
        <v>0</v>
      </c>
    </row>
    <row r="2298" spans="1:12" ht="15">
      <c r="A2298" s="111" t="s">
        <v>766</v>
      </c>
      <c r="B2298" s="111" t="s">
        <v>1218</v>
      </c>
      <c r="C2298" s="111">
        <v>2</v>
      </c>
      <c r="D2298" s="116">
        <v>0.0009129988333062665</v>
      </c>
      <c r="E2298" s="116">
        <v>2.5175257836338214</v>
      </c>
      <c r="F2298" s="111" t="s">
        <v>659</v>
      </c>
      <c r="G2298" s="111" t="b">
        <v>0</v>
      </c>
      <c r="H2298" s="111" t="b">
        <v>0</v>
      </c>
      <c r="I2298" s="111" t="b">
        <v>0</v>
      </c>
      <c r="J2298" s="111" t="b">
        <v>0</v>
      </c>
      <c r="K2298" s="111" t="b">
        <v>0</v>
      </c>
      <c r="L2298" s="111" t="b">
        <v>0</v>
      </c>
    </row>
    <row r="2299" spans="1:12" ht="15">
      <c r="A2299" s="111" t="s">
        <v>1218</v>
      </c>
      <c r="B2299" s="111" t="s">
        <v>721</v>
      </c>
      <c r="C2299" s="111">
        <v>2</v>
      </c>
      <c r="D2299" s="116">
        <v>0.0009129988333062665</v>
      </c>
      <c r="E2299" s="116">
        <v>2.5175257836338214</v>
      </c>
      <c r="F2299" s="111" t="s">
        <v>659</v>
      </c>
      <c r="G2299" s="111" t="b">
        <v>0</v>
      </c>
      <c r="H2299" s="111" t="b">
        <v>0</v>
      </c>
      <c r="I2299" s="111" t="b">
        <v>0</v>
      </c>
      <c r="J2299" s="111" t="b">
        <v>0</v>
      </c>
      <c r="K2299" s="111" t="b">
        <v>0</v>
      </c>
      <c r="L2299" s="111" t="b">
        <v>0</v>
      </c>
    </row>
    <row r="2300" spans="1:12" ht="15">
      <c r="A2300" s="111" t="s">
        <v>721</v>
      </c>
      <c r="B2300" s="111" t="s">
        <v>2326</v>
      </c>
      <c r="C2300" s="111">
        <v>2</v>
      </c>
      <c r="D2300" s="116">
        <v>0.0009129988333062665</v>
      </c>
      <c r="E2300" s="116">
        <v>2.5175257836338214</v>
      </c>
      <c r="F2300" s="111" t="s">
        <v>659</v>
      </c>
      <c r="G2300" s="111" t="b">
        <v>0</v>
      </c>
      <c r="H2300" s="111" t="b">
        <v>0</v>
      </c>
      <c r="I2300" s="111" t="b">
        <v>0</v>
      </c>
      <c r="J2300" s="111" t="b">
        <v>0</v>
      </c>
      <c r="K2300" s="111" t="b">
        <v>0</v>
      </c>
      <c r="L2300" s="111" t="b">
        <v>0</v>
      </c>
    </row>
    <row r="2301" spans="1:12" ht="15">
      <c r="A2301" s="111" t="s">
        <v>2326</v>
      </c>
      <c r="B2301" s="111" t="s">
        <v>2327</v>
      </c>
      <c r="C2301" s="111">
        <v>2</v>
      </c>
      <c r="D2301" s="116">
        <v>0.0009129988333062665</v>
      </c>
      <c r="E2301" s="116">
        <v>3.119585774961784</v>
      </c>
      <c r="F2301" s="111" t="s">
        <v>659</v>
      </c>
      <c r="G2301" s="111" t="b">
        <v>0</v>
      </c>
      <c r="H2301" s="111" t="b">
        <v>0</v>
      </c>
      <c r="I2301" s="111" t="b">
        <v>0</v>
      </c>
      <c r="J2301" s="111" t="b">
        <v>0</v>
      </c>
      <c r="K2301" s="111" t="b">
        <v>0</v>
      </c>
      <c r="L2301" s="111" t="b">
        <v>0</v>
      </c>
    </row>
    <row r="2302" spans="1:12" ht="15">
      <c r="A2302" s="111" t="s">
        <v>2327</v>
      </c>
      <c r="B2302" s="111" t="s">
        <v>835</v>
      </c>
      <c r="C2302" s="111">
        <v>2</v>
      </c>
      <c r="D2302" s="116">
        <v>0.0009129988333062665</v>
      </c>
      <c r="E2302" s="116">
        <v>3.119585774961784</v>
      </c>
      <c r="F2302" s="111" t="s">
        <v>659</v>
      </c>
      <c r="G2302" s="111" t="b">
        <v>0</v>
      </c>
      <c r="H2302" s="111" t="b">
        <v>0</v>
      </c>
      <c r="I2302" s="111" t="b">
        <v>0</v>
      </c>
      <c r="J2302" s="111" t="b">
        <v>0</v>
      </c>
      <c r="K2302" s="111" t="b">
        <v>0</v>
      </c>
      <c r="L2302" s="111" t="b">
        <v>0</v>
      </c>
    </row>
    <row r="2303" spans="1:12" ht="15">
      <c r="A2303" s="111" t="s">
        <v>835</v>
      </c>
      <c r="B2303" s="111" t="s">
        <v>717</v>
      </c>
      <c r="C2303" s="111">
        <v>2</v>
      </c>
      <c r="D2303" s="116">
        <v>0.0009129988333062665</v>
      </c>
      <c r="E2303" s="116">
        <v>2.21649578796984</v>
      </c>
      <c r="F2303" s="111" t="s">
        <v>659</v>
      </c>
      <c r="G2303" s="111" t="b">
        <v>0</v>
      </c>
      <c r="H2303" s="111" t="b">
        <v>0</v>
      </c>
      <c r="I2303" s="111" t="b">
        <v>0</v>
      </c>
      <c r="J2303" s="111" t="b">
        <v>0</v>
      </c>
      <c r="K2303" s="111" t="b">
        <v>1</v>
      </c>
      <c r="L2303" s="111" t="b">
        <v>0</v>
      </c>
    </row>
    <row r="2304" spans="1:12" ht="15">
      <c r="A2304" s="111" t="s">
        <v>683</v>
      </c>
      <c r="B2304" s="111" t="s">
        <v>2328</v>
      </c>
      <c r="C2304" s="111">
        <v>2</v>
      </c>
      <c r="D2304" s="116">
        <v>0.0009129988333062665</v>
      </c>
      <c r="E2304" s="116">
        <v>1.7130455945278287</v>
      </c>
      <c r="F2304" s="111" t="s">
        <v>659</v>
      </c>
      <c r="G2304" s="111" t="b">
        <v>0</v>
      </c>
      <c r="H2304" s="111" t="b">
        <v>0</v>
      </c>
      <c r="I2304" s="111" t="b">
        <v>0</v>
      </c>
      <c r="J2304" s="111" t="b">
        <v>0</v>
      </c>
      <c r="K2304" s="111" t="b">
        <v>0</v>
      </c>
      <c r="L2304" s="111" t="b">
        <v>0</v>
      </c>
    </row>
    <row r="2305" spans="1:12" ht="15">
      <c r="A2305" s="111" t="s">
        <v>2328</v>
      </c>
      <c r="B2305" s="111" t="s">
        <v>739</v>
      </c>
      <c r="C2305" s="111">
        <v>2</v>
      </c>
      <c r="D2305" s="116">
        <v>0.0009129988333062665</v>
      </c>
      <c r="E2305" s="116">
        <v>2.6424645202421213</v>
      </c>
      <c r="F2305" s="111" t="s">
        <v>659</v>
      </c>
      <c r="G2305" s="111" t="b">
        <v>0</v>
      </c>
      <c r="H2305" s="111" t="b">
        <v>0</v>
      </c>
      <c r="I2305" s="111" t="b">
        <v>0</v>
      </c>
      <c r="J2305" s="111" t="b">
        <v>0</v>
      </c>
      <c r="K2305" s="111" t="b">
        <v>0</v>
      </c>
      <c r="L2305" s="111" t="b">
        <v>0</v>
      </c>
    </row>
    <row r="2306" spans="1:12" ht="15">
      <c r="A2306" s="111" t="s">
        <v>739</v>
      </c>
      <c r="B2306" s="111" t="s">
        <v>886</v>
      </c>
      <c r="C2306" s="111">
        <v>2</v>
      </c>
      <c r="D2306" s="116">
        <v>0.0009129988333062665</v>
      </c>
      <c r="E2306" s="116">
        <v>2.0983964758918456</v>
      </c>
      <c r="F2306" s="111" t="s">
        <v>659</v>
      </c>
      <c r="G2306" s="111" t="b">
        <v>0</v>
      </c>
      <c r="H2306" s="111" t="b">
        <v>0</v>
      </c>
      <c r="I2306" s="111" t="b">
        <v>0</v>
      </c>
      <c r="J2306" s="111" t="b">
        <v>0</v>
      </c>
      <c r="K2306" s="111" t="b">
        <v>0</v>
      </c>
      <c r="L2306" s="111" t="b">
        <v>0</v>
      </c>
    </row>
    <row r="2307" spans="1:12" ht="15">
      <c r="A2307" s="111" t="s">
        <v>886</v>
      </c>
      <c r="B2307" s="111" t="s">
        <v>740</v>
      </c>
      <c r="C2307" s="111">
        <v>2</v>
      </c>
      <c r="D2307" s="116">
        <v>0.0009129988333062665</v>
      </c>
      <c r="E2307" s="116">
        <v>1.7973664802278646</v>
      </c>
      <c r="F2307" s="111" t="s">
        <v>659</v>
      </c>
      <c r="G2307" s="111" t="b">
        <v>0</v>
      </c>
      <c r="H2307" s="111" t="b">
        <v>0</v>
      </c>
      <c r="I2307" s="111" t="b">
        <v>0</v>
      </c>
      <c r="J2307" s="111" t="b">
        <v>0</v>
      </c>
      <c r="K2307" s="111" t="b">
        <v>0</v>
      </c>
      <c r="L2307" s="111" t="b">
        <v>0</v>
      </c>
    </row>
    <row r="2308" spans="1:12" ht="15">
      <c r="A2308" s="111" t="s">
        <v>740</v>
      </c>
      <c r="B2308" s="111" t="s">
        <v>817</v>
      </c>
      <c r="C2308" s="111">
        <v>2</v>
      </c>
      <c r="D2308" s="116">
        <v>0.0009129988333062665</v>
      </c>
      <c r="E2308" s="116">
        <v>1.9087324096468907</v>
      </c>
      <c r="F2308" s="111" t="s">
        <v>659</v>
      </c>
      <c r="G2308" s="111" t="b">
        <v>0</v>
      </c>
      <c r="H2308" s="111" t="b">
        <v>0</v>
      </c>
      <c r="I2308" s="111" t="b">
        <v>0</v>
      </c>
      <c r="J2308" s="111" t="b">
        <v>0</v>
      </c>
      <c r="K2308" s="111" t="b">
        <v>0</v>
      </c>
      <c r="L2308" s="111" t="b">
        <v>0</v>
      </c>
    </row>
    <row r="2309" spans="1:12" ht="15">
      <c r="A2309" s="111" t="s">
        <v>817</v>
      </c>
      <c r="B2309" s="111" t="s">
        <v>716</v>
      </c>
      <c r="C2309" s="111">
        <v>2</v>
      </c>
      <c r="D2309" s="116">
        <v>0.0009129988333062665</v>
      </c>
      <c r="E2309" s="116">
        <v>1.358033786397602</v>
      </c>
      <c r="F2309" s="111" t="s">
        <v>659</v>
      </c>
      <c r="G2309" s="111" t="b">
        <v>0</v>
      </c>
      <c r="H2309" s="111" t="b">
        <v>0</v>
      </c>
      <c r="I2309" s="111" t="b">
        <v>0</v>
      </c>
      <c r="J2309" s="111" t="b">
        <v>0</v>
      </c>
      <c r="K2309" s="111" t="b">
        <v>0</v>
      </c>
      <c r="L2309" s="111" t="b">
        <v>0</v>
      </c>
    </row>
    <row r="2310" spans="1:12" ht="15">
      <c r="A2310" s="111" t="s">
        <v>690</v>
      </c>
      <c r="B2310" s="111" t="s">
        <v>1125</v>
      </c>
      <c r="C2310" s="111">
        <v>2</v>
      </c>
      <c r="D2310" s="116">
        <v>0.0009129988333062665</v>
      </c>
      <c r="E2310" s="116">
        <v>1.846584502898046</v>
      </c>
      <c r="F2310" s="111" t="s">
        <v>659</v>
      </c>
      <c r="G2310" s="111" t="b">
        <v>0</v>
      </c>
      <c r="H2310" s="111" t="b">
        <v>0</v>
      </c>
      <c r="I2310" s="111" t="b">
        <v>0</v>
      </c>
      <c r="J2310" s="111" t="b">
        <v>0</v>
      </c>
      <c r="K2310" s="111" t="b">
        <v>0</v>
      </c>
      <c r="L2310" s="111" t="b">
        <v>0</v>
      </c>
    </row>
    <row r="2311" spans="1:12" ht="15">
      <c r="A2311" s="111" t="s">
        <v>1125</v>
      </c>
      <c r="B2311" s="111" t="s">
        <v>2329</v>
      </c>
      <c r="C2311" s="111">
        <v>2</v>
      </c>
      <c r="D2311" s="116">
        <v>0.0009129988333062665</v>
      </c>
      <c r="E2311" s="116">
        <v>2.9434945159061026</v>
      </c>
      <c r="F2311" s="111" t="s">
        <v>659</v>
      </c>
      <c r="G2311" s="111" t="b">
        <v>0</v>
      </c>
      <c r="H2311" s="111" t="b">
        <v>0</v>
      </c>
      <c r="I2311" s="111" t="b">
        <v>0</v>
      </c>
      <c r="J2311" s="111" t="b">
        <v>0</v>
      </c>
      <c r="K2311" s="111" t="b">
        <v>0</v>
      </c>
      <c r="L2311" s="111" t="b">
        <v>0</v>
      </c>
    </row>
    <row r="2312" spans="1:12" ht="15">
      <c r="A2312" s="111" t="s">
        <v>2329</v>
      </c>
      <c r="B2312" s="111" t="s">
        <v>782</v>
      </c>
      <c r="C2312" s="111">
        <v>2</v>
      </c>
      <c r="D2312" s="116">
        <v>0.0009129988333062665</v>
      </c>
      <c r="E2312" s="116">
        <v>2.21649578796984</v>
      </c>
      <c r="F2312" s="111" t="s">
        <v>659</v>
      </c>
      <c r="G2312" s="111" t="b">
        <v>0</v>
      </c>
      <c r="H2312" s="111" t="b">
        <v>0</v>
      </c>
      <c r="I2312" s="111" t="b">
        <v>0</v>
      </c>
      <c r="J2312" s="111" t="b">
        <v>0</v>
      </c>
      <c r="K2312" s="111" t="b">
        <v>0</v>
      </c>
      <c r="L2312" s="111" t="b">
        <v>0</v>
      </c>
    </row>
    <row r="2313" spans="1:12" ht="15">
      <c r="A2313" s="111" t="s">
        <v>900</v>
      </c>
      <c r="B2313" s="111" t="s">
        <v>716</v>
      </c>
      <c r="C2313" s="111">
        <v>2</v>
      </c>
      <c r="D2313" s="116">
        <v>0.0009129988333062665</v>
      </c>
      <c r="E2313" s="116">
        <v>1.2031318264118587</v>
      </c>
      <c r="F2313" s="111" t="s">
        <v>659</v>
      </c>
      <c r="G2313" s="111" t="b">
        <v>0</v>
      </c>
      <c r="H2313" s="111" t="b">
        <v>0</v>
      </c>
      <c r="I2313" s="111" t="b">
        <v>0</v>
      </c>
      <c r="J2313" s="111" t="b">
        <v>0</v>
      </c>
      <c r="K2313" s="111" t="b">
        <v>0</v>
      </c>
      <c r="L2313" s="111" t="b">
        <v>0</v>
      </c>
    </row>
    <row r="2314" spans="1:12" ht="15">
      <c r="A2314" s="111" t="s">
        <v>696</v>
      </c>
      <c r="B2314" s="111" t="s">
        <v>1730</v>
      </c>
      <c r="C2314" s="111">
        <v>2</v>
      </c>
      <c r="D2314" s="116">
        <v>0.0009129988333062665</v>
      </c>
      <c r="E2314" s="116">
        <v>1.8891368535835098</v>
      </c>
      <c r="F2314" s="111" t="s">
        <v>659</v>
      </c>
      <c r="G2314" s="111" t="b">
        <v>0</v>
      </c>
      <c r="H2314" s="111" t="b">
        <v>0</v>
      </c>
      <c r="I2314" s="111" t="b">
        <v>0</v>
      </c>
      <c r="J2314" s="111" t="b">
        <v>0</v>
      </c>
      <c r="K2314" s="111" t="b">
        <v>0</v>
      </c>
      <c r="L2314" s="111" t="b">
        <v>0</v>
      </c>
    </row>
    <row r="2315" spans="1:12" ht="15">
      <c r="A2315" s="111" t="s">
        <v>1730</v>
      </c>
      <c r="B2315" s="111" t="s">
        <v>690</v>
      </c>
      <c r="C2315" s="111">
        <v>2</v>
      </c>
      <c r="D2315" s="116">
        <v>0.0009129988333062665</v>
      </c>
      <c r="E2315" s="116">
        <v>1.9892520064667778</v>
      </c>
      <c r="F2315" s="111" t="s">
        <v>659</v>
      </c>
      <c r="G2315" s="111" t="b">
        <v>0</v>
      </c>
      <c r="H2315" s="111" t="b">
        <v>0</v>
      </c>
      <c r="I2315" s="111" t="b">
        <v>0</v>
      </c>
      <c r="J2315" s="111" t="b">
        <v>0</v>
      </c>
      <c r="K2315" s="111" t="b">
        <v>0</v>
      </c>
      <c r="L2315" s="111" t="b">
        <v>0</v>
      </c>
    </row>
    <row r="2316" spans="1:12" ht="15">
      <c r="A2316" s="111" t="s">
        <v>696</v>
      </c>
      <c r="B2316" s="111" t="s">
        <v>897</v>
      </c>
      <c r="C2316" s="111">
        <v>2</v>
      </c>
      <c r="D2316" s="116">
        <v>0.0009129988333062665</v>
      </c>
      <c r="E2316" s="116">
        <v>1.8891368535835098</v>
      </c>
      <c r="F2316" s="111" t="s">
        <v>659</v>
      </c>
      <c r="G2316" s="111" t="b">
        <v>0</v>
      </c>
      <c r="H2316" s="111" t="b">
        <v>0</v>
      </c>
      <c r="I2316" s="111" t="b">
        <v>0</v>
      </c>
      <c r="J2316" s="111" t="b">
        <v>0</v>
      </c>
      <c r="K2316" s="111" t="b">
        <v>0</v>
      </c>
      <c r="L2316" s="111" t="b">
        <v>0</v>
      </c>
    </row>
    <row r="2317" spans="1:12" ht="15">
      <c r="A2317" s="111" t="s">
        <v>897</v>
      </c>
      <c r="B2317" s="111" t="s">
        <v>716</v>
      </c>
      <c r="C2317" s="111">
        <v>2</v>
      </c>
      <c r="D2317" s="116">
        <v>0.0009129988333062665</v>
      </c>
      <c r="E2317" s="116">
        <v>1.9021018307478774</v>
      </c>
      <c r="F2317" s="111" t="s">
        <v>659</v>
      </c>
      <c r="G2317" s="111" t="b">
        <v>0</v>
      </c>
      <c r="H2317" s="111" t="b">
        <v>0</v>
      </c>
      <c r="I2317" s="111" t="b">
        <v>0</v>
      </c>
      <c r="J2317" s="111" t="b">
        <v>0</v>
      </c>
      <c r="K2317" s="111" t="b">
        <v>0</v>
      </c>
      <c r="L2317" s="111" t="b">
        <v>0</v>
      </c>
    </row>
    <row r="2318" spans="1:12" ht="15">
      <c r="A2318" s="111" t="s">
        <v>992</v>
      </c>
      <c r="B2318" s="111" t="s">
        <v>920</v>
      </c>
      <c r="C2318" s="111">
        <v>2</v>
      </c>
      <c r="D2318" s="116">
        <v>0.0009129988333062665</v>
      </c>
      <c r="E2318" s="116">
        <v>2.545554507234065</v>
      </c>
      <c r="F2318" s="111" t="s">
        <v>659</v>
      </c>
      <c r="G2318" s="111" t="b">
        <v>0</v>
      </c>
      <c r="H2318" s="111" t="b">
        <v>0</v>
      </c>
      <c r="I2318" s="111" t="b">
        <v>0</v>
      </c>
      <c r="J2318" s="111" t="b">
        <v>0</v>
      </c>
      <c r="K2318" s="111" t="b">
        <v>0</v>
      </c>
      <c r="L2318" s="111" t="b">
        <v>0</v>
      </c>
    </row>
    <row r="2319" spans="1:12" ht="15">
      <c r="A2319" s="111" t="s">
        <v>1258</v>
      </c>
      <c r="B2319" s="111" t="s">
        <v>885</v>
      </c>
      <c r="C2319" s="111">
        <v>2</v>
      </c>
      <c r="D2319" s="116">
        <v>0.0009129988333062665</v>
      </c>
      <c r="E2319" s="116">
        <v>3.119585774961784</v>
      </c>
      <c r="F2319" s="111" t="s">
        <v>659</v>
      </c>
      <c r="G2319" s="111" t="b">
        <v>0</v>
      </c>
      <c r="H2319" s="111" t="b">
        <v>0</v>
      </c>
      <c r="I2319" s="111" t="b">
        <v>0</v>
      </c>
      <c r="J2319" s="111" t="b">
        <v>0</v>
      </c>
      <c r="K2319" s="111" t="b">
        <v>0</v>
      </c>
      <c r="L2319" s="111" t="b">
        <v>0</v>
      </c>
    </row>
    <row r="2320" spans="1:12" ht="15">
      <c r="A2320" s="111" t="s">
        <v>922</v>
      </c>
      <c r="B2320" s="111" t="s">
        <v>741</v>
      </c>
      <c r="C2320" s="111">
        <v>2</v>
      </c>
      <c r="D2320" s="116">
        <v>0.0011387431120194133</v>
      </c>
      <c r="E2320" s="116">
        <v>2.5175257836338214</v>
      </c>
      <c r="F2320" s="111" t="s">
        <v>659</v>
      </c>
      <c r="G2320" s="111" t="b">
        <v>0</v>
      </c>
      <c r="H2320" s="111" t="b">
        <v>0</v>
      </c>
      <c r="I2320" s="111" t="b">
        <v>0</v>
      </c>
      <c r="J2320" s="111" t="b">
        <v>0</v>
      </c>
      <c r="K2320" s="111" t="b">
        <v>0</v>
      </c>
      <c r="L2320" s="111" t="b">
        <v>0</v>
      </c>
    </row>
    <row r="2321" spans="1:12" ht="15">
      <c r="A2321" s="111" t="s">
        <v>685</v>
      </c>
      <c r="B2321" s="111" t="s">
        <v>702</v>
      </c>
      <c r="C2321" s="111">
        <v>2</v>
      </c>
      <c r="D2321" s="116">
        <v>0.0009129988333062665</v>
      </c>
      <c r="E2321" s="116">
        <v>0.9434945159061027</v>
      </c>
      <c r="F2321" s="111" t="s">
        <v>659</v>
      </c>
      <c r="G2321" s="111" t="b">
        <v>0</v>
      </c>
      <c r="H2321" s="111" t="b">
        <v>0</v>
      </c>
      <c r="I2321" s="111" t="b">
        <v>0</v>
      </c>
      <c r="J2321" s="111" t="b">
        <v>0</v>
      </c>
      <c r="K2321" s="111" t="b">
        <v>0</v>
      </c>
      <c r="L2321" s="111" t="b">
        <v>0</v>
      </c>
    </row>
    <row r="2322" spans="1:12" ht="15">
      <c r="A2322" s="111" t="s">
        <v>886</v>
      </c>
      <c r="B2322" s="111" t="s">
        <v>741</v>
      </c>
      <c r="C2322" s="111">
        <v>2</v>
      </c>
      <c r="D2322" s="116">
        <v>0.0009129988333062665</v>
      </c>
      <c r="E2322" s="116">
        <v>1.9734577392835457</v>
      </c>
      <c r="F2322" s="111" t="s">
        <v>659</v>
      </c>
      <c r="G2322" s="111" t="b">
        <v>0</v>
      </c>
      <c r="H2322" s="111" t="b">
        <v>0</v>
      </c>
      <c r="I2322" s="111" t="b">
        <v>0</v>
      </c>
      <c r="J2322" s="111" t="b">
        <v>0</v>
      </c>
      <c r="K2322" s="111" t="b">
        <v>0</v>
      </c>
      <c r="L2322" s="111" t="b">
        <v>0</v>
      </c>
    </row>
    <row r="2323" spans="1:12" ht="15">
      <c r="A2323" s="111" t="s">
        <v>740</v>
      </c>
      <c r="B2323" s="111" t="s">
        <v>1155</v>
      </c>
      <c r="C2323" s="111">
        <v>2</v>
      </c>
      <c r="D2323" s="116">
        <v>0.0011387431120194133</v>
      </c>
      <c r="E2323" s="116">
        <v>2.306672418318928</v>
      </c>
      <c r="F2323" s="111" t="s">
        <v>659</v>
      </c>
      <c r="G2323" s="111" t="b">
        <v>0</v>
      </c>
      <c r="H2323" s="111" t="b">
        <v>0</v>
      </c>
      <c r="I2323" s="111" t="b">
        <v>0</v>
      </c>
      <c r="J2323" s="111" t="b">
        <v>0</v>
      </c>
      <c r="K2323" s="111" t="b">
        <v>0</v>
      </c>
      <c r="L2323" s="111" t="b">
        <v>0</v>
      </c>
    </row>
    <row r="2324" spans="1:12" ht="15">
      <c r="A2324" s="111" t="s">
        <v>1347</v>
      </c>
      <c r="B2324" s="111" t="s">
        <v>891</v>
      </c>
      <c r="C2324" s="111">
        <v>2</v>
      </c>
      <c r="D2324" s="116">
        <v>0.0009129988333062665</v>
      </c>
      <c r="E2324" s="116">
        <v>2.7216457662897464</v>
      </c>
      <c r="F2324" s="111" t="s">
        <v>659</v>
      </c>
      <c r="G2324" s="111" t="b">
        <v>0</v>
      </c>
      <c r="H2324" s="111" t="b">
        <v>0</v>
      </c>
      <c r="I2324" s="111" t="b">
        <v>0</v>
      </c>
      <c r="J2324" s="111" t="b">
        <v>0</v>
      </c>
      <c r="K2324" s="111" t="b">
        <v>0</v>
      </c>
      <c r="L2324" s="111" t="b">
        <v>0</v>
      </c>
    </row>
    <row r="2325" spans="1:12" ht="15">
      <c r="A2325" s="111" t="s">
        <v>2408</v>
      </c>
      <c r="B2325" s="111" t="s">
        <v>1313</v>
      </c>
      <c r="C2325" s="111">
        <v>2</v>
      </c>
      <c r="D2325" s="116">
        <v>0.0011387431120194133</v>
      </c>
      <c r="E2325" s="116">
        <v>3.119585774961784</v>
      </c>
      <c r="F2325" s="111" t="s">
        <v>659</v>
      </c>
      <c r="G2325" s="111" t="b">
        <v>0</v>
      </c>
      <c r="H2325" s="111" t="b">
        <v>0</v>
      </c>
      <c r="I2325" s="111" t="b">
        <v>0</v>
      </c>
      <c r="J2325" s="111" t="b">
        <v>0</v>
      </c>
      <c r="K2325" s="111" t="b">
        <v>0</v>
      </c>
      <c r="L2325" s="111" t="b">
        <v>0</v>
      </c>
    </row>
    <row r="2326" spans="1:12" ht="15">
      <c r="A2326" s="111" t="s">
        <v>706</v>
      </c>
      <c r="B2326" s="111" t="s">
        <v>685</v>
      </c>
      <c r="C2326" s="111">
        <v>2</v>
      </c>
      <c r="D2326" s="116">
        <v>0.0009129988333062665</v>
      </c>
      <c r="E2326" s="116">
        <v>1.704612426990966</v>
      </c>
      <c r="F2326" s="111" t="s">
        <v>659</v>
      </c>
      <c r="G2326" s="111" t="b">
        <v>0</v>
      </c>
      <c r="H2326" s="111" t="b">
        <v>0</v>
      </c>
      <c r="I2326" s="111" t="b">
        <v>0</v>
      </c>
      <c r="J2326" s="111" t="b">
        <v>0</v>
      </c>
      <c r="K2326" s="111" t="b">
        <v>0</v>
      </c>
      <c r="L2326" s="111" t="b">
        <v>0</v>
      </c>
    </row>
    <row r="2327" spans="1:12" ht="15">
      <c r="A2327" s="111" t="s">
        <v>900</v>
      </c>
      <c r="B2327" s="111" t="s">
        <v>696</v>
      </c>
      <c r="C2327" s="111">
        <v>2</v>
      </c>
      <c r="D2327" s="116">
        <v>0.0011387431120194133</v>
      </c>
      <c r="E2327" s="116">
        <v>1.1775777219394705</v>
      </c>
      <c r="F2327" s="111" t="s">
        <v>659</v>
      </c>
      <c r="G2327" s="111" t="b">
        <v>0</v>
      </c>
      <c r="H2327" s="111" t="b">
        <v>0</v>
      </c>
      <c r="I2327" s="111" t="b">
        <v>0</v>
      </c>
      <c r="J2327" s="111" t="b">
        <v>0</v>
      </c>
      <c r="K2327" s="111" t="b">
        <v>0</v>
      </c>
      <c r="L2327" s="111" t="b">
        <v>0</v>
      </c>
    </row>
    <row r="2328" spans="1:12" ht="15">
      <c r="A2328" s="111" t="s">
        <v>1345</v>
      </c>
      <c r="B2328" s="111" t="s">
        <v>809</v>
      </c>
      <c r="C2328" s="111">
        <v>2</v>
      </c>
      <c r="D2328" s="116">
        <v>0.0009129988333062665</v>
      </c>
      <c r="E2328" s="116">
        <v>2.6424645202421213</v>
      </c>
      <c r="F2328" s="111" t="s">
        <v>659</v>
      </c>
      <c r="G2328" s="111" t="b">
        <v>0</v>
      </c>
      <c r="H2328" s="111" t="b">
        <v>0</v>
      </c>
      <c r="I2328" s="111" t="b">
        <v>0</v>
      </c>
      <c r="J2328" s="111" t="b">
        <v>0</v>
      </c>
      <c r="K2328" s="111" t="b">
        <v>0</v>
      </c>
      <c r="L2328" s="111" t="b">
        <v>0</v>
      </c>
    </row>
    <row r="2329" spans="1:12" ht="15">
      <c r="A2329" s="111" t="s">
        <v>1993</v>
      </c>
      <c r="B2329" s="111" t="s">
        <v>716</v>
      </c>
      <c r="C2329" s="111">
        <v>2</v>
      </c>
      <c r="D2329" s="116">
        <v>0.0009129988333062665</v>
      </c>
      <c r="E2329" s="116">
        <v>1.9021018307478774</v>
      </c>
      <c r="F2329" s="111" t="s">
        <v>659</v>
      </c>
      <c r="G2329" s="111" t="b">
        <v>0</v>
      </c>
      <c r="H2329" s="111" t="b">
        <v>0</v>
      </c>
      <c r="I2329" s="111" t="b">
        <v>0</v>
      </c>
      <c r="J2329" s="111" t="b">
        <v>0</v>
      </c>
      <c r="K2329" s="111" t="b">
        <v>0</v>
      </c>
      <c r="L2329" s="111" t="b">
        <v>0</v>
      </c>
    </row>
    <row r="2330" spans="1:12" ht="15">
      <c r="A2330" s="111" t="s">
        <v>1901</v>
      </c>
      <c r="B2330" s="111" t="s">
        <v>900</v>
      </c>
      <c r="C2330" s="111">
        <v>2</v>
      </c>
      <c r="D2330" s="116">
        <v>0.0009129988333062665</v>
      </c>
      <c r="E2330" s="116">
        <v>2.420615770625765</v>
      </c>
      <c r="F2330" s="111" t="s">
        <v>659</v>
      </c>
      <c r="G2330" s="111" t="b">
        <v>0</v>
      </c>
      <c r="H2330" s="111" t="b">
        <v>0</v>
      </c>
      <c r="I2330" s="111" t="b">
        <v>0</v>
      </c>
      <c r="J2330" s="111" t="b">
        <v>0</v>
      </c>
      <c r="K2330" s="111" t="b">
        <v>0</v>
      </c>
      <c r="L2330" s="111" t="b">
        <v>0</v>
      </c>
    </row>
    <row r="2331" spans="1:12" ht="15">
      <c r="A2331" s="111" t="s">
        <v>900</v>
      </c>
      <c r="B2331" s="111" t="s">
        <v>701</v>
      </c>
      <c r="C2331" s="111">
        <v>2</v>
      </c>
      <c r="D2331" s="116">
        <v>0.0009129988333062665</v>
      </c>
      <c r="E2331" s="116">
        <v>1.2592477683907901</v>
      </c>
      <c r="F2331" s="111" t="s">
        <v>659</v>
      </c>
      <c r="G2331" s="111" t="b">
        <v>0</v>
      </c>
      <c r="H2331" s="111" t="b">
        <v>0</v>
      </c>
      <c r="I2331" s="111" t="b">
        <v>0</v>
      </c>
      <c r="J2331" s="111" t="b">
        <v>0</v>
      </c>
      <c r="K2331" s="111" t="b">
        <v>0</v>
      </c>
      <c r="L2331" s="111" t="b">
        <v>0</v>
      </c>
    </row>
    <row r="2332" spans="1:12" ht="15">
      <c r="A2332" s="111" t="s">
        <v>766</v>
      </c>
      <c r="B2332" s="111" t="s">
        <v>695</v>
      </c>
      <c r="C2332" s="111">
        <v>2</v>
      </c>
      <c r="D2332" s="116">
        <v>0.0009129988333062665</v>
      </c>
      <c r="E2332" s="116">
        <v>1.704612426990966</v>
      </c>
      <c r="F2332" s="111" t="s">
        <v>659</v>
      </c>
      <c r="G2332" s="111" t="b">
        <v>0</v>
      </c>
      <c r="H2332" s="111" t="b">
        <v>0</v>
      </c>
      <c r="I2332" s="111" t="b">
        <v>0</v>
      </c>
      <c r="J2332" s="111" t="b">
        <v>0</v>
      </c>
      <c r="K2332" s="111" t="b">
        <v>0</v>
      </c>
      <c r="L2332" s="111" t="b">
        <v>0</v>
      </c>
    </row>
    <row r="2333" spans="1:12" ht="15">
      <c r="A2333" s="111" t="s">
        <v>742</v>
      </c>
      <c r="B2333" s="111" t="s">
        <v>1414</v>
      </c>
      <c r="C2333" s="111">
        <v>2</v>
      </c>
      <c r="D2333" s="116">
        <v>0.0011387431120194133</v>
      </c>
      <c r="E2333" s="116">
        <v>2.1418621696729363</v>
      </c>
      <c r="F2333" s="111" t="s">
        <v>659</v>
      </c>
      <c r="G2333" s="111" t="b">
        <v>0</v>
      </c>
      <c r="H2333" s="111" t="b">
        <v>0</v>
      </c>
      <c r="I2333" s="111" t="b">
        <v>0</v>
      </c>
      <c r="J2333" s="111" t="b">
        <v>0</v>
      </c>
      <c r="K2333" s="111" t="b">
        <v>0</v>
      </c>
      <c r="L2333" s="111" t="b">
        <v>0</v>
      </c>
    </row>
    <row r="2334" spans="1:12" ht="15">
      <c r="A2334" s="111" t="s">
        <v>742</v>
      </c>
      <c r="B2334" s="111" t="s">
        <v>710</v>
      </c>
      <c r="C2334" s="111">
        <v>2</v>
      </c>
      <c r="D2334" s="116">
        <v>0.0011387431120194133</v>
      </c>
      <c r="E2334" s="116">
        <v>1.8408321740089548</v>
      </c>
      <c r="F2334" s="111" t="s">
        <v>659</v>
      </c>
      <c r="G2334" s="111" t="b">
        <v>0</v>
      </c>
      <c r="H2334" s="111" t="b">
        <v>0</v>
      </c>
      <c r="I2334" s="111" t="b">
        <v>0</v>
      </c>
      <c r="J2334" s="111" t="b">
        <v>0</v>
      </c>
      <c r="K2334" s="111" t="b">
        <v>0</v>
      </c>
      <c r="L2334" s="111" t="b">
        <v>0</v>
      </c>
    </row>
    <row r="2335" spans="1:12" ht="15">
      <c r="A2335" s="111" t="s">
        <v>699</v>
      </c>
      <c r="B2335" s="111" t="s">
        <v>1345</v>
      </c>
      <c r="C2335" s="111">
        <v>2</v>
      </c>
      <c r="D2335" s="116">
        <v>0.0011387431120194133</v>
      </c>
      <c r="E2335" s="116">
        <v>2.290282002130759</v>
      </c>
      <c r="F2335" s="111" t="s">
        <v>659</v>
      </c>
      <c r="G2335" s="111" t="b">
        <v>0</v>
      </c>
      <c r="H2335" s="111" t="b">
        <v>0</v>
      </c>
      <c r="I2335" s="111" t="b">
        <v>0</v>
      </c>
      <c r="J2335" s="111" t="b">
        <v>0</v>
      </c>
      <c r="K2335" s="111" t="b">
        <v>0</v>
      </c>
      <c r="L2335" s="111" t="b">
        <v>0</v>
      </c>
    </row>
    <row r="2336" spans="1:12" ht="15">
      <c r="A2336" s="111" t="s">
        <v>686</v>
      </c>
      <c r="B2336" s="111" t="s">
        <v>699</v>
      </c>
      <c r="C2336" s="111">
        <v>2</v>
      </c>
      <c r="D2336" s="116">
        <v>0.0009129988333062665</v>
      </c>
      <c r="E2336" s="116">
        <v>1.2622532785305154</v>
      </c>
      <c r="F2336" s="111" t="s">
        <v>659</v>
      </c>
      <c r="G2336" s="111" t="b">
        <v>0</v>
      </c>
      <c r="H2336" s="111" t="b">
        <v>0</v>
      </c>
      <c r="I2336" s="111" t="b">
        <v>0</v>
      </c>
      <c r="J2336" s="111" t="b">
        <v>0</v>
      </c>
      <c r="K2336" s="111" t="b">
        <v>0</v>
      </c>
      <c r="L2336" s="111" t="b">
        <v>0</v>
      </c>
    </row>
    <row r="2337" spans="1:12" ht="15">
      <c r="A2337" s="111" t="s">
        <v>1006</v>
      </c>
      <c r="B2337" s="111" t="s">
        <v>1243</v>
      </c>
      <c r="C2337" s="111">
        <v>2</v>
      </c>
      <c r="D2337" s="116">
        <v>0.0011387431120194133</v>
      </c>
      <c r="E2337" s="116">
        <v>2.9434945159061026</v>
      </c>
      <c r="F2337" s="111" t="s">
        <v>659</v>
      </c>
      <c r="G2337" s="111" t="b">
        <v>0</v>
      </c>
      <c r="H2337" s="111" t="b">
        <v>0</v>
      </c>
      <c r="I2337" s="111" t="b">
        <v>0</v>
      </c>
      <c r="J2337" s="111" t="b">
        <v>0</v>
      </c>
      <c r="K2337" s="111" t="b">
        <v>0</v>
      </c>
      <c r="L2337" s="111" t="b">
        <v>0</v>
      </c>
    </row>
    <row r="2338" spans="1:12" ht="15">
      <c r="A2338" s="111" t="s">
        <v>2250</v>
      </c>
      <c r="B2338" s="111" t="s">
        <v>1116</v>
      </c>
      <c r="C2338" s="111">
        <v>2</v>
      </c>
      <c r="D2338" s="116">
        <v>0.0011387431120194133</v>
      </c>
      <c r="E2338" s="116">
        <v>3.119585774961784</v>
      </c>
      <c r="F2338" s="111" t="s">
        <v>659</v>
      </c>
      <c r="G2338" s="111" t="b">
        <v>1</v>
      </c>
      <c r="H2338" s="111" t="b">
        <v>0</v>
      </c>
      <c r="I2338" s="111" t="b">
        <v>0</v>
      </c>
      <c r="J2338" s="111" t="b">
        <v>0</v>
      </c>
      <c r="K2338" s="111" t="b">
        <v>0</v>
      </c>
      <c r="L2338" s="111" t="b">
        <v>0</v>
      </c>
    </row>
    <row r="2339" spans="1:12" ht="15">
      <c r="A2339" s="111" t="s">
        <v>898</v>
      </c>
      <c r="B2339" s="111" t="s">
        <v>960</v>
      </c>
      <c r="C2339" s="111">
        <v>2</v>
      </c>
      <c r="D2339" s="116">
        <v>0.0009129988333062665</v>
      </c>
      <c r="E2339" s="116">
        <v>2.21649578796984</v>
      </c>
      <c r="F2339" s="111" t="s">
        <v>659</v>
      </c>
      <c r="G2339" s="111" t="b">
        <v>0</v>
      </c>
      <c r="H2339" s="111" t="b">
        <v>0</v>
      </c>
      <c r="I2339" s="111" t="b">
        <v>0</v>
      </c>
      <c r="J2339" s="111" t="b">
        <v>0</v>
      </c>
      <c r="K2339" s="111" t="b">
        <v>0</v>
      </c>
      <c r="L2339" s="111" t="b">
        <v>0</v>
      </c>
    </row>
    <row r="2340" spans="1:12" ht="15">
      <c r="A2340" s="111" t="s">
        <v>960</v>
      </c>
      <c r="B2340" s="111" t="s">
        <v>750</v>
      </c>
      <c r="C2340" s="111">
        <v>2</v>
      </c>
      <c r="D2340" s="116">
        <v>0.0009129988333062665</v>
      </c>
      <c r="E2340" s="116">
        <v>2.5175257836338214</v>
      </c>
      <c r="F2340" s="111" t="s">
        <v>659</v>
      </c>
      <c r="G2340" s="111" t="b">
        <v>0</v>
      </c>
      <c r="H2340" s="111" t="b">
        <v>0</v>
      </c>
      <c r="I2340" s="111" t="b">
        <v>0</v>
      </c>
      <c r="J2340" s="111" t="b">
        <v>0</v>
      </c>
      <c r="K2340" s="111" t="b">
        <v>0</v>
      </c>
      <c r="L2340" s="111" t="b">
        <v>0</v>
      </c>
    </row>
    <row r="2341" spans="1:12" ht="15">
      <c r="A2341" s="111" t="s">
        <v>750</v>
      </c>
      <c r="B2341" s="111" t="s">
        <v>1152</v>
      </c>
      <c r="C2341" s="111">
        <v>2</v>
      </c>
      <c r="D2341" s="116">
        <v>0.0009129988333062665</v>
      </c>
      <c r="E2341" s="116">
        <v>2.5175257836338214</v>
      </c>
      <c r="F2341" s="111" t="s">
        <v>659</v>
      </c>
      <c r="G2341" s="111" t="b">
        <v>0</v>
      </c>
      <c r="H2341" s="111" t="b">
        <v>0</v>
      </c>
      <c r="I2341" s="111" t="b">
        <v>0</v>
      </c>
      <c r="J2341" s="111" t="b">
        <v>0</v>
      </c>
      <c r="K2341" s="111" t="b">
        <v>0</v>
      </c>
      <c r="L2341" s="111" t="b">
        <v>0</v>
      </c>
    </row>
    <row r="2342" spans="1:12" ht="15">
      <c r="A2342" s="111" t="s">
        <v>1152</v>
      </c>
      <c r="B2342" s="111" t="s">
        <v>1509</v>
      </c>
      <c r="C2342" s="111">
        <v>2</v>
      </c>
      <c r="D2342" s="116">
        <v>0.0009129988333062665</v>
      </c>
      <c r="E2342" s="116">
        <v>2.8185557792978027</v>
      </c>
      <c r="F2342" s="111" t="s">
        <v>659</v>
      </c>
      <c r="G2342" s="111" t="b">
        <v>0</v>
      </c>
      <c r="H2342" s="111" t="b">
        <v>0</v>
      </c>
      <c r="I2342" s="111" t="b">
        <v>0</v>
      </c>
      <c r="J2342" s="111" t="b">
        <v>0</v>
      </c>
      <c r="K2342" s="111" t="b">
        <v>0</v>
      </c>
      <c r="L2342" s="111" t="b">
        <v>0</v>
      </c>
    </row>
    <row r="2343" spans="1:12" ht="15">
      <c r="A2343" s="111" t="s">
        <v>1509</v>
      </c>
      <c r="B2343" s="111" t="s">
        <v>1291</v>
      </c>
      <c r="C2343" s="111">
        <v>2</v>
      </c>
      <c r="D2343" s="116">
        <v>0.0009129988333062665</v>
      </c>
      <c r="E2343" s="116">
        <v>3.119585774961784</v>
      </c>
      <c r="F2343" s="111" t="s">
        <v>659</v>
      </c>
      <c r="G2343" s="111" t="b">
        <v>0</v>
      </c>
      <c r="H2343" s="111" t="b">
        <v>0</v>
      </c>
      <c r="I2343" s="111" t="b">
        <v>0</v>
      </c>
      <c r="J2343" s="111" t="b">
        <v>0</v>
      </c>
      <c r="K2343" s="111" t="b">
        <v>0</v>
      </c>
      <c r="L2343" s="111" t="b">
        <v>0</v>
      </c>
    </row>
    <row r="2344" spans="1:12" ht="15">
      <c r="A2344" s="111" t="s">
        <v>1291</v>
      </c>
      <c r="B2344" s="111" t="s">
        <v>960</v>
      </c>
      <c r="C2344" s="111">
        <v>2</v>
      </c>
      <c r="D2344" s="116">
        <v>0.0009129988333062665</v>
      </c>
      <c r="E2344" s="116">
        <v>2.8185557792978027</v>
      </c>
      <c r="F2344" s="111" t="s">
        <v>659</v>
      </c>
      <c r="G2344" s="111" t="b">
        <v>0</v>
      </c>
      <c r="H2344" s="111" t="b">
        <v>0</v>
      </c>
      <c r="I2344" s="111" t="b">
        <v>0</v>
      </c>
      <c r="J2344" s="111" t="b">
        <v>0</v>
      </c>
      <c r="K2344" s="111" t="b">
        <v>0</v>
      </c>
      <c r="L2344" s="111" t="b">
        <v>0</v>
      </c>
    </row>
    <row r="2345" spans="1:12" ht="15">
      <c r="A2345" s="111" t="s">
        <v>960</v>
      </c>
      <c r="B2345" s="111" t="s">
        <v>992</v>
      </c>
      <c r="C2345" s="111">
        <v>2</v>
      </c>
      <c r="D2345" s="116">
        <v>0.0009129988333062665</v>
      </c>
      <c r="E2345" s="116">
        <v>2.420615770625765</v>
      </c>
      <c r="F2345" s="111" t="s">
        <v>659</v>
      </c>
      <c r="G2345" s="111" t="b">
        <v>0</v>
      </c>
      <c r="H2345" s="111" t="b">
        <v>0</v>
      </c>
      <c r="I2345" s="111" t="b">
        <v>0</v>
      </c>
      <c r="J2345" s="111" t="b">
        <v>0</v>
      </c>
      <c r="K2345" s="111" t="b">
        <v>0</v>
      </c>
      <c r="L2345" s="111" t="b">
        <v>0</v>
      </c>
    </row>
    <row r="2346" spans="1:12" ht="15">
      <c r="A2346" s="111" t="s">
        <v>992</v>
      </c>
      <c r="B2346" s="111" t="s">
        <v>1510</v>
      </c>
      <c r="C2346" s="111">
        <v>2</v>
      </c>
      <c r="D2346" s="116">
        <v>0.0009129988333062665</v>
      </c>
      <c r="E2346" s="116">
        <v>2.7216457662897464</v>
      </c>
      <c r="F2346" s="111" t="s">
        <v>659</v>
      </c>
      <c r="G2346" s="111" t="b">
        <v>0</v>
      </c>
      <c r="H2346" s="111" t="b">
        <v>0</v>
      </c>
      <c r="I2346" s="111" t="b">
        <v>0</v>
      </c>
      <c r="J2346" s="111" t="b">
        <v>0</v>
      </c>
      <c r="K2346" s="111" t="b">
        <v>0</v>
      </c>
      <c r="L2346" s="111" t="b">
        <v>0</v>
      </c>
    </row>
    <row r="2347" spans="1:12" ht="15">
      <c r="A2347" s="111" t="s">
        <v>1510</v>
      </c>
      <c r="B2347" s="111" t="s">
        <v>865</v>
      </c>
      <c r="C2347" s="111">
        <v>2</v>
      </c>
      <c r="D2347" s="116">
        <v>0.0009129988333062665</v>
      </c>
      <c r="E2347" s="116">
        <v>2.8185557792978027</v>
      </c>
      <c r="F2347" s="111" t="s">
        <v>659</v>
      </c>
      <c r="G2347" s="111" t="b">
        <v>0</v>
      </c>
      <c r="H2347" s="111" t="b">
        <v>0</v>
      </c>
      <c r="I2347" s="111" t="b">
        <v>0</v>
      </c>
      <c r="J2347" s="111" t="b">
        <v>0</v>
      </c>
      <c r="K2347" s="111" t="b">
        <v>0</v>
      </c>
      <c r="L2347" s="111" t="b">
        <v>0</v>
      </c>
    </row>
    <row r="2348" spans="1:12" ht="15">
      <c r="A2348" s="111" t="s">
        <v>865</v>
      </c>
      <c r="B2348" s="111" t="s">
        <v>888</v>
      </c>
      <c r="C2348" s="111">
        <v>2</v>
      </c>
      <c r="D2348" s="116">
        <v>0.0009129988333062665</v>
      </c>
      <c r="E2348" s="116">
        <v>2.34143452457814</v>
      </c>
      <c r="F2348" s="111" t="s">
        <v>659</v>
      </c>
      <c r="G2348" s="111" t="b">
        <v>0</v>
      </c>
      <c r="H2348" s="111" t="b">
        <v>0</v>
      </c>
      <c r="I2348" s="111" t="b">
        <v>0</v>
      </c>
      <c r="J2348" s="111" t="b">
        <v>0</v>
      </c>
      <c r="K2348" s="111" t="b">
        <v>0</v>
      </c>
      <c r="L2348" s="111" t="b">
        <v>0</v>
      </c>
    </row>
    <row r="2349" spans="1:12" ht="15">
      <c r="A2349" s="111" t="s">
        <v>888</v>
      </c>
      <c r="B2349" s="111" t="s">
        <v>1879</v>
      </c>
      <c r="C2349" s="111">
        <v>2</v>
      </c>
      <c r="D2349" s="116">
        <v>0.0009129988333062665</v>
      </c>
      <c r="E2349" s="116">
        <v>2.5755177306115082</v>
      </c>
      <c r="F2349" s="111" t="s">
        <v>659</v>
      </c>
      <c r="G2349" s="111" t="b">
        <v>0</v>
      </c>
      <c r="H2349" s="111" t="b">
        <v>0</v>
      </c>
      <c r="I2349" s="111" t="b">
        <v>0</v>
      </c>
      <c r="J2349" s="111" t="b">
        <v>0</v>
      </c>
      <c r="K2349" s="111" t="b">
        <v>0</v>
      </c>
      <c r="L2349" s="111" t="b">
        <v>0</v>
      </c>
    </row>
    <row r="2350" spans="1:12" ht="15">
      <c r="A2350" s="111" t="s">
        <v>1879</v>
      </c>
      <c r="B2350" s="111" t="s">
        <v>865</v>
      </c>
      <c r="C2350" s="111">
        <v>2</v>
      </c>
      <c r="D2350" s="116">
        <v>0.0009129988333062665</v>
      </c>
      <c r="E2350" s="116">
        <v>2.8185557792978027</v>
      </c>
      <c r="F2350" s="111" t="s">
        <v>659</v>
      </c>
      <c r="G2350" s="111" t="b">
        <v>0</v>
      </c>
      <c r="H2350" s="111" t="b">
        <v>0</v>
      </c>
      <c r="I2350" s="111" t="b">
        <v>0</v>
      </c>
      <c r="J2350" s="111" t="b">
        <v>0</v>
      </c>
      <c r="K2350" s="111" t="b">
        <v>0</v>
      </c>
      <c r="L2350" s="111" t="b">
        <v>0</v>
      </c>
    </row>
    <row r="2351" spans="1:12" ht="15">
      <c r="A2351" s="111" t="s">
        <v>865</v>
      </c>
      <c r="B2351" s="111" t="s">
        <v>846</v>
      </c>
      <c r="C2351" s="111">
        <v>2</v>
      </c>
      <c r="D2351" s="116">
        <v>0.0009129988333062665</v>
      </c>
      <c r="E2351" s="116">
        <v>2.6424645202421213</v>
      </c>
      <c r="F2351" s="111" t="s">
        <v>659</v>
      </c>
      <c r="G2351" s="111" t="b">
        <v>0</v>
      </c>
      <c r="H2351" s="111" t="b">
        <v>0</v>
      </c>
      <c r="I2351" s="111" t="b">
        <v>0</v>
      </c>
      <c r="J2351" s="111" t="b">
        <v>0</v>
      </c>
      <c r="K2351" s="111" t="b">
        <v>0</v>
      </c>
      <c r="L2351" s="111" t="b">
        <v>0</v>
      </c>
    </row>
    <row r="2352" spans="1:12" ht="15">
      <c r="A2352" s="111" t="s">
        <v>846</v>
      </c>
      <c r="B2352" s="111" t="s">
        <v>1880</v>
      </c>
      <c r="C2352" s="111">
        <v>2</v>
      </c>
      <c r="D2352" s="116">
        <v>0.0009129988333062665</v>
      </c>
      <c r="E2352" s="116">
        <v>2.9434945159061026</v>
      </c>
      <c r="F2352" s="111" t="s">
        <v>659</v>
      </c>
      <c r="G2352" s="111" t="b">
        <v>0</v>
      </c>
      <c r="H2352" s="111" t="b">
        <v>0</v>
      </c>
      <c r="I2352" s="111" t="b">
        <v>0</v>
      </c>
      <c r="J2352" s="111" t="b">
        <v>0</v>
      </c>
      <c r="K2352" s="111" t="b">
        <v>0</v>
      </c>
      <c r="L2352" s="111" t="b">
        <v>0</v>
      </c>
    </row>
    <row r="2353" spans="1:12" ht="15">
      <c r="A2353" s="111" t="s">
        <v>1880</v>
      </c>
      <c r="B2353" s="111" t="s">
        <v>729</v>
      </c>
      <c r="C2353" s="111">
        <v>2</v>
      </c>
      <c r="D2353" s="116">
        <v>0.0009129988333062665</v>
      </c>
      <c r="E2353" s="116">
        <v>2.9434945159061026</v>
      </c>
      <c r="F2353" s="111" t="s">
        <v>659</v>
      </c>
      <c r="G2353" s="111" t="b">
        <v>0</v>
      </c>
      <c r="H2353" s="111" t="b">
        <v>0</v>
      </c>
      <c r="I2353" s="111" t="b">
        <v>0</v>
      </c>
      <c r="J2353" s="111" t="b">
        <v>0</v>
      </c>
      <c r="K2353" s="111" t="b">
        <v>0</v>
      </c>
      <c r="L2353" s="111" t="b">
        <v>0</v>
      </c>
    </row>
    <row r="2354" spans="1:12" ht="15">
      <c r="A2354" s="111" t="s">
        <v>729</v>
      </c>
      <c r="B2354" s="111" t="s">
        <v>807</v>
      </c>
      <c r="C2354" s="111">
        <v>2</v>
      </c>
      <c r="D2354" s="116">
        <v>0.0009129988333062665</v>
      </c>
      <c r="E2354" s="116">
        <v>2.9434945159061026</v>
      </c>
      <c r="F2354" s="111" t="s">
        <v>659</v>
      </c>
      <c r="G2354" s="111" t="b">
        <v>0</v>
      </c>
      <c r="H2354" s="111" t="b">
        <v>0</v>
      </c>
      <c r="I2354" s="111" t="b">
        <v>0</v>
      </c>
      <c r="J2354" s="111" t="b">
        <v>0</v>
      </c>
      <c r="K2354" s="111" t="b">
        <v>0</v>
      </c>
      <c r="L2354" s="111" t="b">
        <v>0</v>
      </c>
    </row>
    <row r="2355" spans="1:12" ht="15">
      <c r="A2355" s="111" t="s">
        <v>807</v>
      </c>
      <c r="B2355" s="111" t="s">
        <v>1292</v>
      </c>
      <c r="C2355" s="111">
        <v>2</v>
      </c>
      <c r="D2355" s="116">
        <v>0.0009129988333062665</v>
      </c>
      <c r="E2355" s="116">
        <v>2.8185557792978027</v>
      </c>
      <c r="F2355" s="111" t="s">
        <v>659</v>
      </c>
      <c r="G2355" s="111" t="b">
        <v>0</v>
      </c>
      <c r="H2355" s="111" t="b">
        <v>0</v>
      </c>
      <c r="I2355" s="111" t="b">
        <v>0</v>
      </c>
      <c r="J2355" s="111" t="b">
        <v>0</v>
      </c>
      <c r="K2355" s="111" t="b">
        <v>0</v>
      </c>
      <c r="L2355" s="111" t="b">
        <v>0</v>
      </c>
    </row>
    <row r="2356" spans="1:12" ht="15">
      <c r="A2356" s="111" t="s">
        <v>1292</v>
      </c>
      <c r="B2356" s="111" t="s">
        <v>1086</v>
      </c>
      <c r="C2356" s="111">
        <v>2</v>
      </c>
      <c r="D2356" s="116">
        <v>0.0009129988333062665</v>
      </c>
      <c r="E2356" s="116">
        <v>2.6424645202421213</v>
      </c>
      <c r="F2356" s="111" t="s">
        <v>659</v>
      </c>
      <c r="G2356" s="111" t="b">
        <v>0</v>
      </c>
      <c r="H2356" s="111" t="b">
        <v>0</v>
      </c>
      <c r="I2356" s="111" t="b">
        <v>0</v>
      </c>
      <c r="J2356" s="111" t="b">
        <v>0</v>
      </c>
      <c r="K2356" s="111" t="b">
        <v>0</v>
      </c>
      <c r="L2356" s="111" t="b">
        <v>0</v>
      </c>
    </row>
    <row r="2357" spans="1:12" ht="15">
      <c r="A2357" s="111" t="s">
        <v>898</v>
      </c>
      <c r="B2357" s="111" t="s">
        <v>696</v>
      </c>
      <c r="C2357" s="111">
        <v>2</v>
      </c>
      <c r="D2357" s="116">
        <v>0.0009129988333062665</v>
      </c>
      <c r="E2357" s="116">
        <v>1.274487734947527</v>
      </c>
      <c r="F2357" s="111" t="s">
        <v>659</v>
      </c>
      <c r="G2357" s="111" t="b">
        <v>0</v>
      </c>
      <c r="H2357" s="111" t="b">
        <v>0</v>
      </c>
      <c r="I2357" s="111" t="b">
        <v>0</v>
      </c>
      <c r="J2357" s="111" t="b">
        <v>0</v>
      </c>
      <c r="K2357" s="111" t="b">
        <v>0</v>
      </c>
      <c r="L2357" s="111" t="b">
        <v>0</v>
      </c>
    </row>
    <row r="2358" spans="1:12" ht="15">
      <c r="A2358" s="111" t="s">
        <v>696</v>
      </c>
      <c r="B2358" s="111" t="s">
        <v>691</v>
      </c>
      <c r="C2358" s="111">
        <v>2</v>
      </c>
      <c r="D2358" s="116">
        <v>0.0009129988333062665</v>
      </c>
      <c r="E2358" s="116">
        <v>1.4120155988638474</v>
      </c>
      <c r="F2358" s="111" t="s">
        <v>659</v>
      </c>
      <c r="G2358" s="111" t="b">
        <v>0</v>
      </c>
      <c r="H2358" s="111" t="b">
        <v>0</v>
      </c>
      <c r="I2358" s="111" t="b">
        <v>0</v>
      </c>
      <c r="J2358" s="111" t="b">
        <v>0</v>
      </c>
      <c r="K2358" s="111" t="b">
        <v>0</v>
      </c>
      <c r="L2358" s="111" t="b">
        <v>0</v>
      </c>
    </row>
    <row r="2359" spans="1:12" ht="15">
      <c r="A2359" s="111" t="s">
        <v>691</v>
      </c>
      <c r="B2359" s="111" t="s">
        <v>746</v>
      </c>
      <c r="C2359" s="111">
        <v>2</v>
      </c>
      <c r="D2359" s="116">
        <v>0.0009129988333062665</v>
      </c>
      <c r="E2359" s="116">
        <v>1.9892520064667778</v>
      </c>
      <c r="F2359" s="111" t="s">
        <v>659</v>
      </c>
      <c r="G2359" s="111" t="b">
        <v>0</v>
      </c>
      <c r="H2359" s="111" t="b">
        <v>0</v>
      </c>
      <c r="I2359" s="111" t="b">
        <v>0</v>
      </c>
      <c r="J2359" s="111" t="b">
        <v>0</v>
      </c>
      <c r="K2359" s="111" t="b">
        <v>0</v>
      </c>
      <c r="L2359" s="111" t="b">
        <v>0</v>
      </c>
    </row>
    <row r="2360" spans="1:12" ht="15">
      <c r="A2360" s="111" t="s">
        <v>683</v>
      </c>
      <c r="B2360" s="111" t="s">
        <v>1881</v>
      </c>
      <c r="C2360" s="111">
        <v>2</v>
      </c>
      <c r="D2360" s="116">
        <v>0.0009129988333062665</v>
      </c>
      <c r="E2360" s="116">
        <v>1.7130455945278287</v>
      </c>
      <c r="F2360" s="111" t="s">
        <v>659</v>
      </c>
      <c r="G2360" s="111" t="b">
        <v>0</v>
      </c>
      <c r="H2360" s="111" t="b">
        <v>0</v>
      </c>
      <c r="I2360" s="111" t="b">
        <v>0</v>
      </c>
      <c r="J2360" s="111" t="b">
        <v>0</v>
      </c>
      <c r="K2360" s="111" t="b">
        <v>0</v>
      </c>
      <c r="L2360" s="111" t="b">
        <v>0</v>
      </c>
    </row>
    <row r="2361" spans="1:12" ht="15">
      <c r="A2361" s="111" t="s">
        <v>1881</v>
      </c>
      <c r="B2361" s="111" t="s">
        <v>1071</v>
      </c>
      <c r="C2361" s="111">
        <v>2</v>
      </c>
      <c r="D2361" s="116">
        <v>0.0009129988333062665</v>
      </c>
      <c r="E2361" s="116">
        <v>3.119585774961784</v>
      </c>
      <c r="F2361" s="111" t="s">
        <v>659</v>
      </c>
      <c r="G2361" s="111" t="b">
        <v>0</v>
      </c>
      <c r="H2361" s="111" t="b">
        <v>0</v>
      </c>
      <c r="I2361" s="111" t="b">
        <v>0</v>
      </c>
      <c r="J2361" s="111" t="b">
        <v>0</v>
      </c>
      <c r="K2361" s="111" t="b">
        <v>0</v>
      </c>
      <c r="L2361" s="111" t="b">
        <v>0</v>
      </c>
    </row>
    <row r="2362" spans="1:12" ht="15">
      <c r="A2362" s="111" t="s">
        <v>1071</v>
      </c>
      <c r="B2362" s="111" t="s">
        <v>756</v>
      </c>
      <c r="C2362" s="111">
        <v>2</v>
      </c>
      <c r="D2362" s="116">
        <v>0.0009129988333062665</v>
      </c>
      <c r="E2362" s="116">
        <v>2.8185557792978027</v>
      </c>
      <c r="F2362" s="111" t="s">
        <v>659</v>
      </c>
      <c r="G2362" s="111" t="b">
        <v>0</v>
      </c>
      <c r="H2362" s="111" t="b">
        <v>0</v>
      </c>
      <c r="I2362" s="111" t="b">
        <v>0</v>
      </c>
      <c r="J2362" s="111" t="b">
        <v>0</v>
      </c>
      <c r="K2362" s="111" t="b">
        <v>0</v>
      </c>
      <c r="L2362" s="111" t="b">
        <v>0</v>
      </c>
    </row>
    <row r="2363" spans="1:12" ht="15">
      <c r="A2363" s="111" t="s">
        <v>756</v>
      </c>
      <c r="B2363" s="111" t="s">
        <v>694</v>
      </c>
      <c r="C2363" s="111">
        <v>2</v>
      </c>
      <c r="D2363" s="116">
        <v>0.0009129988333062665</v>
      </c>
      <c r="E2363" s="116">
        <v>1.9434945159061026</v>
      </c>
      <c r="F2363" s="111" t="s">
        <v>659</v>
      </c>
      <c r="G2363" s="111" t="b">
        <v>0</v>
      </c>
      <c r="H2363" s="111" t="b">
        <v>0</v>
      </c>
      <c r="I2363" s="111" t="b">
        <v>0</v>
      </c>
      <c r="J2363" s="111" t="b">
        <v>0</v>
      </c>
      <c r="K2363" s="111" t="b">
        <v>0</v>
      </c>
      <c r="L2363" s="111" t="b">
        <v>0</v>
      </c>
    </row>
    <row r="2364" spans="1:12" ht="15">
      <c r="A2364" s="111" t="s">
        <v>1254</v>
      </c>
      <c r="B2364" s="111" t="s">
        <v>1430</v>
      </c>
      <c r="C2364" s="111">
        <v>2</v>
      </c>
      <c r="D2364" s="116">
        <v>0.0011387431120194133</v>
      </c>
      <c r="E2364" s="116">
        <v>2.9434945159061026</v>
      </c>
      <c r="F2364" s="111" t="s">
        <v>659</v>
      </c>
      <c r="G2364" s="111" t="b">
        <v>0</v>
      </c>
      <c r="H2364" s="111" t="b">
        <v>0</v>
      </c>
      <c r="I2364" s="111" t="b">
        <v>0</v>
      </c>
      <c r="J2364" s="111" t="b">
        <v>0</v>
      </c>
      <c r="K2364" s="111" t="b">
        <v>0</v>
      </c>
      <c r="L2364" s="111" t="b">
        <v>0</v>
      </c>
    </row>
    <row r="2365" spans="1:12" ht="15">
      <c r="A2365" s="111" t="s">
        <v>1410</v>
      </c>
      <c r="B2365" s="111" t="s">
        <v>880</v>
      </c>
      <c r="C2365" s="111">
        <v>2</v>
      </c>
      <c r="D2365" s="116">
        <v>0.0011387431120194133</v>
      </c>
      <c r="E2365" s="116">
        <v>2.5175257836338214</v>
      </c>
      <c r="F2365" s="111" t="s">
        <v>659</v>
      </c>
      <c r="G2365" s="111" t="b">
        <v>1</v>
      </c>
      <c r="H2365" s="111" t="b">
        <v>0</v>
      </c>
      <c r="I2365" s="111" t="b">
        <v>0</v>
      </c>
      <c r="J2365" s="111" t="b">
        <v>0</v>
      </c>
      <c r="K2365" s="111" t="b">
        <v>0</v>
      </c>
      <c r="L2365" s="111" t="b">
        <v>0</v>
      </c>
    </row>
    <row r="2366" spans="1:12" ht="15">
      <c r="A2366" s="111" t="s">
        <v>686</v>
      </c>
      <c r="B2366" s="111" t="s">
        <v>781</v>
      </c>
      <c r="C2366" s="111">
        <v>2</v>
      </c>
      <c r="D2366" s="116">
        <v>0.0009129988333062665</v>
      </c>
      <c r="E2366" s="116">
        <v>1.4383445375861965</v>
      </c>
      <c r="F2366" s="111" t="s">
        <v>659</v>
      </c>
      <c r="G2366" s="111" t="b">
        <v>0</v>
      </c>
      <c r="H2366" s="111" t="b">
        <v>0</v>
      </c>
      <c r="I2366" s="111" t="b">
        <v>0</v>
      </c>
      <c r="J2366" s="111" t="b">
        <v>0</v>
      </c>
      <c r="K2366" s="111" t="b">
        <v>0</v>
      </c>
      <c r="L2366" s="111" t="b">
        <v>0</v>
      </c>
    </row>
    <row r="2367" spans="1:12" ht="15">
      <c r="A2367" s="111" t="s">
        <v>880</v>
      </c>
      <c r="B2367" s="111" t="s">
        <v>1017</v>
      </c>
      <c r="C2367" s="111">
        <v>2</v>
      </c>
      <c r="D2367" s="116">
        <v>0.0011387431120194133</v>
      </c>
      <c r="E2367" s="116">
        <v>1.9734577392835457</v>
      </c>
      <c r="F2367" s="111" t="s">
        <v>659</v>
      </c>
      <c r="G2367" s="111" t="b">
        <v>0</v>
      </c>
      <c r="H2367" s="111" t="b">
        <v>0</v>
      </c>
      <c r="I2367" s="111" t="b">
        <v>0</v>
      </c>
      <c r="J2367" s="111" t="b">
        <v>0</v>
      </c>
      <c r="K2367" s="111" t="b">
        <v>0</v>
      </c>
      <c r="L2367" s="111" t="b">
        <v>0</v>
      </c>
    </row>
    <row r="2368" spans="1:12" ht="15">
      <c r="A2368" s="111" t="s">
        <v>693</v>
      </c>
      <c r="B2368" s="111" t="s">
        <v>739</v>
      </c>
      <c r="C2368" s="111">
        <v>2</v>
      </c>
      <c r="D2368" s="116">
        <v>0.0011387431120194133</v>
      </c>
      <c r="E2368" s="116">
        <v>1.8643132698584777</v>
      </c>
      <c r="F2368" s="111" t="s">
        <v>659</v>
      </c>
      <c r="G2368" s="111" t="b">
        <v>0</v>
      </c>
      <c r="H2368" s="111" t="b">
        <v>0</v>
      </c>
      <c r="I2368" s="111" t="b">
        <v>0</v>
      </c>
      <c r="J2368" s="111" t="b">
        <v>0</v>
      </c>
      <c r="K2368" s="111" t="b">
        <v>0</v>
      </c>
      <c r="L2368" s="111" t="b">
        <v>0</v>
      </c>
    </row>
    <row r="2369" spans="1:12" ht="15">
      <c r="A2369" s="111" t="s">
        <v>2038</v>
      </c>
      <c r="B2369" s="111" t="s">
        <v>707</v>
      </c>
      <c r="C2369" s="111">
        <v>2</v>
      </c>
      <c r="D2369" s="116">
        <v>0.0009129988333062665</v>
      </c>
      <c r="E2369" s="116">
        <v>2.058887934608172</v>
      </c>
      <c r="F2369" s="111" t="s">
        <v>659</v>
      </c>
      <c r="G2369" s="111" t="b">
        <v>0</v>
      </c>
      <c r="H2369" s="111" t="b">
        <v>0</v>
      </c>
      <c r="I2369" s="111" t="b">
        <v>0</v>
      </c>
      <c r="J2369" s="111" t="b">
        <v>0</v>
      </c>
      <c r="K2369" s="111" t="b">
        <v>0</v>
      </c>
      <c r="L2369" s="111" t="b">
        <v>0</v>
      </c>
    </row>
    <row r="2370" spans="1:12" ht="15">
      <c r="A2370" s="111" t="s">
        <v>707</v>
      </c>
      <c r="B2370" s="111" t="s">
        <v>1610</v>
      </c>
      <c r="C2370" s="111">
        <v>2</v>
      </c>
      <c r="D2370" s="116">
        <v>0.0009129988333062665</v>
      </c>
      <c r="E2370" s="116">
        <v>1.882796675552491</v>
      </c>
      <c r="F2370" s="111" t="s">
        <v>659</v>
      </c>
      <c r="G2370" s="111" t="b">
        <v>0</v>
      </c>
      <c r="H2370" s="111" t="b">
        <v>0</v>
      </c>
      <c r="I2370" s="111" t="b">
        <v>0</v>
      </c>
      <c r="J2370" s="111" t="b">
        <v>0</v>
      </c>
      <c r="K2370" s="111" t="b">
        <v>0</v>
      </c>
      <c r="L2370" s="111" t="b">
        <v>0</v>
      </c>
    </row>
    <row r="2371" spans="1:12" ht="15">
      <c r="A2371" s="111" t="s">
        <v>702</v>
      </c>
      <c r="B2371" s="111" t="s">
        <v>731</v>
      </c>
      <c r="C2371" s="111">
        <v>2</v>
      </c>
      <c r="D2371" s="116">
        <v>0.0011387431120194133</v>
      </c>
      <c r="E2371" s="116">
        <v>1.6247357532816897</v>
      </c>
      <c r="F2371" s="111" t="s">
        <v>659</v>
      </c>
      <c r="G2371" s="111" t="b">
        <v>0</v>
      </c>
      <c r="H2371" s="111" t="b">
        <v>0</v>
      </c>
      <c r="I2371" s="111" t="b">
        <v>0</v>
      </c>
      <c r="J2371" s="111" t="b">
        <v>0</v>
      </c>
      <c r="K2371" s="111" t="b">
        <v>0</v>
      </c>
      <c r="L2371" s="111" t="b">
        <v>0</v>
      </c>
    </row>
    <row r="2372" spans="1:12" ht="15">
      <c r="A2372" s="111" t="s">
        <v>702</v>
      </c>
      <c r="B2372" s="111" t="s">
        <v>1437</v>
      </c>
      <c r="C2372" s="111">
        <v>2</v>
      </c>
      <c r="D2372" s="116">
        <v>0.0011387431120194133</v>
      </c>
      <c r="E2372" s="116">
        <v>1.7216457662897462</v>
      </c>
      <c r="F2372" s="111" t="s">
        <v>659</v>
      </c>
      <c r="G2372" s="111" t="b">
        <v>0</v>
      </c>
      <c r="H2372" s="111" t="b">
        <v>0</v>
      </c>
      <c r="I2372" s="111" t="b">
        <v>0</v>
      </c>
      <c r="J2372" s="111" t="b">
        <v>0</v>
      </c>
      <c r="K2372" s="111" t="b">
        <v>1</v>
      </c>
      <c r="L2372" s="111" t="b">
        <v>0</v>
      </c>
    </row>
    <row r="2373" spans="1:12" ht="15">
      <c r="A2373" s="111" t="s">
        <v>1437</v>
      </c>
      <c r="B2373" s="111" t="s">
        <v>2330</v>
      </c>
      <c r="C2373" s="111">
        <v>2</v>
      </c>
      <c r="D2373" s="116">
        <v>0.0011387431120194133</v>
      </c>
      <c r="E2373" s="116">
        <v>2.8185557792978027</v>
      </c>
      <c r="F2373" s="111" t="s">
        <v>659</v>
      </c>
      <c r="G2373" s="111" t="b">
        <v>0</v>
      </c>
      <c r="H2373" s="111" t="b">
        <v>1</v>
      </c>
      <c r="I2373" s="111" t="b">
        <v>0</v>
      </c>
      <c r="J2373" s="111" t="b">
        <v>0</v>
      </c>
      <c r="K2373" s="111" t="b">
        <v>0</v>
      </c>
      <c r="L2373" s="111" t="b">
        <v>0</v>
      </c>
    </row>
    <row r="2374" spans="1:12" ht="15">
      <c r="A2374" s="111" t="s">
        <v>2330</v>
      </c>
      <c r="B2374" s="111" t="s">
        <v>1743</v>
      </c>
      <c r="C2374" s="111">
        <v>2</v>
      </c>
      <c r="D2374" s="116">
        <v>0.0011387431120194133</v>
      </c>
      <c r="E2374" s="116">
        <v>2.9434945159061026</v>
      </c>
      <c r="F2374" s="111" t="s">
        <v>659</v>
      </c>
      <c r="G2374" s="111" t="b">
        <v>0</v>
      </c>
      <c r="H2374" s="111" t="b">
        <v>0</v>
      </c>
      <c r="I2374" s="111" t="b">
        <v>0</v>
      </c>
      <c r="J2374" s="111" t="b">
        <v>0</v>
      </c>
      <c r="K2374" s="111" t="b">
        <v>0</v>
      </c>
      <c r="L2374" s="111" t="b">
        <v>0</v>
      </c>
    </row>
    <row r="2375" spans="1:12" ht="15">
      <c r="A2375" s="111" t="s">
        <v>755</v>
      </c>
      <c r="B2375" s="111" t="s">
        <v>1229</v>
      </c>
      <c r="C2375" s="111">
        <v>2</v>
      </c>
      <c r="D2375" s="116">
        <v>0.0011387431120194133</v>
      </c>
      <c r="E2375" s="116">
        <v>2.040404528914159</v>
      </c>
      <c r="F2375" s="111" t="s">
        <v>659</v>
      </c>
      <c r="G2375" s="111" t="b">
        <v>0</v>
      </c>
      <c r="H2375" s="111" t="b">
        <v>0</v>
      </c>
      <c r="I2375" s="111" t="b">
        <v>0</v>
      </c>
      <c r="J2375" s="111" t="b">
        <v>0</v>
      </c>
      <c r="K2375" s="111" t="b">
        <v>0</v>
      </c>
      <c r="L2375" s="111" t="b">
        <v>0</v>
      </c>
    </row>
    <row r="2376" spans="1:12" ht="15">
      <c r="A2376" s="111" t="s">
        <v>1229</v>
      </c>
      <c r="B2376" s="111" t="s">
        <v>1369</v>
      </c>
      <c r="C2376" s="111">
        <v>2</v>
      </c>
      <c r="D2376" s="116">
        <v>0.0011387431120194133</v>
      </c>
      <c r="E2376" s="116">
        <v>2.767403256850421</v>
      </c>
      <c r="F2376" s="111" t="s">
        <v>659</v>
      </c>
      <c r="G2376" s="111" t="b">
        <v>0</v>
      </c>
      <c r="H2376" s="111" t="b">
        <v>0</v>
      </c>
      <c r="I2376" s="111" t="b">
        <v>0</v>
      </c>
      <c r="J2376" s="111" t="b">
        <v>0</v>
      </c>
      <c r="K2376" s="111" t="b">
        <v>0</v>
      </c>
      <c r="L2376" s="111" t="b">
        <v>0</v>
      </c>
    </row>
    <row r="2377" spans="1:12" ht="15">
      <c r="A2377" s="111" t="s">
        <v>988</v>
      </c>
      <c r="B2377" s="111" t="s">
        <v>1252</v>
      </c>
      <c r="C2377" s="111">
        <v>2</v>
      </c>
      <c r="D2377" s="116">
        <v>0.0011387431120194133</v>
      </c>
      <c r="E2377" s="116">
        <v>2.5175257836338214</v>
      </c>
      <c r="F2377" s="111" t="s">
        <v>659</v>
      </c>
      <c r="G2377" s="111" t="b">
        <v>0</v>
      </c>
      <c r="H2377" s="111" t="b">
        <v>0</v>
      </c>
      <c r="I2377" s="111" t="b">
        <v>0</v>
      </c>
      <c r="J2377" s="111" t="b">
        <v>0</v>
      </c>
      <c r="K2377" s="111" t="b">
        <v>0</v>
      </c>
      <c r="L2377" s="111" t="b">
        <v>0</v>
      </c>
    </row>
    <row r="2378" spans="1:12" ht="15">
      <c r="A2378" s="111" t="s">
        <v>1744</v>
      </c>
      <c r="B2378" s="111" t="s">
        <v>702</v>
      </c>
      <c r="C2378" s="111">
        <v>2</v>
      </c>
      <c r="D2378" s="116">
        <v>0.0011387431120194133</v>
      </c>
      <c r="E2378" s="116">
        <v>1.846584502898046</v>
      </c>
      <c r="F2378" s="111" t="s">
        <v>659</v>
      </c>
      <c r="G2378" s="111" t="b">
        <v>0</v>
      </c>
      <c r="H2378" s="111" t="b">
        <v>0</v>
      </c>
      <c r="I2378" s="111" t="b">
        <v>0</v>
      </c>
      <c r="J2378" s="111" t="b">
        <v>0</v>
      </c>
      <c r="K2378" s="111" t="b">
        <v>0</v>
      </c>
      <c r="L2378" s="111" t="b">
        <v>0</v>
      </c>
    </row>
    <row r="2379" spans="1:12" ht="15">
      <c r="A2379" s="111" t="s">
        <v>707</v>
      </c>
      <c r="B2379" s="111" t="s">
        <v>755</v>
      </c>
      <c r="C2379" s="111">
        <v>2</v>
      </c>
      <c r="D2379" s="116">
        <v>0.0011387431120194133</v>
      </c>
      <c r="E2379" s="116">
        <v>1.1557979476162286</v>
      </c>
      <c r="F2379" s="111" t="s">
        <v>659</v>
      </c>
      <c r="G2379" s="111" t="b">
        <v>0</v>
      </c>
      <c r="H2379" s="111" t="b">
        <v>0</v>
      </c>
      <c r="I2379" s="111" t="b">
        <v>0</v>
      </c>
      <c r="J2379" s="111" t="b">
        <v>0</v>
      </c>
      <c r="K2379" s="111" t="b">
        <v>0</v>
      </c>
      <c r="L2379" s="111" t="b">
        <v>0</v>
      </c>
    </row>
    <row r="2380" spans="1:12" ht="15">
      <c r="A2380" s="111" t="s">
        <v>755</v>
      </c>
      <c r="B2380" s="111" t="s">
        <v>2334</v>
      </c>
      <c r="C2380" s="111">
        <v>2</v>
      </c>
      <c r="D2380" s="116">
        <v>0.0011387431120194133</v>
      </c>
      <c r="E2380" s="116">
        <v>2.21649578796984</v>
      </c>
      <c r="F2380" s="111" t="s">
        <v>659</v>
      </c>
      <c r="G2380" s="111" t="b">
        <v>0</v>
      </c>
      <c r="H2380" s="111" t="b">
        <v>0</v>
      </c>
      <c r="I2380" s="111" t="b">
        <v>0</v>
      </c>
      <c r="J2380" s="111" t="b">
        <v>0</v>
      </c>
      <c r="K2380" s="111" t="b">
        <v>0</v>
      </c>
      <c r="L2380" s="111" t="b">
        <v>0</v>
      </c>
    </row>
    <row r="2381" spans="1:12" ht="15">
      <c r="A2381" s="111" t="s">
        <v>2334</v>
      </c>
      <c r="B2381" s="111" t="s">
        <v>1121</v>
      </c>
      <c r="C2381" s="111">
        <v>2</v>
      </c>
      <c r="D2381" s="116">
        <v>0.0011387431120194133</v>
      </c>
      <c r="E2381" s="116">
        <v>2.9434945159061026</v>
      </c>
      <c r="F2381" s="111" t="s">
        <v>659</v>
      </c>
      <c r="G2381" s="111" t="b">
        <v>0</v>
      </c>
      <c r="H2381" s="111" t="b">
        <v>0</v>
      </c>
      <c r="I2381" s="111" t="b">
        <v>0</v>
      </c>
      <c r="J2381" s="111" t="b">
        <v>0</v>
      </c>
      <c r="K2381" s="111" t="b">
        <v>1</v>
      </c>
      <c r="L2381" s="111" t="b">
        <v>0</v>
      </c>
    </row>
    <row r="2382" spans="1:12" ht="15">
      <c r="A2382" s="111" t="s">
        <v>1492</v>
      </c>
      <c r="B2382" s="111" t="s">
        <v>1421</v>
      </c>
      <c r="C2382" s="111">
        <v>2</v>
      </c>
      <c r="D2382" s="116">
        <v>0.0011387431120194133</v>
      </c>
      <c r="E2382" s="116">
        <v>2.9434945159061026</v>
      </c>
      <c r="F2382" s="111" t="s">
        <v>659</v>
      </c>
      <c r="G2382" s="111" t="b">
        <v>0</v>
      </c>
      <c r="H2382" s="111" t="b">
        <v>0</v>
      </c>
      <c r="I2382" s="111" t="b">
        <v>0</v>
      </c>
      <c r="J2382" s="111" t="b">
        <v>0</v>
      </c>
      <c r="K2382" s="111" t="b">
        <v>1</v>
      </c>
      <c r="L2382" s="111" t="b">
        <v>0</v>
      </c>
    </row>
    <row r="2383" spans="1:12" ht="15">
      <c r="A2383" s="111" t="s">
        <v>977</v>
      </c>
      <c r="B2383" s="111" t="s">
        <v>700</v>
      </c>
      <c r="C2383" s="111">
        <v>2</v>
      </c>
      <c r="D2383" s="116">
        <v>0.0009129988333062665</v>
      </c>
      <c r="E2383" s="116">
        <v>2.203131826411859</v>
      </c>
      <c r="F2383" s="111" t="s">
        <v>659</v>
      </c>
      <c r="G2383" s="111" t="b">
        <v>0</v>
      </c>
      <c r="H2383" s="111" t="b">
        <v>0</v>
      </c>
      <c r="I2383" s="111" t="b">
        <v>0</v>
      </c>
      <c r="J2383" s="111" t="b">
        <v>0</v>
      </c>
      <c r="K2383" s="111" t="b">
        <v>0</v>
      </c>
      <c r="L2383" s="111" t="b">
        <v>0</v>
      </c>
    </row>
    <row r="2384" spans="1:12" ht="15">
      <c r="A2384" s="111" t="s">
        <v>1115</v>
      </c>
      <c r="B2384" s="111" t="s">
        <v>685</v>
      </c>
      <c r="C2384" s="111">
        <v>2</v>
      </c>
      <c r="D2384" s="116">
        <v>0.0011387431120194133</v>
      </c>
      <c r="E2384" s="116">
        <v>1.6077024139829095</v>
      </c>
      <c r="F2384" s="111" t="s">
        <v>659</v>
      </c>
      <c r="G2384" s="111" t="b">
        <v>0</v>
      </c>
      <c r="H2384" s="111" t="b">
        <v>0</v>
      </c>
      <c r="I2384" s="111" t="b">
        <v>0</v>
      </c>
      <c r="J2384" s="111" t="b">
        <v>0</v>
      </c>
      <c r="K2384" s="111" t="b">
        <v>0</v>
      </c>
      <c r="L2384" s="111" t="b">
        <v>0</v>
      </c>
    </row>
    <row r="2385" spans="1:12" ht="15">
      <c r="A2385" s="111" t="s">
        <v>2317</v>
      </c>
      <c r="B2385" s="111" t="s">
        <v>696</v>
      </c>
      <c r="C2385" s="111">
        <v>2</v>
      </c>
      <c r="D2385" s="116">
        <v>0.0011387431120194133</v>
      </c>
      <c r="E2385" s="116">
        <v>1.8765477262754893</v>
      </c>
      <c r="F2385" s="111" t="s">
        <v>659</v>
      </c>
      <c r="G2385" s="111" t="b">
        <v>0</v>
      </c>
      <c r="H2385" s="111" t="b">
        <v>0</v>
      </c>
      <c r="I2385" s="111" t="b">
        <v>0</v>
      </c>
      <c r="J2385" s="111" t="b">
        <v>0</v>
      </c>
      <c r="K2385" s="111" t="b">
        <v>0</v>
      </c>
      <c r="L2385" s="111" t="b">
        <v>0</v>
      </c>
    </row>
    <row r="2386" spans="1:12" ht="15">
      <c r="A2386" s="111" t="s">
        <v>1088</v>
      </c>
      <c r="B2386" s="111" t="s">
        <v>1513</v>
      </c>
      <c r="C2386" s="111">
        <v>2</v>
      </c>
      <c r="D2386" s="116">
        <v>0.0011387431120194133</v>
      </c>
      <c r="E2386" s="116">
        <v>2.9434945159061026</v>
      </c>
      <c r="F2386" s="111" t="s">
        <v>659</v>
      </c>
      <c r="G2386" s="111" t="b">
        <v>0</v>
      </c>
      <c r="H2386" s="111" t="b">
        <v>0</v>
      </c>
      <c r="I2386" s="111" t="b">
        <v>0</v>
      </c>
      <c r="J2386" s="111" t="b">
        <v>0</v>
      </c>
      <c r="K2386" s="111" t="b">
        <v>0</v>
      </c>
      <c r="L2386" s="111" t="b">
        <v>0</v>
      </c>
    </row>
    <row r="2387" spans="1:12" ht="15">
      <c r="A2387" s="111" t="s">
        <v>1419</v>
      </c>
      <c r="B2387" s="111" t="s">
        <v>766</v>
      </c>
      <c r="C2387" s="111">
        <v>2</v>
      </c>
      <c r="D2387" s="116">
        <v>0.0011387431120194133</v>
      </c>
      <c r="E2387" s="116">
        <v>2.5175257836338214</v>
      </c>
      <c r="F2387" s="111" t="s">
        <v>659</v>
      </c>
      <c r="G2387" s="111" t="b">
        <v>0</v>
      </c>
      <c r="H2387" s="111" t="b">
        <v>0</v>
      </c>
      <c r="I2387" s="111" t="b">
        <v>0</v>
      </c>
      <c r="J2387" s="111" t="b">
        <v>0</v>
      </c>
      <c r="K2387" s="111" t="b">
        <v>0</v>
      </c>
      <c r="L2387" s="111" t="b">
        <v>0</v>
      </c>
    </row>
    <row r="2388" spans="1:12" ht="15">
      <c r="A2388" s="111" t="s">
        <v>1240</v>
      </c>
      <c r="B2388" s="111" t="s">
        <v>2214</v>
      </c>
      <c r="C2388" s="111">
        <v>2</v>
      </c>
      <c r="D2388" s="116">
        <v>0.0011387431120194133</v>
      </c>
      <c r="E2388" s="116">
        <v>2.8185557792978027</v>
      </c>
      <c r="F2388" s="111" t="s">
        <v>659</v>
      </c>
      <c r="G2388" s="111" t="b">
        <v>0</v>
      </c>
      <c r="H2388" s="111" t="b">
        <v>0</v>
      </c>
      <c r="I2388" s="111" t="b">
        <v>0</v>
      </c>
      <c r="J2388" s="111" t="b">
        <v>0</v>
      </c>
      <c r="K2388" s="111" t="b">
        <v>0</v>
      </c>
      <c r="L2388" s="111" t="b">
        <v>0</v>
      </c>
    </row>
    <row r="2389" spans="1:12" ht="15">
      <c r="A2389" s="111" t="s">
        <v>2214</v>
      </c>
      <c r="B2389" s="111" t="s">
        <v>1052</v>
      </c>
      <c r="C2389" s="111">
        <v>2</v>
      </c>
      <c r="D2389" s="116">
        <v>0.0011387431120194133</v>
      </c>
      <c r="E2389" s="116">
        <v>2.7216457662897464</v>
      </c>
      <c r="F2389" s="111" t="s">
        <v>659</v>
      </c>
      <c r="G2389" s="111" t="b">
        <v>0</v>
      </c>
      <c r="H2389" s="111" t="b">
        <v>0</v>
      </c>
      <c r="I2389" s="111" t="b">
        <v>0</v>
      </c>
      <c r="J2389" s="111" t="b">
        <v>0</v>
      </c>
      <c r="K2389" s="111" t="b">
        <v>0</v>
      </c>
      <c r="L2389" s="111" t="b">
        <v>0</v>
      </c>
    </row>
    <row r="2390" spans="1:12" ht="15">
      <c r="A2390" s="111" t="s">
        <v>1136</v>
      </c>
      <c r="B2390" s="111" t="s">
        <v>2216</v>
      </c>
      <c r="C2390" s="111">
        <v>2</v>
      </c>
      <c r="D2390" s="116">
        <v>0.0011387431120194133</v>
      </c>
      <c r="E2390" s="116">
        <v>2.6424645202421213</v>
      </c>
      <c r="F2390" s="111" t="s">
        <v>659</v>
      </c>
      <c r="G2390" s="111" t="b">
        <v>0</v>
      </c>
      <c r="H2390" s="111" t="b">
        <v>0</v>
      </c>
      <c r="I2390" s="111" t="b">
        <v>0</v>
      </c>
      <c r="J2390" s="111" t="b">
        <v>0</v>
      </c>
      <c r="K2390" s="111" t="b">
        <v>0</v>
      </c>
      <c r="L2390" s="111" t="b">
        <v>0</v>
      </c>
    </row>
    <row r="2391" spans="1:12" ht="15">
      <c r="A2391" s="111" t="s">
        <v>1052</v>
      </c>
      <c r="B2391" s="111" t="s">
        <v>918</v>
      </c>
      <c r="C2391" s="111">
        <v>2</v>
      </c>
      <c r="D2391" s="116">
        <v>0.0011387431120194133</v>
      </c>
      <c r="E2391" s="116">
        <v>2.0226757619537277</v>
      </c>
      <c r="F2391" s="111" t="s">
        <v>659</v>
      </c>
      <c r="G2391" s="111" t="b">
        <v>0</v>
      </c>
      <c r="H2391" s="111" t="b">
        <v>0</v>
      </c>
      <c r="I2391" s="111" t="b">
        <v>0</v>
      </c>
      <c r="J2391" s="111" t="b">
        <v>0</v>
      </c>
      <c r="K2391" s="111" t="b">
        <v>0</v>
      </c>
      <c r="L2391" s="111" t="b">
        <v>0</v>
      </c>
    </row>
    <row r="2392" spans="1:12" ht="15">
      <c r="A2392" s="111" t="s">
        <v>773</v>
      </c>
      <c r="B2392" s="111" t="s">
        <v>1693</v>
      </c>
      <c r="C2392" s="111">
        <v>2</v>
      </c>
      <c r="D2392" s="116">
        <v>0.0011387431120194133</v>
      </c>
      <c r="E2392" s="116">
        <v>3.119585774961784</v>
      </c>
      <c r="F2392" s="111" t="s">
        <v>659</v>
      </c>
      <c r="G2392" s="111" t="b">
        <v>0</v>
      </c>
      <c r="H2392" s="111" t="b">
        <v>0</v>
      </c>
      <c r="I2392" s="111" t="b">
        <v>0</v>
      </c>
      <c r="J2392" s="111" t="b">
        <v>0</v>
      </c>
      <c r="K2392" s="111" t="b">
        <v>0</v>
      </c>
      <c r="L2392" s="111" t="b">
        <v>0</v>
      </c>
    </row>
    <row r="2393" spans="1:12" ht="15">
      <c r="A2393" s="111" t="s">
        <v>1120</v>
      </c>
      <c r="B2393" s="111" t="s">
        <v>1068</v>
      </c>
      <c r="C2393" s="111">
        <v>2</v>
      </c>
      <c r="D2393" s="116">
        <v>0.0011387431120194133</v>
      </c>
      <c r="E2393" s="116">
        <v>2.8185557792978027</v>
      </c>
      <c r="F2393" s="111" t="s">
        <v>659</v>
      </c>
      <c r="G2393" s="111" t="b">
        <v>0</v>
      </c>
      <c r="H2393" s="111" t="b">
        <v>0</v>
      </c>
      <c r="I2393" s="111" t="b">
        <v>0</v>
      </c>
      <c r="J2393" s="111" t="b">
        <v>0</v>
      </c>
      <c r="K2393" s="111" t="b">
        <v>0</v>
      </c>
      <c r="L2393" s="111" t="b">
        <v>0</v>
      </c>
    </row>
    <row r="2394" spans="1:12" ht="15">
      <c r="A2394" s="111" t="s">
        <v>1194</v>
      </c>
      <c r="B2394" s="111" t="s">
        <v>1647</v>
      </c>
      <c r="C2394" s="111">
        <v>2</v>
      </c>
      <c r="D2394" s="116">
        <v>0.0011387431120194133</v>
      </c>
      <c r="E2394" s="116">
        <v>2.7216457662897464</v>
      </c>
      <c r="F2394" s="111" t="s">
        <v>659</v>
      </c>
      <c r="G2394" s="111" t="b">
        <v>0</v>
      </c>
      <c r="H2394" s="111" t="b">
        <v>0</v>
      </c>
      <c r="I2394" s="111" t="b">
        <v>0</v>
      </c>
      <c r="J2394" s="111" t="b">
        <v>0</v>
      </c>
      <c r="K2394" s="111" t="b">
        <v>0</v>
      </c>
      <c r="L2394" s="111" t="b">
        <v>0</v>
      </c>
    </row>
    <row r="2395" spans="1:12" ht="15">
      <c r="A2395" s="111" t="s">
        <v>1029</v>
      </c>
      <c r="B2395" s="111" t="s">
        <v>984</v>
      </c>
      <c r="C2395" s="111">
        <v>2</v>
      </c>
      <c r="D2395" s="116">
        <v>0.0011387431120194133</v>
      </c>
      <c r="E2395" s="116">
        <v>2.5175257836338214</v>
      </c>
      <c r="F2395" s="111" t="s">
        <v>659</v>
      </c>
      <c r="G2395" s="111" t="b">
        <v>0</v>
      </c>
      <c r="H2395" s="111" t="b">
        <v>0</v>
      </c>
      <c r="I2395" s="111" t="b">
        <v>0</v>
      </c>
      <c r="J2395" s="111" t="b">
        <v>0</v>
      </c>
      <c r="K2395" s="111" t="b">
        <v>0</v>
      </c>
      <c r="L2395" s="111" t="b">
        <v>0</v>
      </c>
    </row>
    <row r="2396" spans="1:12" ht="15">
      <c r="A2396" s="111" t="s">
        <v>984</v>
      </c>
      <c r="B2396" s="111" t="s">
        <v>692</v>
      </c>
      <c r="C2396" s="111">
        <v>2</v>
      </c>
      <c r="D2396" s="116">
        <v>0.0011387431120194133</v>
      </c>
      <c r="E2396" s="116">
        <v>1.7771630941395775</v>
      </c>
      <c r="F2396" s="111" t="s">
        <v>659</v>
      </c>
      <c r="G2396" s="111" t="b">
        <v>0</v>
      </c>
      <c r="H2396" s="111" t="b">
        <v>0</v>
      </c>
      <c r="I2396" s="111" t="b">
        <v>0</v>
      </c>
      <c r="J2396" s="111" t="b">
        <v>0</v>
      </c>
      <c r="K2396" s="111" t="b">
        <v>0</v>
      </c>
      <c r="L2396" s="111" t="b">
        <v>0</v>
      </c>
    </row>
    <row r="2397" spans="1:12" ht="15">
      <c r="A2397" s="111" t="s">
        <v>683</v>
      </c>
      <c r="B2397" s="111" t="s">
        <v>686</v>
      </c>
      <c r="C2397" s="111">
        <v>2</v>
      </c>
      <c r="D2397" s="116">
        <v>0.0011387431120194133</v>
      </c>
      <c r="E2397" s="116">
        <v>0.5089256118719038</v>
      </c>
      <c r="F2397" s="111" t="s">
        <v>659</v>
      </c>
      <c r="G2397" s="111" t="b">
        <v>0</v>
      </c>
      <c r="H2397" s="111" t="b">
        <v>0</v>
      </c>
      <c r="I2397" s="111" t="b">
        <v>0</v>
      </c>
      <c r="J2397" s="111" t="b">
        <v>0</v>
      </c>
      <c r="K2397" s="111" t="b">
        <v>0</v>
      </c>
      <c r="L2397" s="111" t="b">
        <v>0</v>
      </c>
    </row>
    <row r="2398" spans="1:12" ht="15">
      <c r="A2398" s="111" t="s">
        <v>682</v>
      </c>
      <c r="B2398" s="111" t="s">
        <v>2033</v>
      </c>
      <c r="C2398" s="111">
        <v>2</v>
      </c>
      <c r="D2398" s="116">
        <v>0.0011387431120194133</v>
      </c>
      <c r="E2398" s="116">
        <v>1.649763758983621</v>
      </c>
      <c r="F2398" s="111" t="s">
        <v>659</v>
      </c>
      <c r="G2398" s="111" t="b">
        <v>0</v>
      </c>
      <c r="H2398" s="111" t="b">
        <v>0</v>
      </c>
      <c r="I2398" s="111" t="b">
        <v>0</v>
      </c>
      <c r="J2398" s="111" t="b">
        <v>0</v>
      </c>
      <c r="K2398" s="111" t="b">
        <v>0</v>
      </c>
      <c r="L2398" s="111" t="b">
        <v>0</v>
      </c>
    </row>
    <row r="2399" spans="1:12" ht="15">
      <c r="A2399" s="111" t="s">
        <v>1316</v>
      </c>
      <c r="B2399" s="111" t="s">
        <v>682</v>
      </c>
      <c r="C2399" s="111">
        <v>2</v>
      </c>
      <c r="D2399" s="116">
        <v>0.0009129988333062665</v>
      </c>
      <c r="E2399" s="116">
        <v>1.3713977479555834</v>
      </c>
      <c r="F2399" s="111" t="s">
        <v>659</v>
      </c>
      <c r="G2399" s="111" t="b">
        <v>0</v>
      </c>
      <c r="H2399" s="111" t="b">
        <v>0</v>
      </c>
      <c r="I2399" s="111" t="b">
        <v>0</v>
      </c>
      <c r="J2399" s="111" t="b">
        <v>0</v>
      </c>
      <c r="K2399" s="111" t="b">
        <v>0</v>
      </c>
      <c r="L2399" s="111" t="b">
        <v>0</v>
      </c>
    </row>
    <row r="2400" spans="1:12" ht="15">
      <c r="A2400" s="111" t="s">
        <v>708</v>
      </c>
      <c r="B2400" s="111" t="s">
        <v>943</v>
      </c>
      <c r="C2400" s="111">
        <v>2</v>
      </c>
      <c r="D2400" s="116">
        <v>0.0011387431120194133</v>
      </c>
      <c r="E2400" s="116">
        <v>1.9223052168361645</v>
      </c>
      <c r="F2400" s="111" t="s">
        <v>659</v>
      </c>
      <c r="G2400" s="111" t="b">
        <v>0</v>
      </c>
      <c r="H2400" s="111" t="b">
        <v>0</v>
      </c>
      <c r="I2400" s="111" t="b">
        <v>0</v>
      </c>
      <c r="J2400" s="111" t="b">
        <v>0</v>
      </c>
      <c r="K2400" s="111" t="b">
        <v>0</v>
      </c>
      <c r="L2400" s="111" t="b">
        <v>0</v>
      </c>
    </row>
    <row r="2401" spans="1:12" ht="15">
      <c r="A2401" s="111" t="s">
        <v>943</v>
      </c>
      <c r="B2401" s="111" t="s">
        <v>717</v>
      </c>
      <c r="C2401" s="111">
        <v>2</v>
      </c>
      <c r="D2401" s="116">
        <v>0.0011387431120194133</v>
      </c>
      <c r="E2401" s="116">
        <v>1.6724277436195647</v>
      </c>
      <c r="F2401" s="111" t="s">
        <v>659</v>
      </c>
      <c r="G2401" s="111" t="b">
        <v>0</v>
      </c>
      <c r="H2401" s="111" t="b">
        <v>0</v>
      </c>
      <c r="I2401" s="111" t="b">
        <v>0</v>
      </c>
      <c r="J2401" s="111" t="b">
        <v>0</v>
      </c>
      <c r="K2401" s="111" t="b">
        <v>1</v>
      </c>
      <c r="L2401" s="111" t="b">
        <v>0</v>
      </c>
    </row>
    <row r="2402" spans="1:12" ht="15">
      <c r="A2402" s="111" t="s">
        <v>903</v>
      </c>
      <c r="B2402" s="111" t="s">
        <v>1531</v>
      </c>
      <c r="C2402" s="111">
        <v>2</v>
      </c>
      <c r="D2402" s="116">
        <v>0.0011387431120194133</v>
      </c>
      <c r="E2402" s="116">
        <v>2.46637326118644</v>
      </c>
      <c r="F2402" s="111" t="s">
        <v>659</v>
      </c>
      <c r="G2402" s="111" t="b">
        <v>0</v>
      </c>
      <c r="H2402" s="111" t="b">
        <v>0</v>
      </c>
      <c r="I2402" s="111" t="b">
        <v>0</v>
      </c>
      <c r="J2402" s="111" t="b">
        <v>0</v>
      </c>
      <c r="K2402" s="111" t="b">
        <v>0</v>
      </c>
      <c r="L2402" s="111" t="b">
        <v>0</v>
      </c>
    </row>
    <row r="2403" spans="1:12" ht="15">
      <c r="A2403" s="111" t="s">
        <v>684</v>
      </c>
      <c r="B2403" s="111" t="s">
        <v>682</v>
      </c>
      <c r="C2403" s="111">
        <v>24</v>
      </c>
      <c r="D2403" s="116">
        <v>0.0037466414414500156</v>
      </c>
      <c r="E2403" s="116">
        <v>0.8093006663234398</v>
      </c>
      <c r="F2403" s="111" t="s">
        <v>660</v>
      </c>
      <c r="G2403" s="111" t="b">
        <v>0</v>
      </c>
      <c r="H2403" s="111" t="b">
        <v>0</v>
      </c>
      <c r="I2403" s="111" t="b">
        <v>0</v>
      </c>
      <c r="J2403" s="111" t="b">
        <v>0</v>
      </c>
      <c r="K2403" s="111" t="b">
        <v>0</v>
      </c>
      <c r="L2403" s="111" t="b">
        <v>0</v>
      </c>
    </row>
    <row r="2404" spans="1:12" ht="15">
      <c r="A2404" s="111" t="s">
        <v>682</v>
      </c>
      <c r="B2404" s="111" t="s">
        <v>688</v>
      </c>
      <c r="C2404" s="111">
        <v>22</v>
      </c>
      <c r="D2404" s="116">
        <v>0.0034344213213291807</v>
      </c>
      <c r="E2404" s="116">
        <v>1.2077833396692368</v>
      </c>
      <c r="F2404" s="111" t="s">
        <v>660</v>
      </c>
      <c r="G2404" s="111" t="b">
        <v>0</v>
      </c>
      <c r="H2404" s="111" t="b">
        <v>0</v>
      </c>
      <c r="I2404" s="111" t="b">
        <v>0</v>
      </c>
      <c r="J2404" s="111" t="b">
        <v>0</v>
      </c>
      <c r="K2404" s="111" t="b">
        <v>0</v>
      </c>
      <c r="L2404" s="111" t="b">
        <v>0</v>
      </c>
    </row>
    <row r="2405" spans="1:12" ht="15">
      <c r="A2405" s="111" t="s">
        <v>684</v>
      </c>
      <c r="B2405" s="111" t="s">
        <v>683</v>
      </c>
      <c r="C2405" s="111">
        <v>18</v>
      </c>
      <c r="D2405" s="116">
        <v>0.0028099810810875113</v>
      </c>
      <c r="E2405" s="116">
        <v>0.7295894696525167</v>
      </c>
      <c r="F2405" s="111" t="s">
        <v>660</v>
      </c>
      <c r="G2405" s="111" t="b">
        <v>0</v>
      </c>
      <c r="H2405" s="111" t="b">
        <v>0</v>
      </c>
      <c r="I2405" s="111" t="b">
        <v>0</v>
      </c>
      <c r="J2405" s="111" t="b">
        <v>0</v>
      </c>
      <c r="K2405" s="111" t="b">
        <v>0</v>
      </c>
      <c r="L2405" s="111" t="b">
        <v>0</v>
      </c>
    </row>
    <row r="2406" spans="1:12" ht="15">
      <c r="A2406" s="111" t="s">
        <v>690</v>
      </c>
      <c r="B2406" s="111" t="s">
        <v>685</v>
      </c>
      <c r="C2406" s="111">
        <v>15</v>
      </c>
      <c r="D2406" s="116">
        <v>0.0019406655225421906</v>
      </c>
      <c r="E2406" s="116">
        <v>1.816034048982408</v>
      </c>
      <c r="F2406" s="111" t="s">
        <v>660</v>
      </c>
      <c r="G2406" s="111" t="b">
        <v>0</v>
      </c>
      <c r="H2406" s="111" t="b">
        <v>0</v>
      </c>
      <c r="I2406" s="111" t="b">
        <v>0</v>
      </c>
      <c r="J2406" s="111" t="b">
        <v>0</v>
      </c>
      <c r="K2406" s="111" t="b">
        <v>0</v>
      </c>
      <c r="L2406" s="111" t="b">
        <v>0</v>
      </c>
    </row>
    <row r="2407" spans="1:12" ht="15">
      <c r="A2407" s="111" t="s">
        <v>684</v>
      </c>
      <c r="B2407" s="111" t="s">
        <v>710</v>
      </c>
      <c r="C2407" s="111">
        <v>12</v>
      </c>
      <c r="D2407" s="116">
        <v>0.0027721002600215225</v>
      </c>
      <c r="E2407" s="116">
        <v>1.0871008212689461</v>
      </c>
      <c r="F2407" s="111" t="s">
        <v>660</v>
      </c>
      <c r="G2407" s="111" t="b">
        <v>0</v>
      </c>
      <c r="H2407" s="111" t="b">
        <v>0</v>
      </c>
      <c r="I2407" s="111" t="b">
        <v>0</v>
      </c>
      <c r="J2407" s="111" t="b">
        <v>0</v>
      </c>
      <c r="K2407" s="111" t="b">
        <v>0</v>
      </c>
      <c r="L2407" s="111" t="b">
        <v>0</v>
      </c>
    </row>
    <row r="2408" spans="1:12" ht="15">
      <c r="A2408" s="111" t="s">
        <v>682</v>
      </c>
      <c r="B2408" s="111" t="s">
        <v>700</v>
      </c>
      <c r="C2408" s="111">
        <v>9</v>
      </c>
      <c r="D2408" s="116">
        <v>0.0018756582109933468</v>
      </c>
      <c r="E2408" s="116">
        <v>1.222622702487668</v>
      </c>
      <c r="F2408" s="111" t="s">
        <v>660</v>
      </c>
      <c r="G2408" s="111" t="b">
        <v>0</v>
      </c>
      <c r="H2408" s="111" t="b">
        <v>0</v>
      </c>
      <c r="I2408" s="111" t="b">
        <v>0</v>
      </c>
      <c r="J2408" s="111" t="b">
        <v>0</v>
      </c>
      <c r="K2408" s="111" t="b">
        <v>0</v>
      </c>
      <c r="L2408" s="111" t="b">
        <v>0</v>
      </c>
    </row>
    <row r="2409" spans="1:12" ht="15">
      <c r="A2409" s="111" t="s">
        <v>682</v>
      </c>
      <c r="B2409" s="111" t="s">
        <v>778</v>
      </c>
      <c r="C2409" s="111">
        <v>8</v>
      </c>
      <c r="D2409" s="116">
        <v>0.0016672517431051974</v>
      </c>
      <c r="E2409" s="116">
        <v>1.1977991187626358</v>
      </c>
      <c r="F2409" s="111" t="s">
        <v>660</v>
      </c>
      <c r="G2409" s="111" t="b">
        <v>0</v>
      </c>
      <c r="H2409" s="111" t="b">
        <v>0</v>
      </c>
      <c r="I2409" s="111" t="b">
        <v>0</v>
      </c>
      <c r="J2409" s="111" t="b">
        <v>0</v>
      </c>
      <c r="K2409" s="111" t="b">
        <v>0</v>
      </c>
      <c r="L2409" s="111" t="b">
        <v>0</v>
      </c>
    </row>
    <row r="2410" spans="1:12" ht="15">
      <c r="A2410" s="111" t="s">
        <v>717</v>
      </c>
      <c r="B2410" s="111" t="s">
        <v>683</v>
      </c>
      <c r="C2410" s="111">
        <v>6</v>
      </c>
      <c r="D2410" s="116">
        <v>0.0013860501300107613</v>
      </c>
      <c r="E2410" s="116">
        <v>1.4285594739885354</v>
      </c>
      <c r="F2410" s="111" t="s">
        <v>660</v>
      </c>
      <c r="G2410" s="111" t="b">
        <v>0</v>
      </c>
      <c r="H2410" s="111" t="b">
        <v>1</v>
      </c>
      <c r="I2410" s="111" t="b">
        <v>0</v>
      </c>
      <c r="J2410" s="111" t="b">
        <v>0</v>
      </c>
      <c r="K2410" s="111" t="b">
        <v>0</v>
      </c>
      <c r="L2410" s="111" t="b">
        <v>0</v>
      </c>
    </row>
    <row r="2411" spans="1:12" ht="15">
      <c r="A2411" s="111" t="s">
        <v>1044</v>
      </c>
      <c r="B2411" s="111" t="s">
        <v>236</v>
      </c>
      <c r="C2411" s="111">
        <v>6</v>
      </c>
      <c r="D2411" s="116">
        <v>0.002962318699322666</v>
      </c>
      <c r="E2411" s="116">
        <v>2.254237237671701</v>
      </c>
      <c r="F2411" s="111" t="s">
        <v>660</v>
      </c>
      <c r="G2411" s="111" t="b">
        <v>0</v>
      </c>
      <c r="H2411" s="111" t="b">
        <v>0</v>
      </c>
      <c r="I2411" s="111" t="b">
        <v>0</v>
      </c>
      <c r="J2411" s="111" t="b">
        <v>0</v>
      </c>
      <c r="K2411" s="111" t="b">
        <v>0</v>
      </c>
      <c r="L2411" s="111" t="b">
        <v>0</v>
      </c>
    </row>
    <row r="2412" spans="1:12" ht="15">
      <c r="A2412" s="111" t="s">
        <v>790</v>
      </c>
      <c r="B2412" s="111" t="s">
        <v>1148</v>
      </c>
      <c r="C2412" s="111">
        <v>6</v>
      </c>
      <c r="D2412" s="116">
        <v>0.002352534778328781</v>
      </c>
      <c r="E2412" s="116">
        <v>2.3211840273023143</v>
      </c>
      <c r="F2412" s="111" t="s">
        <v>660</v>
      </c>
      <c r="G2412" s="111" t="b">
        <v>0</v>
      </c>
      <c r="H2412" s="111" t="b">
        <v>0</v>
      </c>
      <c r="I2412" s="111" t="b">
        <v>0</v>
      </c>
      <c r="J2412" s="111" t="b">
        <v>0</v>
      </c>
      <c r="K2412" s="111" t="b">
        <v>0</v>
      </c>
      <c r="L2412" s="111" t="b">
        <v>0</v>
      </c>
    </row>
    <row r="2413" spans="1:12" ht="15">
      <c r="A2413" s="111" t="s">
        <v>727</v>
      </c>
      <c r="B2413" s="111" t="s">
        <v>830</v>
      </c>
      <c r="C2413" s="111">
        <v>6</v>
      </c>
      <c r="D2413" s="116">
        <v>0.002352534778328781</v>
      </c>
      <c r="E2413" s="116">
        <v>2.4461227639106142</v>
      </c>
      <c r="F2413" s="111" t="s">
        <v>660</v>
      </c>
      <c r="G2413" s="111" t="b">
        <v>0</v>
      </c>
      <c r="H2413" s="111" t="b">
        <v>0</v>
      </c>
      <c r="I2413" s="111" t="b">
        <v>0</v>
      </c>
      <c r="J2413" s="111" t="b">
        <v>0</v>
      </c>
      <c r="K2413" s="111" t="b">
        <v>0</v>
      </c>
      <c r="L2413" s="111" t="b">
        <v>0</v>
      </c>
    </row>
    <row r="2414" spans="1:12" ht="15">
      <c r="A2414" s="111" t="s">
        <v>756</v>
      </c>
      <c r="B2414" s="111" t="s">
        <v>683</v>
      </c>
      <c r="C2414" s="111">
        <v>5</v>
      </c>
      <c r="D2414" s="116">
        <v>0.0014522923811124133</v>
      </c>
      <c r="E2414" s="116">
        <v>1.3493782279409108</v>
      </c>
      <c r="F2414" s="111" t="s">
        <v>660</v>
      </c>
      <c r="G2414" s="111" t="b">
        <v>0</v>
      </c>
      <c r="H2414" s="111" t="b">
        <v>0</v>
      </c>
      <c r="I2414" s="111" t="b">
        <v>0</v>
      </c>
      <c r="J2414" s="111" t="b">
        <v>0</v>
      </c>
      <c r="K2414" s="111" t="b">
        <v>0</v>
      </c>
      <c r="L2414" s="111" t="b">
        <v>0</v>
      </c>
    </row>
    <row r="2415" spans="1:12" ht="15">
      <c r="A2415" s="111" t="s">
        <v>684</v>
      </c>
      <c r="B2415" s="111" t="s">
        <v>759</v>
      </c>
      <c r="C2415" s="111">
        <v>5</v>
      </c>
      <c r="D2415" s="116">
        <v>0.0012887035677969906</v>
      </c>
      <c r="E2415" s="116">
        <v>0.8829808386130213</v>
      </c>
      <c r="F2415" s="111" t="s">
        <v>660</v>
      </c>
      <c r="G2415" s="111" t="b">
        <v>0</v>
      </c>
      <c r="H2415" s="111" t="b">
        <v>0</v>
      </c>
      <c r="I2415" s="111" t="b">
        <v>0</v>
      </c>
      <c r="J2415" s="111" t="b">
        <v>0</v>
      </c>
      <c r="K2415" s="111" t="b">
        <v>0</v>
      </c>
      <c r="L2415" s="111" t="b">
        <v>0</v>
      </c>
    </row>
    <row r="2416" spans="1:12" ht="15">
      <c r="A2416" s="111" t="s">
        <v>682</v>
      </c>
      <c r="B2416" s="111" t="s">
        <v>685</v>
      </c>
      <c r="C2416" s="111">
        <v>5</v>
      </c>
      <c r="D2416" s="116">
        <v>0.0014522923811124133</v>
      </c>
      <c r="E2416" s="116">
        <v>0.7506410874204166</v>
      </c>
      <c r="F2416" s="111" t="s">
        <v>660</v>
      </c>
      <c r="G2416" s="111" t="b">
        <v>0</v>
      </c>
      <c r="H2416" s="111" t="b">
        <v>0</v>
      </c>
      <c r="I2416" s="111" t="b">
        <v>0</v>
      </c>
      <c r="J2416" s="111" t="b">
        <v>0</v>
      </c>
      <c r="K2416" s="111" t="b">
        <v>0</v>
      </c>
      <c r="L2416" s="111" t="b">
        <v>0</v>
      </c>
    </row>
    <row r="2417" spans="1:12" ht="15">
      <c r="A2417" s="111" t="s">
        <v>833</v>
      </c>
      <c r="B2417" s="111" t="s">
        <v>757</v>
      </c>
      <c r="C2417" s="111">
        <v>5</v>
      </c>
      <c r="D2417" s="116">
        <v>0.0016631950425038716</v>
      </c>
      <c r="E2417" s="116">
        <v>2.4180940403103706</v>
      </c>
      <c r="F2417" s="111" t="s">
        <v>660</v>
      </c>
      <c r="G2417" s="111" t="b">
        <v>0</v>
      </c>
      <c r="H2417" s="111" t="b">
        <v>0</v>
      </c>
      <c r="I2417" s="111" t="b">
        <v>0</v>
      </c>
      <c r="J2417" s="111" t="b">
        <v>0</v>
      </c>
      <c r="K2417" s="111" t="b">
        <v>0</v>
      </c>
      <c r="L2417" s="111" t="b">
        <v>0</v>
      </c>
    </row>
    <row r="2418" spans="1:12" ht="15">
      <c r="A2418" s="111" t="s">
        <v>802</v>
      </c>
      <c r="B2418" s="111" t="s">
        <v>682</v>
      </c>
      <c r="C2418" s="111">
        <v>5</v>
      </c>
      <c r="D2418" s="116">
        <v>0.0016631950425038716</v>
      </c>
      <c r="E2418" s="116">
        <v>1.0611126393172392</v>
      </c>
      <c r="F2418" s="111" t="s">
        <v>660</v>
      </c>
      <c r="G2418" s="111" t="b">
        <v>1</v>
      </c>
      <c r="H2418" s="111" t="b">
        <v>0</v>
      </c>
      <c r="I2418" s="111" t="b">
        <v>0</v>
      </c>
      <c r="J2418" s="111" t="b">
        <v>0</v>
      </c>
      <c r="K2418" s="111" t="b">
        <v>0</v>
      </c>
      <c r="L2418" s="111" t="b">
        <v>0</v>
      </c>
    </row>
    <row r="2419" spans="1:12" ht="15">
      <c r="A2419" s="111" t="s">
        <v>845</v>
      </c>
      <c r="B2419" s="111" t="s">
        <v>945</v>
      </c>
      <c r="C2419" s="111">
        <v>4</v>
      </c>
      <c r="D2419" s="116">
        <v>0.0011618339048899307</v>
      </c>
      <c r="E2419" s="116">
        <v>2.6891608125969086</v>
      </c>
      <c r="F2419" s="111" t="s">
        <v>660</v>
      </c>
      <c r="G2419" s="111" t="b">
        <v>0</v>
      </c>
      <c r="H2419" s="111" t="b">
        <v>0</v>
      </c>
      <c r="I2419" s="111" t="b">
        <v>0</v>
      </c>
      <c r="J2419" s="111" t="b">
        <v>0</v>
      </c>
      <c r="K2419" s="111" t="b">
        <v>0</v>
      </c>
      <c r="L2419" s="111" t="b">
        <v>0</v>
      </c>
    </row>
    <row r="2420" spans="1:12" ht="15">
      <c r="A2420" s="111" t="s">
        <v>682</v>
      </c>
      <c r="B2420" s="111" t="s">
        <v>814</v>
      </c>
      <c r="C2420" s="111">
        <v>4</v>
      </c>
      <c r="D2420" s="116">
        <v>0.0015683565188858541</v>
      </c>
      <c r="E2420" s="116">
        <v>1.0217078597069547</v>
      </c>
      <c r="F2420" s="111" t="s">
        <v>660</v>
      </c>
      <c r="G2420" s="111" t="b">
        <v>0</v>
      </c>
      <c r="H2420" s="111" t="b">
        <v>0</v>
      </c>
      <c r="I2420" s="111" t="b">
        <v>0</v>
      </c>
      <c r="J2420" s="111" t="b">
        <v>0</v>
      </c>
      <c r="K2420" s="111" t="b">
        <v>0</v>
      </c>
      <c r="L2420" s="111" t="b">
        <v>0</v>
      </c>
    </row>
    <row r="2421" spans="1:12" ht="15">
      <c r="A2421" s="111" t="s">
        <v>751</v>
      </c>
      <c r="B2421" s="111" t="s">
        <v>682</v>
      </c>
      <c r="C2421" s="111">
        <v>4</v>
      </c>
      <c r="D2421" s="116">
        <v>0.0011618339048899307</v>
      </c>
      <c r="E2421" s="116">
        <v>1.265232621973164</v>
      </c>
      <c r="F2421" s="111" t="s">
        <v>660</v>
      </c>
      <c r="G2421" s="111" t="b">
        <v>0</v>
      </c>
      <c r="H2421" s="111" t="b">
        <v>0</v>
      </c>
      <c r="I2421" s="111" t="b">
        <v>0</v>
      </c>
      <c r="J2421" s="111" t="b">
        <v>0</v>
      </c>
      <c r="K2421" s="111" t="b">
        <v>0</v>
      </c>
      <c r="L2421" s="111" t="b">
        <v>0</v>
      </c>
    </row>
    <row r="2422" spans="1:12" ht="15">
      <c r="A2422" s="111" t="s">
        <v>682</v>
      </c>
      <c r="B2422" s="111" t="s">
        <v>914</v>
      </c>
      <c r="C2422" s="111">
        <v>4</v>
      </c>
      <c r="D2422" s="116">
        <v>0.0015683565188858541</v>
      </c>
      <c r="E2422" s="116">
        <v>1.498829114426617</v>
      </c>
      <c r="F2422" s="111" t="s">
        <v>660</v>
      </c>
      <c r="G2422" s="111" t="b">
        <v>0</v>
      </c>
      <c r="H2422" s="111" t="b">
        <v>0</v>
      </c>
      <c r="I2422" s="111" t="b">
        <v>0</v>
      </c>
      <c r="J2422" s="111" t="b">
        <v>0</v>
      </c>
      <c r="K2422" s="111" t="b">
        <v>0</v>
      </c>
      <c r="L2422" s="111" t="b">
        <v>0</v>
      </c>
    </row>
    <row r="2423" spans="1:12" ht="15">
      <c r="A2423" s="111" t="s">
        <v>684</v>
      </c>
      <c r="B2423" s="111" t="s">
        <v>758</v>
      </c>
      <c r="C2423" s="111">
        <v>4</v>
      </c>
      <c r="D2423" s="116">
        <v>0.0015683565188858541</v>
      </c>
      <c r="E2423" s="116">
        <v>0.8140995492052084</v>
      </c>
      <c r="F2423" s="111" t="s">
        <v>660</v>
      </c>
      <c r="G2423" s="111" t="b">
        <v>0</v>
      </c>
      <c r="H2423" s="111" t="b">
        <v>0</v>
      </c>
      <c r="I2423" s="111" t="b">
        <v>0</v>
      </c>
      <c r="J2423" s="111" t="b">
        <v>0</v>
      </c>
      <c r="K2423" s="111" t="b">
        <v>0</v>
      </c>
      <c r="L2423" s="111" t="b">
        <v>0</v>
      </c>
    </row>
    <row r="2424" spans="1:12" ht="15">
      <c r="A2424" s="111" t="s">
        <v>684</v>
      </c>
      <c r="B2424" s="111" t="s">
        <v>1204</v>
      </c>
      <c r="C2424" s="111">
        <v>4</v>
      </c>
      <c r="D2424" s="116">
        <v>0.0011618339048899307</v>
      </c>
      <c r="E2424" s="116">
        <v>1.3881308169329274</v>
      </c>
      <c r="F2424" s="111" t="s">
        <v>660</v>
      </c>
      <c r="G2424" s="111" t="b">
        <v>0</v>
      </c>
      <c r="H2424" s="111" t="b">
        <v>0</v>
      </c>
      <c r="I2424" s="111" t="b">
        <v>0</v>
      </c>
      <c r="J2424" s="111" t="b">
        <v>0</v>
      </c>
      <c r="K2424" s="111" t="b">
        <v>0</v>
      </c>
      <c r="L2424" s="111" t="b">
        <v>0</v>
      </c>
    </row>
    <row r="2425" spans="1:12" ht="15">
      <c r="A2425" s="111" t="s">
        <v>722</v>
      </c>
      <c r="B2425" s="111" t="s">
        <v>700</v>
      </c>
      <c r="C2425" s="111">
        <v>4</v>
      </c>
      <c r="D2425" s="116">
        <v>0.0011618339048899307</v>
      </c>
      <c r="E2425" s="116">
        <v>1.8846806234909157</v>
      </c>
      <c r="F2425" s="111" t="s">
        <v>660</v>
      </c>
      <c r="G2425" s="111" t="b">
        <v>0</v>
      </c>
      <c r="H2425" s="111" t="b">
        <v>0</v>
      </c>
      <c r="I2425" s="111" t="b">
        <v>0</v>
      </c>
      <c r="J2425" s="111" t="b">
        <v>0</v>
      </c>
      <c r="K2425" s="111" t="b">
        <v>0</v>
      </c>
      <c r="L2425" s="111" t="b">
        <v>0</v>
      </c>
    </row>
    <row r="2426" spans="1:12" ht="15">
      <c r="A2426" s="111" t="s">
        <v>683</v>
      </c>
      <c r="B2426" s="111" t="s">
        <v>688</v>
      </c>
      <c r="C2426" s="111">
        <v>4</v>
      </c>
      <c r="D2426" s="116">
        <v>0.0011618339048899307</v>
      </c>
      <c r="E2426" s="116">
        <v>0.5168255063528541</v>
      </c>
      <c r="F2426" s="111" t="s">
        <v>660</v>
      </c>
      <c r="G2426" s="111" t="b">
        <v>0</v>
      </c>
      <c r="H2426" s="111" t="b">
        <v>0</v>
      </c>
      <c r="I2426" s="111" t="b">
        <v>0</v>
      </c>
      <c r="J2426" s="111" t="b">
        <v>0</v>
      </c>
      <c r="K2426" s="111" t="b">
        <v>0</v>
      </c>
      <c r="L2426" s="111" t="b">
        <v>0</v>
      </c>
    </row>
    <row r="2427" spans="1:12" ht="15">
      <c r="A2427" s="111" t="s">
        <v>715</v>
      </c>
      <c r="B2427" s="111" t="s">
        <v>682</v>
      </c>
      <c r="C2427" s="111">
        <v>4</v>
      </c>
      <c r="D2427" s="116">
        <v>0.0011618339048899307</v>
      </c>
      <c r="E2427" s="116">
        <v>0.879881740609147</v>
      </c>
      <c r="F2427" s="111" t="s">
        <v>660</v>
      </c>
      <c r="G2427" s="111" t="b">
        <v>0</v>
      </c>
      <c r="H2427" s="111" t="b">
        <v>0</v>
      </c>
      <c r="I2427" s="111" t="b">
        <v>0</v>
      </c>
      <c r="J2427" s="111" t="b">
        <v>0</v>
      </c>
      <c r="K2427" s="111" t="b">
        <v>0</v>
      </c>
      <c r="L2427" s="111" t="b">
        <v>0</v>
      </c>
    </row>
    <row r="2428" spans="1:12" ht="15">
      <c r="A2428" s="111" t="s">
        <v>911</v>
      </c>
      <c r="B2428" s="111" t="s">
        <v>341</v>
      </c>
      <c r="C2428" s="111">
        <v>4</v>
      </c>
      <c r="D2428" s="116">
        <v>0.0011618339048899307</v>
      </c>
      <c r="E2428" s="116">
        <v>2.4461227639106142</v>
      </c>
      <c r="F2428" s="111" t="s">
        <v>660</v>
      </c>
      <c r="G2428" s="111" t="b">
        <v>0</v>
      </c>
      <c r="H2428" s="111" t="b">
        <v>0</v>
      </c>
      <c r="I2428" s="111" t="b">
        <v>0</v>
      </c>
      <c r="J2428" s="111" t="b">
        <v>0</v>
      </c>
      <c r="K2428" s="111" t="b">
        <v>0</v>
      </c>
      <c r="L2428" s="111" t="b">
        <v>0</v>
      </c>
    </row>
    <row r="2429" spans="1:12" ht="15">
      <c r="A2429" s="111" t="s">
        <v>759</v>
      </c>
      <c r="B2429" s="111" t="s">
        <v>693</v>
      </c>
      <c r="C2429" s="111">
        <v>4</v>
      </c>
      <c r="D2429" s="116">
        <v>0.0011618339048899307</v>
      </c>
      <c r="E2429" s="116">
        <v>1.5430327769186705</v>
      </c>
      <c r="F2429" s="111" t="s">
        <v>660</v>
      </c>
      <c r="G2429" s="111" t="b">
        <v>0</v>
      </c>
      <c r="H2429" s="111" t="b">
        <v>0</v>
      </c>
      <c r="I2429" s="111" t="b">
        <v>0</v>
      </c>
      <c r="J2429" s="111" t="b">
        <v>0</v>
      </c>
      <c r="K2429" s="111" t="b">
        <v>0</v>
      </c>
      <c r="L2429" s="111" t="b">
        <v>0</v>
      </c>
    </row>
    <row r="2430" spans="1:12" ht="15">
      <c r="A2430" s="111" t="s">
        <v>688</v>
      </c>
      <c r="B2430" s="111" t="s">
        <v>730</v>
      </c>
      <c r="C2430" s="111">
        <v>4</v>
      </c>
      <c r="D2430" s="116">
        <v>0.0015683565188858541</v>
      </c>
      <c r="E2430" s="116">
        <v>0.9887455673867087</v>
      </c>
      <c r="F2430" s="111" t="s">
        <v>660</v>
      </c>
      <c r="G2430" s="111" t="b">
        <v>0</v>
      </c>
      <c r="H2430" s="111" t="b">
        <v>0</v>
      </c>
      <c r="I2430" s="111" t="b">
        <v>0</v>
      </c>
      <c r="J2430" s="111" t="b">
        <v>0</v>
      </c>
      <c r="K2430" s="111" t="b">
        <v>0</v>
      </c>
      <c r="L2430" s="111" t="b">
        <v>0</v>
      </c>
    </row>
    <row r="2431" spans="1:12" ht="15">
      <c r="A2431" s="111" t="s">
        <v>1065</v>
      </c>
      <c r="B2431" s="111" t="s">
        <v>684</v>
      </c>
      <c r="C2431" s="111">
        <v>4</v>
      </c>
      <c r="D2431" s="116">
        <v>0.0015683565188858541</v>
      </c>
      <c r="E2431" s="116">
        <v>1.163576173940646</v>
      </c>
      <c r="F2431" s="111" t="s">
        <v>660</v>
      </c>
      <c r="G2431" s="111" t="b">
        <v>0</v>
      </c>
      <c r="H2431" s="111" t="b">
        <v>0</v>
      </c>
      <c r="I2431" s="111" t="b">
        <v>0</v>
      </c>
      <c r="J2431" s="111" t="b">
        <v>0</v>
      </c>
      <c r="K2431" s="111" t="b">
        <v>0</v>
      </c>
      <c r="L2431" s="111" t="b">
        <v>0</v>
      </c>
    </row>
    <row r="2432" spans="1:12" ht="15">
      <c r="A2432" s="111" t="s">
        <v>1148</v>
      </c>
      <c r="B2432" s="111" t="s">
        <v>683</v>
      </c>
      <c r="C2432" s="111">
        <v>4</v>
      </c>
      <c r="D2432" s="116">
        <v>0.0015683565188858541</v>
      </c>
      <c r="E2432" s="116">
        <v>1.3774069515411542</v>
      </c>
      <c r="F2432" s="111" t="s">
        <v>660</v>
      </c>
      <c r="G2432" s="111" t="b">
        <v>0</v>
      </c>
      <c r="H2432" s="111" t="b">
        <v>0</v>
      </c>
      <c r="I2432" s="111" t="b">
        <v>0</v>
      </c>
      <c r="J2432" s="111" t="b">
        <v>0</v>
      </c>
      <c r="K2432" s="111" t="b">
        <v>0</v>
      </c>
      <c r="L2432" s="111" t="b">
        <v>0</v>
      </c>
    </row>
    <row r="2433" spans="1:12" ht="15">
      <c r="A2433" s="111" t="s">
        <v>684</v>
      </c>
      <c r="B2433" s="111" t="s">
        <v>788</v>
      </c>
      <c r="C2433" s="111">
        <v>4</v>
      </c>
      <c r="D2433" s="116">
        <v>0.0015683565188858541</v>
      </c>
      <c r="E2433" s="116">
        <v>1.212039557877246</v>
      </c>
      <c r="F2433" s="111" t="s">
        <v>660</v>
      </c>
      <c r="G2433" s="111" t="b">
        <v>0</v>
      </c>
      <c r="H2433" s="111" t="b">
        <v>0</v>
      </c>
      <c r="I2433" s="111" t="b">
        <v>0</v>
      </c>
      <c r="J2433" s="111" t="b">
        <v>0</v>
      </c>
      <c r="K2433" s="111" t="b">
        <v>0</v>
      </c>
      <c r="L2433" s="111" t="b">
        <v>0</v>
      </c>
    </row>
    <row r="2434" spans="1:12" ht="15">
      <c r="A2434" s="111" t="s">
        <v>1126</v>
      </c>
      <c r="B2434" s="111" t="s">
        <v>688</v>
      </c>
      <c r="C2434" s="111">
        <v>4</v>
      </c>
      <c r="D2434" s="116">
        <v>0.0015683565188858541</v>
      </c>
      <c r="E2434" s="116">
        <v>1.7369335943929092</v>
      </c>
      <c r="F2434" s="111" t="s">
        <v>660</v>
      </c>
      <c r="G2434" s="111" t="b">
        <v>0</v>
      </c>
      <c r="H2434" s="111" t="b">
        <v>0</v>
      </c>
      <c r="I2434" s="111" t="b">
        <v>0</v>
      </c>
      <c r="J2434" s="111" t="b">
        <v>0</v>
      </c>
      <c r="K2434" s="111" t="b">
        <v>0</v>
      </c>
      <c r="L2434" s="111" t="b">
        <v>0</v>
      </c>
    </row>
    <row r="2435" spans="1:12" ht="15">
      <c r="A2435" s="111" t="s">
        <v>725</v>
      </c>
      <c r="B2435" s="111" t="s">
        <v>746</v>
      </c>
      <c r="C2435" s="111">
        <v>4</v>
      </c>
      <c r="D2435" s="116">
        <v>0.0015683565188858541</v>
      </c>
      <c r="E2435" s="116">
        <v>2.291220803924871</v>
      </c>
      <c r="F2435" s="111" t="s">
        <v>660</v>
      </c>
      <c r="G2435" s="111" t="b">
        <v>0</v>
      </c>
      <c r="H2435" s="111" t="b">
        <v>0</v>
      </c>
      <c r="I2435" s="111" t="b">
        <v>0</v>
      </c>
      <c r="J2435" s="111" t="b">
        <v>0</v>
      </c>
      <c r="K2435" s="111" t="b">
        <v>0</v>
      </c>
      <c r="L2435" s="111" t="b">
        <v>0</v>
      </c>
    </row>
    <row r="2436" spans="1:12" ht="15">
      <c r="A2436" s="111" t="s">
        <v>730</v>
      </c>
      <c r="B2436" s="111" t="s">
        <v>727</v>
      </c>
      <c r="C2436" s="111">
        <v>4</v>
      </c>
      <c r="D2436" s="116">
        <v>0.0015683565188858541</v>
      </c>
      <c r="E2436" s="116">
        <v>1.6679715135269704</v>
      </c>
      <c r="F2436" s="111" t="s">
        <v>660</v>
      </c>
      <c r="G2436" s="111" t="b">
        <v>0</v>
      </c>
      <c r="H2436" s="111" t="b">
        <v>0</v>
      </c>
      <c r="I2436" s="111" t="b">
        <v>0</v>
      </c>
      <c r="J2436" s="111" t="b">
        <v>0</v>
      </c>
      <c r="K2436" s="111" t="b">
        <v>0</v>
      </c>
      <c r="L2436" s="111" t="b">
        <v>0</v>
      </c>
    </row>
    <row r="2437" spans="1:12" ht="15">
      <c r="A2437" s="111" t="s">
        <v>796</v>
      </c>
      <c r="B2437" s="111" t="s">
        <v>683</v>
      </c>
      <c r="C2437" s="111">
        <v>4</v>
      </c>
      <c r="D2437" s="116">
        <v>0.0015683565188858541</v>
      </c>
      <c r="E2437" s="116">
        <v>1.2013156924854729</v>
      </c>
      <c r="F2437" s="111" t="s">
        <v>660</v>
      </c>
      <c r="G2437" s="111" t="b">
        <v>0</v>
      </c>
      <c r="H2437" s="111" t="b">
        <v>0</v>
      </c>
      <c r="I2437" s="111" t="b">
        <v>0</v>
      </c>
      <c r="J2437" s="111" t="b">
        <v>0</v>
      </c>
      <c r="K2437" s="111" t="b">
        <v>0</v>
      </c>
      <c r="L2437" s="111" t="b">
        <v>0</v>
      </c>
    </row>
    <row r="2438" spans="1:12" ht="15">
      <c r="A2438" s="111" t="s">
        <v>683</v>
      </c>
      <c r="B2438" s="111" t="s">
        <v>1447</v>
      </c>
      <c r="C2438" s="111">
        <v>4</v>
      </c>
      <c r="D2438" s="116">
        <v>0.0015683565188858541</v>
      </c>
      <c r="E2438" s="116">
        <v>1.548233970604478</v>
      </c>
      <c r="F2438" s="111" t="s">
        <v>660</v>
      </c>
      <c r="G2438" s="111" t="b">
        <v>0</v>
      </c>
      <c r="H2438" s="111" t="b">
        <v>0</v>
      </c>
      <c r="I2438" s="111" t="b">
        <v>0</v>
      </c>
      <c r="J2438" s="111" t="b">
        <v>0</v>
      </c>
      <c r="K2438" s="111" t="b">
        <v>0</v>
      </c>
      <c r="L2438" s="111" t="b">
        <v>0</v>
      </c>
    </row>
    <row r="2439" spans="1:12" ht="15">
      <c r="A2439" s="111" t="s">
        <v>796</v>
      </c>
      <c r="B2439" s="111" t="s">
        <v>835</v>
      </c>
      <c r="C2439" s="111">
        <v>4</v>
      </c>
      <c r="D2439" s="116">
        <v>0.0015683565188858541</v>
      </c>
      <c r="E2439" s="116">
        <v>2.270031504854933</v>
      </c>
      <c r="F2439" s="111" t="s">
        <v>660</v>
      </c>
      <c r="G2439" s="111" t="b">
        <v>0</v>
      </c>
      <c r="H2439" s="111" t="b">
        <v>0</v>
      </c>
      <c r="I2439" s="111" t="b">
        <v>0</v>
      </c>
      <c r="J2439" s="111" t="b">
        <v>0</v>
      </c>
      <c r="K2439" s="111" t="b">
        <v>0</v>
      </c>
      <c r="L2439" s="111" t="b">
        <v>0</v>
      </c>
    </row>
    <row r="2440" spans="1:12" ht="15">
      <c r="A2440" s="111" t="s">
        <v>790</v>
      </c>
      <c r="B2440" s="111" t="s">
        <v>714</v>
      </c>
      <c r="C2440" s="111">
        <v>4</v>
      </c>
      <c r="D2440" s="116">
        <v>0.0015683565188858541</v>
      </c>
      <c r="E2440" s="116">
        <v>1.8818513334720515</v>
      </c>
      <c r="F2440" s="111" t="s">
        <v>660</v>
      </c>
      <c r="G2440" s="111" t="b">
        <v>0</v>
      </c>
      <c r="H2440" s="111" t="b">
        <v>0</v>
      </c>
      <c r="I2440" s="111" t="b">
        <v>0</v>
      </c>
      <c r="J2440" s="111" t="b">
        <v>0</v>
      </c>
      <c r="K2440" s="111" t="b">
        <v>0</v>
      </c>
      <c r="L2440" s="111" t="b">
        <v>0</v>
      </c>
    </row>
    <row r="2441" spans="1:12" ht="15">
      <c r="A2441" s="111" t="s">
        <v>1448</v>
      </c>
      <c r="B2441" s="111" t="s">
        <v>683</v>
      </c>
      <c r="C2441" s="111">
        <v>4</v>
      </c>
      <c r="D2441" s="116">
        <v>0.0015683565188858541</v>
      </c>
      <c r="E2441" s="116">
        <v>1.5534982105968353</v>
      </c>
      <c r="F2441" s="111" t="s">
        <v>660</v>
      </c>
      <c r="G2441" s="111" t="b">
        <v>0</v>
      </c>
      <c r="H2441" s="111" t="b">
        <v>0</v>
      </c>
      <c r="I2441" s="111" t="b">
        <v>0</v>
      </c>
      <c r="J2441" s="111" t="b">
        <v>0</v>
      </c>
      <c r="K2441" s="111" t="b">
        <v>0</v>
      </c>
      <c r="L2441" s="111" t="b">
        <v>0</v>
      </c>
    </row>
    <row r="2442" spans="1:12" ht="15">
      <c r="A2442" s="111" t="s">
        <v>686</v>
      </c>
      <c r="B2442" s="111" t="s">
        <v>730</v>
      </c>
      <c r="C2442" s="111">
        <v>4</v>
      </c>
      <c r="D2442" s="116">
        <v>0.0015683565188858541</v>
      </c>
      <c r="E2442" s="116">
        <v>1.2604861869487023</v>
      </c>
      <c r="F2442" s="111" t="s">
        <v>660</v>
      </c>
      <c r="G2442" s="111" t="b">
        <v>0</v>
      </c>
      <c r="H2442" s="111" t="b">
        <v>0</v>
      </c>
      <c r="I2442" s="111" t="b">
        <v>0</v>
      </c>
      <c r="J2442" s="111" t="b">
        <v>0</v>
      </c>
      <c r="K2442" s="111" t="b">
        <v>0</v>
      </c>
      <c r="L2442" s="111" t="b">
        <v>0</v>
      </c>
    </row>
    <row r="2443" spans="1:12" ht="15">
      <c r="A2443" s="111" t="s">
        <v>1147</v>
      </c>
      <c r="B2443" s="111" t="s">
        <v>694</v>
      </c>
      <c r="C2443" s="111">
        <v>4</v>
      </c>
      <c r="D2443" s="116">
        <v>0.0019748791328817773</v>
      </c>
      <c r="E2443" s="116">
        <v>1.8440627725826517</v>
      </c>
      <c r="F2443" s="111" t="s">
        <v>660</v>
      </c>
      <c r="G2443" s="111" t="b">
        <v>0</v>
      </c>
      <c r="H2443" s="111" t="b">
        <v>0</v>
      </c>
      <c r="I2443" s="111" t="b">
        <v>0</v>
      </c>
      <c r="J2443" s="111" t="b">
        <v>0</v>
      </c>
      <c r="K2443" s="111" t="b">
        <v>0</v>
      </c>
      <c r="L2443" s="111" t="b">
        <v>0</v>
      </c>
    </row>
    <row r="2444" spans="1:12" ht="15">
      <c r="A2444" s="111" t="s">
        <v>1048</v>
      </c>
      <c r="B2444" s="111" t="s">
        <v>693</v>
      </c>
      <c r="C2444" s="111">
        <v>3</v>
      </c>
      <c r="D2444" s="116">
        <v>0.0011762673891643905</v>
      </c>
      <c r="E2444" s="116">
        <v>1.9232440186302764</v>
      </c>
      <c r="F2444" s="111" t="s">
        <v>660</v>
      </c>
      <c r="G2444" s="111" t="b">
        <v>0</v>
      </c>
      <c r="H2444" s="111" t="b">
        <v>0</v>
      </c>
      <c r="I2444" s="111" t="b">
        <v>0</v>
      </c>
      <c r="J2444" s="111" t="b">
        <v>0</v>
      </c>
      <c r="K2444" s="111" t="b">
        <v>0</v>
      </c>
      <c r="L2444" s="111" t="b">
        <v>0</v>
      </c>
    </row>
    <row r="2445" spans="1:12" ht="15">
      <c r="A2445" s="111" t="s">
        <v>764</v>
      </c>
      <c r="B2445" s="111" t="s">
        <v>814</v>
      </c>
      <c r="C2445" s="111">
        <v>3</v>
      </c>
      <c r="D2445" s="116">
        <v>0.001481159349661333</v>
      </c>
      <c r="E2445" s="116">
        <v>1.9110095622132648</v>
      </c>
      <c r="F2445" s="111" t="s">
        <v>660</v>
      </c>
      <c r="G2445" s="111" t="b">
        <v>0</v>
      </c>
      <c r="H2445" s="111" t="b">
        <v>0</v>
      </c>
      <c r="I2445" s="111" t="b">
        <v>0</v>
      </c>
      <c r="J2445" s="111" t="b">
        <v>0</v>
      </c>
      <c r="K2445" s="111" t="b">
        <v>0</v>
      </c>
      <c r="L2445" s="111" t="b">
        <v>0</v>
      </c>
    </row>
    <row r="2446" spans="1:12" ht="15">
      <c r="A2446" s="111" t="s">
        <v>787</v>
      </c>
      <c r="B2446" s="111" t="s">
        <v>798</v>
      </c>
      <c r="C2446" s="111">
        <v>3</v>
      </c>
      <c r="D2446" s="116">
        <v>0.000997917025502323</v>
      </c>
      <c r="E2446" s="116">
        <v>2.99019080826089</v>
      </c>
      <c r="F2446" s="111" t="s">
        <v>660</v>
      </c>
      <c r="G2446" s="111" t="b">
        <v>0</v>
      </c>
      <c r="H2446" s="111" t="b">
        <v>0</v>
      </c>
      <c r="I2446" s="111" t="b">
        <v>0</v>
      </c>
      <c r="J2446" s="111" t="b">
        <v>0</v>
      </c>
      <c r="K2446" s="111" t="b">
        <v>0</v>
      </c>
      <c r="L2446" s="111" t="b">
        <v>0</v>
      </c>
    </row>
    <row r="2447" spans="1:12" ht="15">
      <c r="A2447" s="111" t="s">
        <v>814</v>
      </c>
      <c r="B2447" s="111" t="s">
        <v>682</v>
      </c>
      <c r="C2447" s="111">
        <v>3</v>
      </c>
      <c r="D2447" s="116">
        <v>0.0011762673891643905</v>
      </c>
      <c r="E2447" s="116">
        <v>0.9439992402208959</v>
      </c>
      <c r="F2447" s="111" t="s">
        <v>660</v>
      </c>
      <c r="G2447" s="111" t="b">
        <v>0</v>
      </c>
      <c r="H2447" s="111" t="b">
        <v>0</v>
      </c>
      <c r="I2447" s="111" t="b">
        <v>0</v>
      </c>
      <c r="J2447" s="111" t="b">
        <v>0</v>
      </c>
      <c r="K2447" s="111" t="b">
        <v>0</v>
      </c>
      <c r="L2447" s="111" t="b">
        <v>0</v>
      </c>
    </row>
    <row r="2448" spans="1:12" ht="15">
      <c r="A2448" s="111" t="s">
        <v>683</v>
      </c>
      <c r="B2448" s="111" t="s">
        <v>697</v>
      </c>
      <c r="C2448" s="111">
        <v>3</v>
      </c>
      <c r="D2448" s="116">
        <v>0.000997917025502323</v>
      </c>
      <c r="E2448" s="116">
        <v>0.6636273893065477</v>
      </c>
      <c r="F2448" s="111" t="s">
        <v>660</v>
      </c>
      <c r="G2448" s="111" t="b">
        <v>0</v>
      </c>
      <c r="H2448" s="111" t="b">
        <v>0</v>
      </c>
      <c r="I2448" s="111" t="b">
        <v>0</v>
      </c>
      <c r="J2448" s="111" t="b">
        <v>0</v>
      </c>
      <c r="K2448" s="111" t="b">
        <v>0</v>
      </c>
      <c r="L2448" s="111" t="b">
        <v>0</v>
      </c>
    </row>
    <row r="2449" spans="1:12" ht="15">
      <c r="A2449" s="111" t="s">
        <v>688</v>
      </c>
      <c r="B2449" s="111" t="s">
        <v>919</v>
      </c>
      <c r="C2449" s="111">
        <v>3</v>
      </c>
      <c r="D2449" s="116">
        <v>0.000997917025502323</v>
      </c>
      <c r="E2449" s="116">
        <v>1.310964862120628</v>
      </c>
      <c r="F2449" s="111" t="s">
        <v>660</v>
      </c>
      <c r="G2449" s="111" t="b">
        <v>0</v>
      </c>
      <c r="H2449" s="111" t="b">
        <v>0</v>
      </c>
      <c r="I2449" s="111" t="b">
        <v>0</v>
      </c>
      <c r="J2449" s="111" t="b">
        <v>0</v>
      </c>
      <c r="K2449" s="111" t="b">
        <v>0</v>
      </c>
      <c r="L2449" s="111" t="b">
        <v>0</v>
      </c>
    </row>
    <row r="2450" spans="1:12" ht="15">
      <c r="A2450" s="111" t="s">
        <v>682</v>
      </c>
      <c r="B2450" s="111" t="s">
        <v>684</v>
      </c>
      <c r="C2450" s="111">
        <v>3</v>
      </c>
      <c r="D2450" s="116">
        <v>0.000997917025502323</v>
      </c>
      <c r="E2450" s="116">
        <v>-0.08474747120733225</v>
      </c>
      <c r="F2450" s="111" t="s">
        <v>660</v>
      </c>
      <c r="G2450" s="111" t="b">
        <v>0</v>
      </c>
      <c r="H2450" s="111" t="b">
        <v>0</v>
      </c>
      <c r="I2450" s="111" t="b">
        <v>0</v>
      </c>
      <c r="J2450" s="111" t="b">
        <v>0</v>
      </c>
      <c r="K2450" s="111" t="b">
        <v>0</v>
      </c>
      <c r="L2450" s="111" t="b">
        <v>0</v>
      </c>
    </row>
    <row r="2451" spans="1:12" ht="15">
      <c r="A2451" s="111" t="s">
        <v>710</v>
      </c>
      <c r="B2451" s="111" t="s">
        <v>845</v>
      </c>
      <c r="C2451" s="111">
        <v>3</v>
      </c>
      <c r="D2451" s="116">
        <v>0.000997917025502323</v>
      </c>
      <c r="E2451" s="116">
        <v>1.804554231298978</v>
      </c>
      <c r="F2451" s="111" t="s">
        <v>660</v>
      </c>
      <c r="G2451" s="111" t="b">
        <v>0</v>
      </c>
      <c r="H2451" s="111" t="b">
        <v>0</v>
      </c>
      <c r="I2451" s="111" t="b">
        <v>0</v>
      </c>
      <c r="J2451" s="111" t="b">
        <v>0</v>
      </c>
      <c r="K2451" s="111" t="b">
        <v>0</v>
      </c>
      <c r="L2451" s="111" t="b">
        <v>0</v>
      </c>
    </row>
    <row r="2452" spans="1:12" ht="15">
      <c r="A2452" s="111" t="s">
        <v>945</v>
      </c>
      <c r="B2452" s="111" t="s">
        <v>726</v>
      </c>
      <c r="C2452" s="111">
        <v>3</v>
      </c>
      <c r="D2452" s="116">
        <v>0.000997917025502323</v>
      </c>
      <c r="E2452" s="116">
        <v>2.4392833393803084</v>
      </c>
      <c r="F2452" s="111" t="s">
        <v>660</v>
      </c>
      <c r="G2452" s="111" t="b">
        <v>0</v>
      </c>
      <c r="H2452" s="111" t="b">
        <v>0</v>
      </c>
      <c r="I2452" s="111" t="b">
        <v>0</v>
      </c>
      <c r="J2452" s="111" t="b">
        <v>0</v>
      </c>
      <c r="K2452" s="111" t="b">
        <v>0</v>
      </c>
      <c r="L2452" s="111" t="b">
        <v>0</v>
      </c>
    </row>
    <row r="2453" spans="1:12" ht="15">
      <c r="A2453" s="111" t="s">
        <v>726</v>
      </c>
      <c r="B2453" s="111" t="s">
        <v>684</v>
      </c>
      <c r="C2453" s="111">
        <v>3</v>
      </c>
      <c r="D2453" s="116">
        <v>0.000997917025502323</v>
      </c>
      <c r="E2453" s="116">
        <v>0.9806454903546593</v>
      </c>
      <c r="F2453" s="111" t="s">
        <v>660</v>
      </c>
      <c r="G2453" s="111" t="b">
        <v>0</v>
      </c>
      <c r="H2453" s="111" t="b">
        <v>0</v>
      </c>
      <c r="I2453" s="111" t="b">
        <v>0</v>
      </c>
      <c r="J2453" s="111" t="b">
        <v>0</v>
      </c>
      <c r="K2453" s="111" t="b">
        <v>0</v>
      </c>
      <c r="L2453" s="111" t="b">
        <v>0</v>
      </c>
    </row>
    <row r="2454" spans="1:12" ht="15">
      <c r="A2454" s="111" t="s">
        <v>684</v>
      </c>
      <c r="B2454" s="111" t="s">
        <v>823</v>
      </c>
      <c r="C2454" s="111">
        <v>3</v>
      </c>
      <c r="D2454" s="116">
        <v>0.000997917025502323</v>
      </c>
      <c r="E2454" s="116">
        <v>1.0201540316383328</v>
      </c>
      <c r="F2454" s="111" t="s">
        <v>660</v>
      </c>
      <c r="G2454" s="111" t="b">
        <v>0</v>
      </c>
      <c r="H2454" s="111" t="b">
        <v>0</v>
      </c>
      <c r="I2454" s="111" t="b">
        <v>0</v>
      </c>
      <c r="J2454" s="111" t="b">
        <v>0</v>
      </c>
      <c r="K2454" s="111" t="b">
        <v>0</v>
      </c>
      <c r="L2454" s="111" t="b">
        <v>0</v>
      </c>
    </row>
    <row r="2455" spans="1:12" ht="15">
      <c r="A2455" s="111" t="s">
        <v>823</v>
      </c>
      <c r="B2455" s="111" t="s">
        <v>689</v>
      </c>
      <c r="C2455" s="111">
        <v>3</v>
      </c>
      <c r="D2455" s="116">
        <v>0.000997917025502323</v>
      </c>
      <c r="E2455" s="116">
        <v>1.9232440186302764</v>
      </c>
      <c r="F2455" s="111" t="s">
        <v>660</v>
      </c>
      <c r="G2455" s="111" t="b">
        <v>0</v>
      </c>
      <c r="H2455" s="111" t="b">
        <v>0</v>
      </c>
      <c r="I2455" s="111" t="b">
        <v>0</v>
      </c>
      <c r="J2455" s="111" t="b">
        <v>0</v>
      </c>
      <c r="K2455" s="111" t="b">
        <v>0</v>
      </c>
      <c r="L2455" s="111" t="b">
        <v>0</v>
      </c>
    </row>
    <row r="2456" spans="1:12" ht="15">
      <c r="A2456" s="111" t="s">
        <v>689</v>
      </c>
      <c r="B2456" s="111" t="s">
        <v>911</v>
      </c>
      <c r="C2456" s="111">
        <v>3</v>
      </c>
      <c r="D2456" s="116">
        <v>0.000997917025502323</v>
      </c>
      <c r="E2456" s="116">
        <v>1.9901908082608897</v>
      </c>
      <c r="F2456" s="111" t="s">
        <v>660</v>
      </c>
      <c r="G2456" s="111" t="b">
        <v>0</v>
      </c>
      <c r="H2456" s="111" t="b">
        <v>0</v>
      </c>
      <c r="I2456" s="111" t="b">
        <v>0</v>
      </c>
      <c r="J2456" s="111" t="b">
        <v>0</v>
      </c>
      <c r="K2456" s="111" t="b">
        <v>0</v>
      </c>
      <c r="L2456" s="111" t="b">
        <v>0</v>
      </c>
    </row>
    <row r="2457" spans="1:12" ht="15">
      <c r="A2457" s="111" t="s">
        <v>341</v>
      </c>
      <c r="B2457" s="111" t="s">
        <v>1180</v>
      </c>
      <c r="C2457" s="111">
        <v>3</v>
      </c>
      <c r="D2457" s="116">
        <v>0.000997917025502323</v>
      </c>
      <c r="E2457" s="116">
        <v>2.4972752863579952</v>
      </c>
      <c r="F2457" s="111" t="s">
        <v>660</v>
      </c>
      <c r="G2457" s="111" t="b">
        <v>0</v>
      </c>
      <c r="H2457" s="111" t="b">
        <v>0</v>
      </c>
      <c r="I2457" s="111" t="b">
        <v>0</v>
      </c>
      <c r="J2457" s="111" t="b">
        <v>0</v>
      </c>
      <c r="K2457" s="111" t="b">
        <v>0</v>
      </c>
      <c r="L2457" s="111" t="b">
        <v>0</v>
      </c>
    </row>
    <row r="2458" spans="1:12" ht="15">
      <c r="A2458" s="111" t="s">
        <v>1180</v>
      </c>
      <c r="B2458" s="111" t="s">
        <v>1588</v>
      </c>
      <c r="C2458" s="111">
        <v>3</v>
      </c>
      <c r="D2458" s="116">
        <v>0.000997917025502323</v>
      </c>
      <c r="E2458" s="116">
        <v>2.8652520716525895</v>
      </c>
      <c r="F2458" s="111" t="s">
        <v>660</v>
      </c>
      <c r="G2458" s="111" t="b">
        <v>0</v>
      </c>
      <c r="H2458" s="111" t="b">
        <v>0</v>
      </c>
      <c r="I2458" s="111" t="b">
        <v>0</v>
      </c>
      <c r="J2458" s="111" t="b">
        <v>0</v>
      </c>
      <c r="K2458" s="111" t="b">
        <v>0</v>
      </c>
      <c r="L2458" s="111" t="b">
        <v>0</v>
      </c>
    </row>
    <row r="2459" spans="1:12" ht="15">
      <c r="A2459" s="111" t="s">
        <v>1588</v>
      </c>
      <c r="B2459" s="111" t="s">
        <v>1025</v>
      </c>
      <c r="C2459" s="111">
        <v>3</v>
      </c>
      <c r="D2459" s="116">
        <v>0.000997917025502323</v>
      </c>
      <c r="E2459" s="116">
        <v>2.622214022966295</v>
      </c>
      <c r="F2459" s="111" t="s">
        <v>660</v>
      </c>
      <c r="G2459" s="111" t="b">
        <v>0</v>
      </c>
      <c r="H2459" s="111" t="b">
        <v>0</v>
      </c>
      <c r="I2459" s="111" t="b">
        <v>0</v>
      </c>
      <c r="J2459" s="111" t="b">
        <v>0</v>
      </c>
      <c r="K2459" s="111" t="b">
        <v>0</v>
      </c>
      <c r="L2459" s="111" t="b">
        <v>0</v>
      </c>
    </row>
    <row r="2460" spans="1:12" ht="15">
      <c r="A2460" s="111" t="s">
        <v>1025</v>
      </c>
      <c r="B2460" s="111" t="s">
        <v>684</v>
      </c>
      <c r="C2460" s="111">
        <v>3</v>
      </c>
      <c r="D2460" s="116">
        <v>0.000997917025502323</v>
      </c>
      <c r="E2460" s="116">
        <v>1.038637437332346</v>
      </c>
      <c r="F2460" s="111" t="s">
        <v>660</v>
      </c>
      <c r="G2460" s="111" t="b">
        <v>0</v>
      </c>
      <c r="H2460" s="111" t="b">
        <v>0</v>
      </c>
      <c r="I2460" s="111" t="b">
        <v>0</v>
      </c>
      <c r="J2460" s="111" t="b">
        <v>0</v>
      </c>
      <c r="K2460" s="111" t="b">
        <v>0</v>
      </c>
      <c r="L2460" s="111" t="b">
        <v>0</v>
      </c>
    </row>
    <row r="2461" spans="1:12" ht="15">
      <c r="A2461" s="111" t="s">
        <v>693</v>
      </c>
      <c r="B2461" s="111" t="s">
        <v>823</v>
      </c>
      <c r="C2461" s="111">
        <v>3</v>
      </c>
      <c r="D2461" s="116">
        <v>0.000997917025502323</v>
      </c>
      <c r="E2461" s="116">
        <v>1.7771159829520384</v>
      </c>
      <c r="F2461" s="111" t="s">
        <v>660</v>
      </c>
      <c r="G2461" s="111" t="b">
        <v>0</v>
      </c>
      <c r="H2461" s="111" t="b">
        <v>0</v>
      </c>
      <c r="I2461" s="111" t="b">
        <v>0</v>
      </c>
      <c r="J2461" s="111" t="b">
        <v>0</v>
      </c>
      <c r="K2461" s="111" t="b">
        <v>0</v>
      </c>
      <c r="L2461" s="111" t="b">
        <v>0</v>
      </c>
    </row>
    <row r="2462" spans="1:12" ht="15">
      <c r="A2462" s="111" t="s">
        <v>823</v>
      </c>
      <c r="B2462" s="111" t="s">
        <v>684</v>
      </c>
      <c r="C2462" s="111">
        <v>3</v>
      </c>
      <c r="D2462" s="116">
        <v>0.000997917025502323</v>
      </c>
      <c r="E2462" s="116">
        <v>1.038637437332346</v>
      </c>
      <c r="F2462" s="111" t="s">
        <v>660</v>
      </c>
      <c r="G2462" s="111" t="b">
        <v>0</v>
      </c>
      <c r="H2462" s="111" t="b">
        <v>0</v>
      </c>
      <c r="I2462" s="111" t="b">
        <v>0</v>
      </c>
      <c r="J2462" s="111" t="b">
        <v>0</v>
      </c>
      <c r="K2462" s="111" t="b">
        <v>0</v>
      </c>
      <c r="L2462" s="111" t="b">
        <v>0</v>
      </c>
    </row>
    <row r="2463" spans="1:12" ht="15">
      <c r="A2463" s="111" t="s">
        <v>682</v>
      </c>
      <c r="B2463" s="111" t="s">
        <v>1026</v>
      </c>
      <c r="C2463" s="111">
        <v>3</v>
      </c>
      <c r="D2463" s="116">
        <v>0.000997917025502323</v>
      </c>
      <c r="E2463" s="116">
        <v>1.2769803648102607</v>
      </c>
      <c r="F2463" s="111" t="s">
        <v>660</v>
      </c>
      <c r="G2463" s="111" t="b">
        <v>0</v>
      </c>
      <c r="H2463" s="111" t="b">
        <v>0</v>
      </c>
      <c r="I2463" s="111" t="b">
        <v>0</v>
      </c>
      <c r="J2463" s="111" t="b">
        <v>0</v>
      </c>
      <c r="K2463" s="111" t="b">
        <v>0</v>
      </c>
      <c r="L2463" s="111" t="b">
        <v>0</v>
      </c>
    </row>
    <row r="2464" spans="1:12" ht="15">
      <c r="A2464" s="111" t="s">
        <v>1026</v>
      </c>
      <c r="B2464" s="111" t="s">
        <v>1027</v>
      </c>
      <c r="C2464" s="111">
        <v>3</v>
      </c>
      <c r="D2464" s="116">
        <v>0.000997917025502323</v>
      </c>
      <c r="E2464" s="116">
        <v>2.546493309028177</v>
      </c>
      <c r="F2464" s="111" t="s">
        <v>660</v>
      </c>
      <c r="G2464" s="111" t="b">
        <v>0</v>
      </c>
      <c r="H2464" s="111" t="b">
        <v>0</v>
      </c>
      <c r="I2464" s="111" t="b">
        <v>0</v>
      </c>
      <c r="J2464" s="111" t="b">
        <v>0</v>
      </c>
      <c r="K2464" s="111" t="b">
        <v>0</v>
      </c>
      <c r="L2464" s="111" t="b">
        <v>0</v>
      </c>
    </row>
    <row r="2465" spans="1:12" ht="15">
      <c r="A2465" s="111" t="s">
        <v>1027</v>
      </c>
      <c r="B2465" s="111" t="s">
        <v>726</v>
      </c>
      <c r="C2465" s="111">
        <v>3</v>
      </c>
      <c r="D2465" s="116">
        <v>0.000997917025502323</v>
      </c>
      <c r="E2465" s="116">
        <v>2.342373326372252</v>
      </c>
      <c r="F2465" s="111" t="s">
        <v>660</v>
      </c>
      <c r="G2465" s="111" t="b">
        <v>0</v>
      </c>
      <c r="H2465" s="111" t="b">
        <v>0</v>
      </c>
      <c r="I2465" s="111" t="b">
        <v>0</v>
      </c>
      <c r="J2465" s="111" t="b">
        <v>0</v>
      </c>
      <c r="K2465" s="111" t="b">
        <v>0</v>
      </c>
      <c r="L2465" s="111" t="b">
        <v>0</v>
      </c>
    </row>
    <row r="2466" spans="1:12" ht="15">
      <c r="A2466" s="111" t="s">
        <v>726</v>
      </c>
      <c r="B2466" s="111" t="s">
        <v>745</v>
      </c>
      <c r="C2466" s="111">
        <v>3</v>
      </c>
      <c r="D2466" s="116">
        <v>0.000997917025502323</v>
      </c>
      <c r="E2466" s="116">
        <v>2.087100821268946</v>
      </c>
      <c r="F2466" s="111" t="s">
        <v>660</v>
      </c>
      <c r="G2466" s="111" t="b">
        <v>0</v>
      </c>
      <c r="H2466" s="111" t="b">
        <v>0</v>
      </c>
      <c r="I2466" s="111" t="b">
        <v>0</v>
      </c>
      <c r="J2466" s="111" t="b">
        <v>0</v>
      </c>
      <c r="K2466" s="111" t="b">
        <v>0</v>
      </c>
      <c r="L2466" s="111" t="b">
        <v>0</v>
      </c>
    </row>
    <row r="2467" spans="1:12" ht="15">
      <c r="A2467" s="111" t="s">
        <v>745</v>
      </c>
      <c r="B2467" s="111" t="s">
        <v>1095</v>
      </c>
      <c r="C2467" s="111">
        <v>3</v>
      </c>
      <c r="D2467" s="116">
        <v>0.000997917025502323</v>
      </c>
      <c r="E2467" s="116">
        <v>2.5130695535412273</v>
      </c>
      <c r="F2467" s="111" t="s">
        <v>660</v>
      </c>
      <c r="G2467" s="111" t="b">
        <v>0</v>
      </c>
      <c r="H2467" s="111" t="b">
        <v>0</v>
      </c>
      <c r="I2467" s="111" t="b">
        <v>0</v>
      </c>
      <c r="J2467" s="111" t="b">
        <v>0</v>
      </c>
      <c r="K2467" s="111" t="b">
        <v>0</v>
      </c>
      <c r="L2467" s="111" t="b">
        <v>0</v>
      </c>
    </row>
    <row r="2468" spans="1:12" ht="15">
      <c r="A2468" s="111" t="s">
        <v>1095</v>
      </c>
      <c r="B2468" s="111" t="s">
        <v>710</v>
      </c>
      <c r="C2468" s="111">
        <v>3</v>
      </c>
      <c r="D2468" s="116">
        <v>0.000997917025502323</v>
      </c>
      <c r="E2468" s="116">
        <v>2.087100821268946</v>
      </c>
      <c r="F2468" s="111" t="s">
        <v>660</v>
      </c>
      <c r="G2468" s="111" t="b">
        <v>0</v>
      </c>
      <c r="H2468" s="111" t="b">
        <v>0</v>
      </c>
      <c r="I2468" s="111" t="b">
        <v>0</v>
      </c>
      <c r="J2468" s="111" t="b">
        <v>0</v>
      </c>
      <c r="K2468" s="111" t="b">
        <v>0</v>
      </c>
      <c r="L2468" s="111" t="b">
        <v>0</v>
      </c>
    </row>
    <row r="2469" spans="1:12" ht="15">
      <c r="A2469" s="111" t="s">
        <v>710</v>
      </c>
      <c r="B2469" s="111" t="s">
        <v>1028</v>
      </c>
      <c r="C2469" s="111">
        <v>3</v>
      </c>
      <c r="D2469" s="116">
        <v>0.000997917025502323</v>
      </c>
      <c r="E2469" s="116">
        <v>1.737607441668365</v>
      </c>
      <c r="F2469" s="111" t="s">
        <v>660</v>
      </c>
      <c r="G2469" s="111" t="b">
        <v>0</v>
      </c>
      <c r="H2469" s="111" t="b">
        <v>0</v>
      </c>
      <c r="I2469" s="111" t="b">
        <v>0</v>
      </c>
      <c r="J2469" s="111" t="b">
        <v>0</v>
      </c>
      <c r="K2469" s="111" t="b">
        <v>0</v>
      </c>
      <c r="L2469" s="111" t="b">
        <v>0</v>
      </c>
    </row>
    <row r="2470" spans="1:12" ht="15">
      <c r="A2470" s="111" t="s">
        <v>1028</v>
      </c>
      <c r="B2470" s="111" t="s">
        <v>684</v>
      </c>
      <c r="C2470" s="111">
        <v>3</v>
      </c>
      <c r="D2470" s="116">
        <v>0.000997917025502323</v>
      </c>
      <c r="E2470" s="116">
        <v>1.038637437332346</v>
      </c>
      <c r="F2470" s="111" t="s">
        <v>660</v>
      </c>
      <c r="G2470" s="111" t="b">
        <v>0</v>
      </c>
      <c r="H2470" s="111" t="b">
        <v>0</v>
      </c>
      <c r="I2470" s="111" t="b">
        <v>0</v>
      </c>
      <c r="J2470" s="111" t="b">
        <v>0</v>
      </c>
      <c r="K2470" s="111" t="b">
        <v>0</v>
      </c>
      <c r="L2470" s="111" t="b">
        <v>0</v>
      </c>
    </row>
    <row r="2471" spans="1:12" ht="15">
      <c r="A2471" s="111" t="s">
        <v>684</v>
      </c>
      <c r="B2471" s="111" t="s">
        <v>1019</v>
      </c>
      <c r="C2471" s="111">
        <v>3</v>
      </c>
      <c r="D2471" s="116">
        <v>0.000997917025502323</v>
      </c>
      <c r="E2471" s="116">
        <v>1.0871008212689461</v>
      </c>
      <c r="F2471" s="111" t="s">
        <v>660</v>
      </c>
      <c r="G2471" s="111" t="b">
        <v>0</v>
      </c>
      <c r="H2471" s="111" t="b">
        <v>0</v>
      </c>
      <c r="I2471" s="111" t="b">
        <v>0</v>
      </c>
      <c r="J2471" s="111" t="b">
        <v>0</v>
      </c>
      <c r="K2471" s="111" t="b">
        <v>0</v>
      </c>
      <c r="L2471" s="111" t="b">
        <v>0</v>
      </c>
    </row>
    <row r="2472" spans="1:12" ht="15">
      <c r="A2472" s="111" t="s">
        <v>1019</v>
      </c>
      <c r="B2472" s="111" t="s">
        <v>748</v>
      </c>
      <c r="C2472" s="111">
        <v>3</v>
      </c>
      <c r="D2472" s="116">
        <v>0.000997917025502323</v>
      </c>
      <c r="E2472" s="116">
        <v>2.3211840273023143</v>
      </c>
      <c r="F2472" s="111" t="s">
        <v>660</v>
      </c>
      <c r="G2472" s="111" t="b">
        <v>0</v>
      </c>
      <c r="H2472" s="111" t="b">
        <v>0</v>
      </c>
      <c r="I2472" s="111" t="b">
        <v>0</v>
      </c>
      <c r="J2472" s="111" t="b">
        <v>1</v>
      </c>
      <c r="K2472" s="111" t="b">
        <v>0</v>
      </c>
      <c r="L2472" s="111" t="b">
        <v>0</v>
      </c>
    </row>
    <row r="2473" spans="1:12" ht="15">
      <c r="A2473" s="111" t="s">
        <v>748</v>
      </c>
      <c r="B2473" s="111" t="s">
        <v>959</v>
      </c>
      <c r="C2473" s="111">
        <v>3</v>
      </c>
      <c r="D2473" s="116">
        <v>0.000997917025502323</v>
      </c>
      <c r="E2473" s="116">
        <v>2.3211840273023143</v>
      </c>
      <c r="F2473" s="111" t="s">
        <v>660</v>
      </c>
      <c r="G2473" s="111" t="b">
        <v>1</v>
      </c>
      <c r="H2473" s="111" t="b">
        <v>0</v>
      </c>
      <c r="I2473" s="111" t="b">
        <v>0</v>
      </c>
      <c r="J2473" s="111" t="b">
        <v>1</v>
      </c>
      <c r="K2473" s="111" t="b">
        <v>0</v>
      </c>
      <c r="L2473" s="111" t="b">
        <v>0</v>
      </c>
    </row>
    <row r="2474" spans="1:12" ht="15">
      <c r="A2474" s="111" t="s">
        <v>959</v>
      </c>
      <c r="B2474" s="111" t="s">
        <v>824</v>
      </c>
      <c r="C2474" s="111">
        <v>3</v>
      </c>
      <c r="D2474" s="116">
        <v>0.000997917025502323</v>
      </c>
      <c r="E2474" s="116">
        <v>2.212039557877246</v>
      </c>
      <c r="F2474" s="111" t="s">
        <v>660</v>
      </c>
      <c r="G2474" s="111" t="b">
        <v>1</v>
      </c>
      <c r="H2474" s="111" t="b">
        <v>0</v>
      </c>
      <c r="I2474" s="111" t="b">
        <v>0</v>
      </c>
      <c r="J2474" s="111" t="b">
        <v>0</v>
      </c>
      <c r="K2474" s="111" t="b">
        <v>0</v>
      </c>
      <c r="L2474" s="111" t="b">
        <v>0</v>
      </c>
    </row>
    <row r="2475" spans="1:12" ht="15">
      <c r="A2475" s="111" t="s">
        <v>824</v>
      </c>
      <c r="B2475" s="111" t="s">
        <v>1589</v>
      </c>
      <c r="C2475" s="111">
        <v>3</v>
      </c>
      <c r="D2475" s="116">
        <v>0.000997917025502323</v>
      </c>
      <c r="E2475" s="116">
        <v>2.5130695535412273</v>
      </c>
      <c r="F2475" s="111" t="s">
        <v>660</v>
      </c>
      <c r="G2475" s="111" t="b">
        <v>0</v>
      </c>
      <c r="H2475" s="111" t="b">
        <v>0</v>
      </c>
      <c r="I2475" s="111" t="b">
        <v>0</v>
      </c>
      <c r="J2475" s="111" t="b">
        <v>0</v>
      </c>
      <c r="K2475" s="111" t="b">
        <v>0</v>
      </c>
      <c r="L2475" s="111" t="b">
        <v>0</v>
      </c>
    </row>
    <row r="2476" spans="1:12" ht="15">
      <c r="A2476" s="111" t="s">
        <v>1589</v>
      </c>
      <c r="B2476" s="111" t="s">
        <v>769</v>
      </c>
      <c r="C2476" s="111">
        <v>3</v>
      </c>
      <c r="D2476" s="116">
        <v>0.000997917025502323</v>
      </c>
      <c r="E2476" s="116">
        <v>2.5130695535412273</v>
      </c>
      <c r="F2476" s="111" t="s">
        <v>660</v>
      </c>
      <c r="G2476" s="111" t="b">
        <v>0</v>
      </c>
      <c r="H2476" s="111" t="b">
        <v>0</v>
      </c>
      <c r="I2476" s="111" t="b">
        <v>0</v>
      </c>
      <c r="J2476" s="111" t="b">
        <v>0</v>
      </c>
      <c r="K2476" s="111" t="b">
        <v>0</v>
      </c>
      <c r="L2476" s="111" t="b">
        <v>0</v>
      </c>
    </row>
    <row r="2477" spans="1:12" ht="15">
      <c r="A2477" s="111" t="s">
        <v>769</v>
      </c>
      <c r="B2477" s="111" t="s">
        <v>1117</v>
      </c>
      <c r="C2477" s="111">
        <v>3</v>
      </c>
      <c r="D2477" s="116">
        <v>0.000997917025502323</v>
      </c>
      <c r="E2477" s="116">
        <v>2.2912208039248707</v>
      </c>
      <c r="F2477" s="111" t="s">
        <v>660</v>
      </c>
      <c r="G2477" s="111" t="b">
        <v>0</v>
      </c>
      <c r="H2477" s="111" t="b">
        <v>0</v>
      </c>
      <c r="I2477" s="111" t="b">
        <v>0</v>
      </c>
      <c r="J2477" s="111" t="b">
        <v>0</v>
      </c>
      <c r="K2477" s="111" t="b">
        <v>0</v>
      </c>
      <c r="L2477" s="111" t="b">
        <v>0</v>
      </c>
    </row>
    <row r="2478" spans="1:12" ht="15">
      <c r="A2478" s="111" t="s">
        <v>1117</v>
      </c>
      <c r="B2478" s="111" t="s">
        <v>758</v>
      </c>
      <c r="C2478" s="111">
        <v>3</v>
      </c>
      <c r="D2478" s="116">
        <v>0.000997917025502323</v>
      </c>
      <c r="E2478" s="116">
        <v>2.0693720543085146</v>
      </c>
      <c r="F2478" s="111" t="s">
        <v>660</v>
      </c>
      <c r="G2478" s="111" t="b">
        <v>0</v>
      </c>
      <c r="H2478" s="111" t="b">
        <v>0</v>
      </c>
      <c r="I2478" s="111" t="b">
        <v>0</v>
      </c>
      <c r="J2478" s="111" t="b">
        <v>0</v>
      </c>
      <c r="K2478" s="111" t="b">
        <v>0</v>
      </c>
      <c r="L2478" s="111" t="b">
        <v>0</v>
      </c>
    </row>
    <row r="2479" spans="1:12" ht="15">
      <c r="A2479" s="111" t="s">
        <v>758</v>
      </c>
      <c r="B2479" s="111" t="s">
        <v>708</v>
      </c>
      <c r="C2479" s="111">
        <v>3</v>
      </c>
      <c r="D2479" s="116">
        <v>0.000997917025502323</v>
      </c>
      <c r="E2479" s="116">
        <v>1.5378931372662594</v>
      </c>
      <c r="F2479" s="111" t="s">
        <v>660</v>
      </c>
      <c r="G2479" s="111" t="b">
        <v>0</v>
      </c>
      <c r="H2479" s="111" t="b">
        <v>0</v>
      </c>
      <c r="I2479" s="111" t="b">
        <v>0</v>
      </c>
      <c r="J2479" s="111" t="b">
        <v>0</v>
      </c>
      <c r="K2479" s="111" t="b">
        <v>0</v>
      </c>
      <c r="L2479" s="111" t="b">
        <v>0</v>
      </c>
    </row>
    <row r="2480" spans="1:12" ht="15">
      <c r="A2480" s="111" t="s">
        <v>708</v>
      </c>
      <c r="B2480" s="111" t="s">
        <v>758</v>
      </c>
      <c r="C2480" s="111">
        <v>3</v>
      </c>
      <c r="D2480" s="116">
        <v>0.000997917025502323</v>
      </c>
      <c r="E2480" s="116">
        <v>1.5378931372662594</v>
      </c>
      <c r="F2480" s="111" t="s">
        <v>660</v>
      </c>
      <c r="G2480" s="111" t="b">
        <v>0</v>
      </c>
      <c r="H2480" s="111" t="b">
        <v>0</v>
      </c>
      <c r="I2480" s="111" t="b">
        <v>0</v>
      </c>
      <c r="J2480" s="111" t="b">
        <v>0</v>
      </c>
      <c r="K2480" s="111" t="b">
        <v>0</v>
      </c>
      <c r="L2480" s="111" t="b">
        <v>0</v>
      </c>
    </row>
    <row r="2481" spans="1:12" ht="15">
      <c r="A2481" s="111" t="s">
        <v>758</v>
      </c>
      <c r="B2481" s="111" t="s">
        <v>940</v>
      </c>
      <c r="C2481" s="111">
        <v>3</v>
      </c>
      <c r="D2481" s="116">
        <v>0.000997917025502323</v>
      </c>
      <c r="E2481" s="116">
        <v>2.0693720543085146</v>
      </c>
      <c r="F2481" s="111" t="s">
        <v>660</v>
      </c>
      <c r="G2481" s="111" t="b">
        <v>0</v>
      </c>
      <c r="H2481" s="111" t="b">
        <v>0</v>
      </c>
      <c r="I2481" s="111" t="b">
        <v>0</v>
      </c>
      <c r="J2481" s="111" t="b">
        <v>0</v>
      </c>
      <c r="K2481" s="111" t="b">
        <v>0</v>
      </c>
      <c r="L2481" s="111" t="b">
        <v>0</v>
      </c>
    </row>
    <row r="2482" spans="1:12" ht="15">
      <c r="A2482" s="111" t="s">
        <v>940</v>
      </c>
      <c r="B2482" s="111" t="s">
        <v>684</v>
      </c>
      <c r="C2482" s="111">
        <v>3</v>
      </c>
      <c r="D2482" s="116">
        <v>0.000997917025502323</v>
      </c>
      <c r="E2482" s="116">
        <v>1.184765473010584</v>
      </c>
      <c r="F2482" s="111" t="s">
        <v>660</v>
      </c>
      <c r="G2482" s="111" t="b">
        <v>0</v>
      </c>
      <c r="H2482" s="111" t="b">
        <v>0</v>
      </c>
      <c r="I2482" s="111" t="b">
        <v>0</v>
      </c>
      <c r="J2482" s="111" t="b">
        <v>0</v>
      </c>
      <c r="K2482" s="111" t="b">
        <v>0</v>
      </c>
      <c r="L2482" s="111" t="b">
        <v>0</v>
      </c>
    </row>
    <row r="2483" spans="1:12" ht="15">
      <c r="A2483" s="111" t="s">
        <v>688</v>
      </c>
      <c r="B2483" s="111" t="s">
        <v>892</v>
      </c>
      <c r="C2483" s="111">
        <v>3</v>
      </c>
      <c r="D2483" s="116">
        <v>0.000997917025502323</v>
      </c>
      <c r="E2483" s="116">
        <v>1.7089048707926657</v>
      </c>
      <c r="F2483" s="111" t="s">
        <v>660</v>
      </c>
      <c r="G2483" s="111" t="b">
        <v>0</v>
      </c>
      <c r="H2483" s="111" t="b">
        <v>0</v>
      </c>
      <c r="I2483" s="111" t="b">
        <v>0</v>
      </c>
      <c r="J2483" s="111" t="b">
        <v>0</v>
      </c>
      <c r="K2483" s="111" t="b">
        <v>0</v>
      </c>
      <c r="L2483" s="111" t="b">
        <v>0</v>
      </c>
    </row>
    <row r="2484" spans="1:12" ht="15">
      <c r="A2484" s="111" t="s">
        <v>892</v>
      </c>
      <c r="B2484" s="111" t="s">
        <v>946</v>
      </c>
      <c r="C2484" s="111">
        <v>3</v>
      </c>
      <c r="D2484" s="116">
        <v>0.000997917025502323</v>
      </c>
      <c r="E2484" s="116">
        <v>2.6434033220362334</v>
      </c>
      <c r="F2484" s="111" t="s">
        <v>660</v>
      </c>
      <c r="G2484" s="111" t="b">
        <v>0</v>
      </c>
      <c r="H2484" s="111" t="b">
        <v>0</v>
      </c>
      <c r="I2484" s="111" t="b">
        <v>0</v>
      </c>
      <c r="J2484" s="111" t="b">
        <v>0</v>
      </c>
      <c r="K2484" s="111" t="b">
        <v>0</v>
      </c>
      <c r="L2484" s="111" t="b">
        <v>0</v>
      </c>
    </row>
    <row r="2485" spans="1:12" ht="15">
      <c r="A2485" s="111" t="s">
        <v>946</v>
      </c>
      <c r="B2485" s="111" t="s">
        <v>1029</v>
      </c>
      <c r="C2485" s="111">
        <v>3</v>
      </c>
      <c r="D2485" s="116">
        <v>0.000997917025502323</v>
      </c>
      <c r="E2485" s="116">
        <v>2.6434033220362334</v>
      </c>
      <c r="F2485" s="111" t="s">
        <v>660</v>
      </c>
      <c r="G2485" s="111" t="b">
        <v>0</v>
      </c>
      <c r="H2485" s="111" t="b">
        <v>0</v>
      </c>
      <c r="I2485" s="111" t="b">
        <v>0</v>
      </c>
      <c r="J2485" s="111" t="b">
        <v>0</v>
      </c>
      <c r="K2485" s="111" t="b">
        <v>0</v>
      </c>
      <c r="L2485" s="111" t="b">
        <v>0</v>
      </c>
    </row>
    <row r="2486" spans="1:12" ht="15">
      <c r="A2486" s="111" t="s">
        <v>1029</v>
      </c>
      <c r="B2486" s="111" t="s">
        <v>769</v>
      </c>
      <c r="C2486" s="111">
        <v>3</v>
      </c>
      <c r="D2486" s="116">
        <v>0.000997917025502323</v>
      </c>
      <c r="E2486" s="116">
        <v>2.3881308169329274</v>
      </c>
      <c r="F2486" s="111" t="s">
        <v>660</v>
      </c>
      <c r="G2486" s="111" t="b">
        <v>0</v>
      </c>
      <c r="H2486" s="111" t="b">
        <v>0</v>
      </c>
      <c r="I2486" s="111" t="b">
        <v>0</v>
      </c>
      <c r="J2486" s="111" t="b">
        <v>0</v>
      </c>
      <c r="K2486" s="111" t="b">
        <v>0</v>
      </c>
      <c r="L2486" s="111" t="b">
        <v>0</v>
      </c>
    </row>
    <row r="2487" spans="1:12" ht="15">
      <c r="A2487" s="111" t="s">
        <v>769</v>
      </c>
      <c r="B2487" s="111" t="s">
        <v>1590</v>
      </c>
      <c r="C2487" s="111">
        <v>3</v>
      </c>
      <c r="D2487" s="116">
        <v>0.000997917025502323</v>
      </c>
      <c r="E2487" s="116">
        <v>2.5130695535412273</v>
      </c>
      <c r="F2487" s="111" t="s">
        <v>660</v>
      </c>
      <c r="G2487" s="111" t="b">
        <v>0</v>
      </c>
      <c r="H2487" s="111" t="b">
        <v>0</v>
      </c>
      <c r="I2487" s="111" t="b">
        <v>0</v>
      </c>
      <c r="J2487" s="111" t="b">
        <v>0</v>
      </c>
      <c r="K2487" s="111" t="b">
        <v>0</v>
      </c>
      <c r="L2487" s="111" t="b">
        <v>0</v>
      </c>
    </row>
    <row r="2488" spans="1:12" ht="15">
      <c r="A2488" s="111" t="s">
        <v>1590</v>
      </c>
      <c r="B2488" s="111" t="s">
        <v>1092</v>
      </c>
      <c r="C2488" s="111">
        <v>3</v>
      </c>
      <c r="D2488" s="116">
        <v>0.000997917025502323</v>
      </c>
      <c r="E2488" s="116">
        <v>2.7683420586445333</v>
      </c>
      <c r="F2488" s="111" t="s">
        <v>660</v>
      </c>
      <c r="G2488" s="111" t="b">
        <v>0</v>
      </c>
      <c r="H2488" s="111" t="b">
        <v>0</v>
      </c>
      <c r="I2488" s="111" t="b">
        <v>0</v>
      </c>
      <c r="J2488" s="111" t="b">
        <v>1</v>
      </c>
      <c r="K2488" s="111" t="b">
        <v>0</v>
      </c>
      <c r="L2488" s="111" t="b">
        <v>0</v>
      </c>
    </row>
    <row r="2489" spans="1:12" ht="15">
      <c r="A2489" s="111" t="s">
        <v>1092</v>
      </c>
      <c r="B2489" s="111" t="s">
        <v>1019</v>
      </c>
      <c r="C2489" s="111">
        <v>3</v>
      </c>
      <c r="D2489" s="116">
        <v>0.000997917025502323</v>
      </c>
      <c r="E2489" s="116">
        <v>2.467312062980552</v>
      </c>
      <c r="F2489" s="111" t="s">
        <v>660</v>
      </c>
      <c r="G2489" s="111" t="b">
        <v>1</v>
      </c>
      <c r="H2489" s="111" t="b">
        <v>0</v>
      </c>
      <c r="I2489" s="111" t="b">
        <v>0</v>
      </c>
      <c r="J2489" s="111" t="b">
        <v>0</v>
      </c>
      <c r="K2489" s="111" t="b">
        <v>0</v>
      </c>
      <c r="L2489" s="111" t="b">
        <v>0</v>
      </c>
    </row>
    <row r="2490" spans="1:12" ht="15">
      <c r="A2490" s="111" t="s">
        <v>1019</v>
      </c>
      <c r="B2490" s="111" t="s">
        <v>1202</v>
      </c>
      <c r="C2490" s="111">
        <v>3</v>
      </c>
      <c r="D2490" s="116">
        <v>0.000997917025502323</v>
      </c>
      <c r="E2490" s="116">
        <v>2.467312062980552</v>
      </c>
      <c r="F2490" s="111" t="s">
        <v>660</v>
      </c>
      <c r="G2490" s="111" t="b">
        <v>0</v>
      </c>
      <c r="H2490" s="111" t="b">
        <v>0</v>
      </c>
      <c r="I2490" s="111" t="b">
        <v>0</v>
      </c>
      <c r="J2490" s="111" t="b">
        <v>0</v>
      </c>
      <c r="K2490" s="111" t="b">
        <v>0</v>
      </c>
      <c r="L2490" s="111" t="b">
        <v>0</v>
      </c>
    </row>
    <row r="2491" spans="1:12" ht="15">
      <c r="A2491" s="111" t="s">
        <v>1202</v>
      </c>
      <c r="B2491" s="111" t="s">
        <v>682</v>
      </c>
      <c r="C2491" s="111">
        <v>3</v>
      </c>
      <c r="D2491" s="116">
        <v>0.000997917025502323</v>
      </c>
      <c r="E2491" s="116">
        <v>1.2864219210431023</v>
      </c>
      <c r="F2491" s="111" t="s">
        <v>660</v>
      </c>
      <c r="G2491" s="111" t="b">
        <v>0</v>
      </c>
      <c r="H2491" s="111" t="b">
        <v>0</v>
      </c>
      <c r="I2491" s="111" t="b">
        <v>0</v>
      </c>
      <c r="J2491" s="111" t="b">
        <v>0</v>
      </c>
      <c r="K2491" s="111" t="b">
        <v>0</v>
      </c>
      <c r="L2491" s="111" t="b">
        <v>0</v>
      </c>
    </row>
    <row r="2492" spans="1:12" ht="15">
      <c r="A2492" s="111" t="s">
        <v>778</v>
      </c>
      <c r="B2492" s="111" t="s">
        <v>684</v>
      </c>
      <c r="C2492" s="111">
        <v>3</v>
      </c>
      <c r="D2492" s="116">
        <v>0.000997917025502323</v>
      </c>
      <c r="E2492" s="116">
        <v>0.6796154946906781</v>
      </c>
      <c r="F2492" s="111" t="s">
        <v>660</v>
      </c>
      <c r="G2492" s="111" t="b">
        <v>0</v>
      </c>
      <c r="H2492" s="111" t="b">
        <v>0</v>
      </c>
      <c r="I2492" s="111" t="b">
        <v>0</v>
      </c>
      <c r="J2492" s="111" t="b">
        <v>0</v>
      </c>
      <c r="K2492" s="111" t="b">
        <v>0</v>
      </c>
      <c r="L2492" s="111" t="b">
        <v>0</v>
      </c>
    </row>
    <row r="2493" spans="1:12" ht="15">
      <c r="A2493" s="111" t="s">
        <v>688</v>
      </c>
      <c r="B2493" s="111" t="s">
        <v>1353</v>
      </c>
      <c r="C2493" s="111">
        <v>3</v>
      </c>
      <c r="D2493" s="116">
        <v>0.000997917025502323</v>
      </c>
      <c r="E2493" s="116">
        <v>1.8338436074009656</v>
      </c>
      <c r="F2493" s="111" t="s">
        <v>660</v>
      </c>
      <c r="G2493" s="111" t="b">
        <v>0</v>
      </c>
      <c r="H2493" s="111" t="b">
        <v>0</v>
      </c>
      <c r="I2493" s="111" t="b">
        <v>0</v>
      </c>
      <c r="J2493" s="111" t="b">
        <v>0</v>
      </c>
      <c r="K2493" s="111" t="b">
        <v>0</v>
      </c>
      <c r="L2493" s="111" t="b">
        <v>0</v>
      </c>
    </row>
    <row r="2494" spans="1:12" ht="15">
      <c r="A2494" s="111" t="s">
        <v>1353</v>
      </c>
      <c r="B2494" s="111" t="s">
        <v>931</v>
      </c>
      <c r="C2494" s="111">
        <v>3</v>
      </c>
      <c r="D2494" s="116">
        <v>0.000997917025502323</v>
      </c>
      <c r="E2494" s="116">
        <v>2.8652520716525895</v>
      </c>
      <c r="F2494" s="111" t="s">
        <v>660</v>
      </c>
      <c r="G2494" s="111" t="b">
        <v>0</v>
      </c>
      <c r="H2494" s="111" t="b">
        <v>0</v>
      </c>
      <c r="I2494" s="111" t="b">
        <v>0</v>
      </c>
      <c r="J2494" s="111" t="b">
        <v>0</v>
      </c>
      <c r="K2494" s="111" t="b">
        <v>0</v>
      </c>
      <c r="L2494" s="111" t="b">
        <v>0</v>
      </c>
    </row>
    <row r="2495" spans="1:12" ht="15">
      <c r="A2495" s="111" t="s">
        <v>931</v>
      </c>
      <c r="B2495" s="111" t="s">
        <v>859</v>
      </c>
      <c r="C2495" s="111">
        <v>3</v>
      </c>
      <c r="D2495" s="116">
        <v>0.000997917025502323</v>
      </c>
      <c r="E2495" s="116">
        <v>2.7403133350442896</v>
      </c>
      <c r="F2495" s="111" t="s">
        <v>660</v>
      </c>
      <c r="G2495" s="111" t="b">
        <v>0</v>
      </c>
      <c r="H2495" s="111" t="b">
        <v>0</v>
      </c>
      <c r="I2495" s="111" t="b">
        <v>0</v>
      </c>
      <c r="J2495" s="111" t="b">
        <v>0</v>
      </c>
      <c r="K2495" s="111" t="b">
        <v>0</v>
      </c>
      <c r="L2495" s="111" t="b">
        <v>0</v>
      </c>
    </row>
    <row r="2496" spans="1:12" ht="15">
      <c r="A2496" s="111" t="s">
        <v>859</v>
      </c>
      <c r="B2496" s="111" t="s">
        <v>715</v>
      </c>
      <c r="C2496" s="111">
        <v>3</v>
      </c>
      <c r="D2496" s="116">
        <v>0.000997917025502323</v>
      </c>
      <c r="E2496" s="116">
        <v>2.1119244049939785</v>
      </c>
      <c r="F2496" s="111" t="s">
        <v>660</v>
      </c>
      <c r="G2496" s="111" t="b">
        <v>0</v>
      </c>
      <c r="H2496" s="111" t="b">
        <v>0</v>
      </c>
      <c r="I2496" s="111" t="b">
        <v>0</v>
      </c>
      <c r="J2496" s="111" t="b">
        <v>0</v>
      </c>
      <c r="K2496" s="111" t="b">
        <v>0</v>
      </c>
      <c r="L2496" s="111" t="b">
        <v>0</v>
      </c>
    </row>
    <row r="2497" spans="1:12" ht="15">
      <c r="A2497" s="111" t="s">
        <v>715</v>
      </c>
      <c r="B2497" s="111" t="s">
        <v>1203</v>
      </c>
      <c r="C2497" s="111">
        <v>3</v>
      </c>
      <c r="D2497" s="116">
        <v>0.000997917025502323</v>
      </c>
      <c r="E2497" s="116">
        <v>2.1119244049939785</v>
      </c>
      <c r="F2497" s="111" t="s">
        <v>660</v>
      </c>
      <c r="G2497" s="111" t="b">
        <v>0</v>
      </c>
      <c r="H2497" s="111" t="b">
        <v>0</v>
      </c>
      <c r="I2497" s="111" t="b">
        <v>0</v>
      </c>
      <c r="J2497" s="111" t="b">
        <v>0</v>
      </c>
      <c r="K2497" s="111" t="b">
        <v>0</v>
      </c>
      <c r="L2497" s="111" t="b">
        <v>0</v>
      </c>
    </row>
    <row r="2498" spans="1:12" ht="15">
      <c r="A2498" s="111" t="s">
        <v>1203</v>
      </c>
      <c r="B2498" s="111" t="s">
        <v>684</v>
      </c>
      <c r="C2498" s="111">
        <v>3</v>
      </c>
      <c r="D2498" s="116">
        <v>0.000997917025502323</v>
      </c>
      <c r="E2498" s="116">
        <v>1.2816754860186406</v>
      </c>
      <c r="F2498" s="111" t="s">
        <v>660</v>
      </c>
      <c r="G2498" s="111" t="b">
        <v>0</v>
      </c>
      <c r="H2498" s="111" t="b">
        <v>0</v>
      </c>
      <c r="I2498" s="111" t="b">
        <v>0</v>
      </c>
      <c r="J2498" s="111" t="b">
        <v>0</v>
      </c>
      <c r="K2498" s="111" t="b">
        <v>0</v>
      </c>
      <c r="L2498" s="111" t="b">
        <v>0</v>
      </c>
    </row>
    <row r="2499" spans="1:12" ht="15">
      <c r="A2499" s="111" t="s">
        <v>1204</v>
      </c>
      <c r="B2499" s="111" t="s">
        <v>287</v>
      </c>
      <c r="C2499" s="111">
        <v>3</v>
      </c>
      <c r="D2499" s="116">
        <v>0.000997917025502323</v>
      </c>
      <c r="E2499" s="116">
        <v>2.166282067316571</v>
      </c>
      <c r="F2499" s="111" t="s">
        <v>660</v>
      </c>
      <c r="G2499" s="111" t="b">
        <v>0</v>
      </c>
      <c r="H2499" s="111" t="b">
        <v>0</v>
      </c>
      <c r="I2499" s="111" t="b">
        <v>0</v>
      </c>
      <c r="J2499" s="111" t="b">
        <v>0</v>
      </c>
      <c r="K2499" s="111" t="b">
        <v>0</v>
      </c>
      <c r="L2499" s="111" t="b">
        <v>0</v>
      </c>
    </row>
    <row r="2500" spans="1:12" ht="15">
      <c r="A2500" s="111" t="s">
        <v>287</v>
      </c>
      <c r="B2500" s="111" t="s">
        <v>860</v>
      </c>
      <c r="C2500" s="111">
        <v>3</v>
      </c>
      <c r="D2500" s="116">
        <v>0.000997917025502323</v>
      </c>
      <c r="E2500" s="116">
        <v>2.2631920803246275</v>
      </c>
      <c r="F2500" s="111" t="s">
        <v>660</v>
      </c>
      <c r="G2500" s="111" t="b">
        <v>0</v>
      </c>
      <c r="H2500" s="111" t="b">
        <v>0</v>
      </c>
      <c r="I2500" s="111" t="b">
        <v>0</v>
      </c>
      <c r="J2500" s="111" t="b">
        <v>0</v>
      </c>
      <c r="K2500" s="111" t="b">
        <v>0</v>
      </c>
      <c r="L2500" s="111" t="b">
        <v>0</v>
      </c>
    </row>
    <row r="2501" spans="1:12" ht="15">
      <c r="A2501" s="111" t="s">
        <v>860</v>
      </c>
      <c r="B2501" s="111" t="s">
        <v>690</v>
      </c>
      <c r="C2501" s="111">
        <v>3</v>
      </c>
      <c r="D2501" s="116">
        <v>0.000997917025502323</v>
      </c>
      <c r="E2501" s="116">
        <v>2.124889382158346</v>
      </c>
      <c r="F2501" s="111" t="s">
        <v>660</v>
      </c>
      <c r="G2501" s="111" t="b">
        <v>0</v>
      </c>
      <c r="H2501" s="111" t="b">
        <v>0</v>
      </c>
      <c r="I2501" s="111" t="b">
        <v>0</v>
      </c>
      <c r="J2501" s="111" t="b">
        <v>0</v>
      </c>
      <c r="K2501" s="111" t="b">
        <v>0</v>
      </c>
      <c r="L2501" s="111" t="b">
        <v>0</v>
      </c>
    </row>
    <row r="2502" spans="1:12" ht="15">
      <c r="A2502" s="111" t="s">
        <v>685</v>
      </c>
      <c r="B2502" s="111" t="s">
        <v>1591</v>
      </c>
      <c r="C2502" s="111">
        <v>3</v>
      </c>
      <c r="D2502" s="116">
        <v>0.000997917025502323</v>
      </c>
      <c r="E2502" s="116">
        <v>2.0523387150097343</v>
      </c>
      <c r="F2502" s="111" t="s">
        <v>660</v>
      </c>
      <c r="G2502" s="111" t="b">
        <v>0</v>
      </c>
      <c r="H2502" s="111" t="b">
        <v>0</v>
      </c>
      <c r="I2502" s="111" t="b">
        <v>0</v>
      </c>
      <c r="J2502" s="111" t="b">
        <v>0</v>
      </c>
      <c r="K2502" s="111" t="b">
        <v>0</v>
      </c>
      <c r="L2502" s="111" t="b">
        <v>0</v>
      </c>
    </row>
    <row r="2503" spans="1:12" ht="15">
      <c r="A2503" s="111" t="s">
        <v>1591</v>
      </c>
      <c r="B2503" s="111" t="s">
        <v>1592</v>
      </c>
      <c r="C2503" s="111">
        <v>3</v>
      </c>
      <c r="D2503" s="116">
        <v>0.000997917025502323</v>
      </c>
      <c r="E2503" s="116">
        <v>2.99019080826089</v>
      </c>
      <c r="F2503" s="111" t="s">
        <v>660</v>
      </c>
      <c r="G2503" s="111" t="b">
        <v>0</v>
      </c>
      <c r="H2503" s="111" t="b">
        <v>0</v>
      </c>
      <c r="I2503" s="111" t="b">
        <v>0</v>
      </c>
      <c r="J2503" s="111" t="b">
        <v>0</v>
      </c>
      <c r="K2503" s="111" t="b">
        <v>0</v>
      </c>
      <c r="L2503" s="111" t="b">
        <v>0</v>
      </c>
    </row>
    <row r="2504" spans="1:12" ht="15">
      <c r="A2504" s="111" t="s">
        <v>1592</v>
      </c>
      <c r="B2504" s="111" t="s">
        <v>1593</v>
      </c>
      <c r="C2504" s="111">
        <v>3</v>
      </c>
      <c r="D2504" s="116">
        <v>0.000997917025502323</v>
      </c>
      <c r="E2504" s="116">
        <v>2.99019080826089</v>
      </c>
      <c r="F2504" s="111" t="s">
        <v>660</v>
      </c>
      <c r="G2504" s="111" t="b">
        <v>0</v>
      </c>
      <c r="H2504" s="111" t="b">
        <v>0</v>
      </c>
      <c r="I2504" s="111" t="b">
        <v>0</v>
      </c>
      <c r="J2504" s="111" t="b">
        <v>0</v>
      </c>
      <c r="K2504" s="111" t="b">
        <v>0</v>
      </c>
      <c r="L2504" s="111" t="b">
        <v>0</v>
      </c>
    </row>
    <row r="2505" spans="1:12" ht="15">
      <c r="A2505" s="111" t="s">
        <v>1593</v>
      </c>
      <c r="B2505" s="111" t="s">
        <v>854</v>
      </c>
      <c r="C2505" s="111">
        <v>3</v>
      </c>
      <c r="D2505" s="116">
        <v>0.000997917025502323</v>
      </c>
      <c r="E2505" s="116">
        <v>2.7683420586445333</v>
      </c>
      <c r="F2505" s="111" t="s">
        <v>660</v>
      </c>
      <c r="G2505" s="111" t="b">
        <v>0</v>
      </c>
      <c r="H2505" s="111" t="b">
        <v>0</v>
      </c>
      <c r="I2505" s="111" t="b">
        <v>0</v>
      </c>
      <c r="J2505" s="111" t="b">
        <v>0</v>
      </c>
      <c r="K2505" s="111" t="b">
        <v>0</v>
      </c>
      <c r="L2505" s="111" t="b">
        <v>0</v>
      </c>
    </row>
    <row r="2506" spans="1:12" ht="15">
      <c r="A2506" s="111" t="s">
        <v>854</v>
      </c>
      <c r="B2506" s="111" t="s">
        <v>903</v>
      </c>
      <c r="C2506" s="111">
        <v>3</v>
      </c>
      <c r="D2506" s="116">
        <v>0.000997917025502323</v>
      </c>
      <c r="E2506" s="116">
        <v>2.6434033220362334</v>
      </c>
      <c r="F2506" s="111" t="s">
        <v>660</v>
      </c>
      <c r="G2506" s="111" t="b">
        <v>0</v>
      </c>
      <c r="H2506" s="111" t="b">
        <v>0</v>
      </c>
      <c r="I2506" s="111" t="b">
        <v>0</v>
      </c>
      <c r="J2506" s="111" t="b">
        <v>0</v>
      </c>
      <c r="K2506" s="111" t="b">
        <v>0</v>
      </c>
      <c r="L2506" s="111" t="b">
        <v>0</v>
      </c>
    </row>
    <row r="2507" spans="1:12" ht="15">
      <c r="A2507" s="111" t="s">
        <v>903</v>
      </c>
      <c r="B2507" s="111" t="s">
        <v>824</v>
      </c>
      <c r="C2507" s="111">
        <v>3</v>
      </c>
      <c r="D2507" s="116">
        <v>0.000997917025502323</v>
      </c>
      <c r="E2507" s="116">
        <v>2.3881308169329274</v>
      </c>
      <c r="F2507" s="111" t="s">
        <v>660</v>
      </c>
      <c r="G2507" s="111" t="b">
        <v>0</v>
      </c>
      <c r="H2507" s="111" t="b">
        <v>0</v>
      </c>
      <c r="I2507" s="111" t="b">
        <v>0</v>
      </c>
      <c r="J2507" s="111" t="b">
        <v>0</v>
      </c>
      <c r="K2507" s="111" t="b">
        <v>0</v>
      </c>
      <c r="L2507" s="111" t="b">
        <v>0</v>
      </c>
    </row>
    <row r="2508" spans="1:12" ht="15">
      <c r="A2508" s="111" t="s">
        <v>824</v>
      </c>
      <c r="B2508" s="111" t="s">
        <v>287</v>
      </c>
      <c r="C2508" s="111">
        <v>3</v>
      </c>
      <c r="D2508" s="116">
        <v>0.000997917025502323</v>
      </c>
      <c r="E2508" s="116">
        <v>1.8140995492052083</v>
      </c>
      <c r="F2508" s="111" t="s">
        <v>660</v>
      </c>
      <c r="G2508" s="111" t="b">
        <v>0</v>
      </c>
      <c r="H2508" s="111" t="b">
        <v>0</v>
      </c>
      <c r="I2508" s="111" t="b">
        <v>0</v>
      </c>
      <c r="J2508" s="111" t="b">
        <v>0</v>
      </c>
      <c r="K2508" s="111" t="b">
        <v>0</v>
      </c>
      <c r="L2508" s="111" t="b">
        <v>0</v>
      </c>
    </row>
    <row r="2509" spans="1:12" ht="15">
      <c r="A2509" s="111" t="s">
        <v>287</v>
      </c>
      <c r="B2509" s="111" t="s">
        <v>1594</v>
      </c>
      <c r="C2509" s="111">
        <v>3</v>
      </c>
      <c r="D2509" s="116">
        <v>0.000997917025502323</v>
      </c>
      <c r="E2509" s="116">
        <v>2.2631920803246275</v>
      </c>
      <c r="F2509" s="111" t="s">
        <v>660</v>
      </c>
      <c r="G2509" s="111" t="b">
        <v>0</v>
      </c>
      <c r="H2509" s="111" t="b">
        <v>0</v>
      </c>
      <c r="I2509" s="111" t="b">
        <v>0</v>
      </c>
      <c r="J2509" s="111" t="b">
        <v>0</v>
      </c>
      <c r="K2509" s="111" t="b">
        <v>0</v>
      </c>
      <c r="L2509" s="111" t="b">
        <v>0</v>
      </c>
    </row>
    <row r="2510" spans="1:12" ht="15">
      <c r="A2510" s="111" t="s">
        <v>1594</v>
      </c>
      <c r="B2510" s="111" t="s">
        <v>778</v>
      </c>
      <c r="C2510" s="111">
        <v>3</v>
      </c>
      <c r="D2510" s="116">
        <v>0.000997917025502323</v>
      </c>
      <c r="E2510" s="116">
        <v>2.2631920803246275</v>
      </c>
      <c r="F2510" s="111" t="s">
        <v>660</v>
      </c>
      <c r="G2510" s="111" t="b">
        <v>0</v>
      </c>
      <c r="H2510" s="111" t="b">
        <v>0</v>
      </c>
      <c r="I2510" s="111" t="b">
        <v>0</v>
      </c>
      <c r="J2510" s="111" t="b">
        <v>0</v>
      </c>
      <c r="K2510" s="111" t="b">
        <v>0</v>
      </c>
      <c r="L2510" s="111" t="b">
        <v>0</v>
      </c>
    </row>
    <row r="2511" spans="1:12" ht="15">
      <c r="A2511" s="111" t="s">
        <v>778</v>
      </c>
      <c r="B2511" s="111" t="s">
        <v>1595</v>
      </c>
      <c r="C2511" s="111">
        <v>3</v>
      </c>
      <c r="D2511" s="116">
        <v>0.000997917025502323</v>
      </c>
      <c r="E2511" s="116">
        <v>2.2631920803246275</v>
      </c>
      <c r="F2511" s="111" t="s">
        <v>660</v>
      </c>
      <c r="G2511" s="111" t="b">
        <v>0</v>
      </c>
      <c r="H2511" s="111" t="b">
        <v>0</v>
      </c>
      <c r="I2511" s="111" t="b">
        <v>0</v>
      </c>
      <c r="J2511" s="111" t="b">
        <v>0</v>
      </c>
      <c r="K2511" s="111" t="b">
        <v>0</v>
      </c>
      <c r="L2511" s="111" t="b">
        <v>0</v>
      </c>
    </row>
    <row r="2512" spans="1:12" ht="15">
      <c r="A2512" s="111" t="s">
        <v>1595</v>
      </c>
      <c r="B2512" s="111" t="s">
        <v>698</v>
      </c>
      <c r="C2512" s="111">
        <v>3</v>
      </c>
      <c r="D2512" s="116">
        <v>0.000997917025502323</v>
      </c>
      <c r="E2512" s="116">
        <v>2.7683420586445333</v>
      </c>
      <c r="F2512" s="111" t="s">
        <v>660</v>
      </c>
      <c r="G2512" s="111" t="b">
        <v>0</v>
      </c>
      <c r="H2512" s="111" t="b">
        <v>0</v>
      </c>
      <c r="I2512" s="111" t="b">
        <v>0</v>
      </c>
      <c r="J2512" s="111" t="b">
        <v>0</v>
      </c>
      <c r="K2512" s="111" t="b">
        <v>0</v>
      </c>
      <c r="L2512" s="111" t="b">
        <v>0</v>
      </c>
    </row>
    <row r="2513" spans="1:12" ht="15">
      <c r="A2513" s="111" t="s">
        <v>698</v>
      </c>
      <c r="B2513" s="111" t="s">
        <v>855</v>
      </c>
      <c r="C2513" s="111">
        <v>3</v>
      </c>
      <c r="D2513" s="116">
        <v>0.000997917025502323</v>
      </c>
      <c r="E2513" s="116">
        <v>2.467312062980552</v>
      </c>
      <c r="F2513" s="111" t="s">
        <v>660</v>
      </c>
      <c r="G2513" s="111" t="b">
        <v>0</v>
      </c>
      <c r="H2513" s="111" t="b">
        <v>0</v>
      </c>
      <c r="I2513" s="111" t="b">
        <v>0</v>
      </c>
      <c r="J2513" s="111" t="b">
        <v>0</v>
      </c>
      <c r="K2513" s="111" t="b">
        <v>0</v>
      </c>
      <c r="L2513" s="111" t="b">
        <v>0</v>
      </c>
    </row>
    <row r="2514" spans="1:12" ht="15">
      <c r="A2514" s="111" t="s">
        <v>855</v>
      </c>
      <c r="B2514" s="111" t="s">
        <v>1596</v>
      </c>
      <c r="C2514" s="111">
        <v>3</v>
      </c>
      <c r="D2514" s="116">
        <v>0.000997917025502323</v>
      </c>
      <c r="E2514" s="116">
        <v>2.6891608125969086</v>
      </c>
      <c r="F2514" s="111" t="s">
        <v>660</v>
      </c>
      <c r="G2514" s="111" t="b">
        <v>0</v>
      </c>
      <c r="H2514" s="111" t="b">
        <v>0</v>
      </c>
      <c r="I2514" s="111" t="b">
        <v>0</v>
      </c>
      <c r="J2514" s="111" t="b">
        <v>0</v>
      </c>
      <c r="K2514" s="111" t="b">
        <v>0</v>
      </c>
      <c r="L2514" s="111" t="b">
        <v>0</v>
      </c>
    </row>
    <row r="2515" spans="1:12" ht="15">
      <c r="A2515" s="111" t="s">
        <v>1596</v>
      </c>
      <c r="B2515" s="111" t="s">
        <v>1354</v>
      </c>
      <c r="C2515" s="111">
        <v>3</v>
      </c>
      <c r="D2515" s="116">
        <v>0.000997917025502323</v>
      </c>
      <c r="E2515" s="116">
        <v>2.99019080826089</v>
      </c>
      <c r="F2515" s="111" t="s">
        <v>660</v>
      </c>
      <c r="G2515" s="111" t="b">
        <v>0</v>
      </c>
      <c r="H2515" s="111" t="b">
        <v>0</v>
      </c>
      <c r="I2515" s="111" t="b">
        <v>0</v>
      </c>
      <c r="J2515" s="111" t="b">
        <v>0</v>
      </c>
      <c r="K2515" s="111" t="b">
        <v>0</v>
      </c>
      <c r="L2515" s="111" t="b">
        <v>0</v>
      </c>
    </row>
    <row r="2516" spans="1:12" ht="15">
      <c r="A2516" s="111" t="s">
        <v>1354</v>
      </c>
      <c r="B2516" s="111" t="s">
        <v>1355</v>
      </c>
      <c r="C2516" s="111">
        <v>3</v>
      </c>
      <c r="D2516" s="116">
        <v>0.000997917025502323</v>
      </c>
      <c r="E2516" s="116">
        <v>2.7403133350442896</v>
      </c>
      <c r="F2516" s="111" t="s">
        <v>660</v>
      </c>
      <c r="G2516" s="111" t="b">
        <v>0</v>
      </c>
      <c r="H2516" s="111" t="b">
        <v>0</v>
      </c>
      <c r="I2516" s="111" t="b">
        <v>0</v>
      </c>
      <c r="J2516" s="111" t="b">
        <v>0</v>
      </c>
      <c r="K2516" s="111" t="b">
        <v>0</v>
      </c>
      <c r="L2516" s="111" t="b">
        <v>0</v>
      </c>
    </row>
    <row r="2517" spans="1:12" ht="15">
      <c r="A2517" s="111" t="s">
        <v>1355</v>
      </c>
      <c r="B2517" s="111" t="s">
        <v>1597</v>
      </c>
      <c r="C2517" s="111">
        <v>3</v>
      </c>
      <c r="D2517" s="116">
        <v>0.000997917025502323</v>
      </c>
      <c r="E2517" s="116">
        <v>2.8652520716525895</v>
      </c>
      <c r="F2517" s="111" t="s">
        <v>660</v>
      </c>
      <c r="G2517" s="111" t="b">
        <v>0</v>
      </c>
      <c r="H2517" s="111" t="b">
        <v>0</v>
      </c>
      <c r="I2517" s="111" t="b">
        <v>0</v>
      </c>
      <c r="J2517" s="111" t="b">
        <v>0</v>
      </c>
      <c r="K2517" s="111" t="b">
        <v>0</v>
      </c>
      <c r="L2517" s="111" t="b">
        <v>0</v>
      </c>
    </row>
    <row r="2518" spans="1:12" ht="15">
      <c r="A2518" s="111" t="s">
        <v>1597</v>
      </c>
      <c r="B2518" s="111" t="s">
        <v>995</v>
      </c>
      <c r="C2518" s="111">
        <v>3</v>
      </c>
      <c r="D2518" s="116">
        <v>0.000997917025502323</v>
      </c>
      <c r="E2518" s="116">
        <v>2.8652520716525895</v>
      </c>
      <c r="F2518" s="111" t="s">
        <v>660</v>
      </c>
      <c r="G2518" s="111" t="b">
        <v>0</v>
      </c>
      <c r="H2518" s="111" t="b">
        <v>0</v>
      </c>
      <c r="I2518" s="111" t="b">
        <v>0</v>
      </c>
      <c r="J2518" s="111" t="b">
        <v>0</v>
      </c>
      <c r="K2518" s="111" t="b">
        <v>0</v>
      </c>
      <c r="L2518" s="111" t="b">
        <v>0</v>
      </c>
    </row>
    <row r="2519" spans="1:12" ht="15">
      <c r="A2519" s="111" t="s">
        <v>995</v>
      </c>
      <c r="B2519" s="111" t="s">
        <v>724</v>
      </c>
      <c r="C2519" s="111">
        <v>3</v>
      </c>
      <c r="D2519" s="116">
        <v>0.000997917025502323</v>
      </c>
      <c r="E2519" s="116">
        <v>2.3881308169329274</v>
      </c>
      <c r="F2519" s="111" t="s">
        <v>660</v>
      </c>
      <c r="G2519" s="111" t="b">
        <v>0</v>
      </c>
      <c r="H2519" s="111" t="b">
        <v>0</v>
      </c>
      <c r="I2519" s="111" t="b">
        <v>0</v>
      </c>
      <c r="J2519" s="111" t="b">
        <v>0</v>
      </c>
      <c r="K2519" s="111" t="b">
        <v>0</v>
      </c>
      <c r="L2519" s="111" t="b">
        <v>0</v>
      </c>
    </row>
    <row r="2520" spans="1:12" ht="15">
      <c r="A2520" s="111" t="s">
        <v>724</v>
      </c>
      <c r="B2520" s="111" t="s">
        <v>1356</v>
      </c>
      <c r="C2520" s="111">
        <v>3</v>
      </c>
      <c r="D2520" s="116">
        <v>0.000997917025502323</v>
      </c>
      <c r="E2520" s="116">
        <v>2.3881308169329274</v>
      </c>
      <c r="F2520" s="111" t="s">
        <v>660</v>
      </c>
      <c r="G2520" s="111" t="b">
        <v>0</v>
      </c>
      <c r="H2520" s="111" t="b">
        <v>0</v>
      </c>
      <c r="I2520" s="111" t="b">
        <v>0</v>
      </c>
      <c r="J2520" s="111" t="b">
        <v>0</v>
      </c>
      <c r="K2520" s="111" t="b">
        <v>0</v>
      </c>
      <c r="L2520" s="111" t="b">
        <v>0</v>
      </c>
    </row>
    <row r="2521" spans="1:12" ht="15">
      <c r="A2521" s="111" t="s">
        <v>1356</v>
      </c>
      <c r="B2521" s="111" t="s">
        <v>1598</v>
      </c>
      <c r="C2521" s="111">
        <v>3</v>
      </c>
      <c r="D2521" s="116">
        <v>0.000997917025502323</v>
      </c>
      <c r="E2521" s="116">
        <v>2.8652520716525895</v>
      </c>
      <c r="F2521" s="111" t="s">
        <v>660</v>
      </c>
      <c r="G2521" s="111" t="b">
        <v>0</v>
      </c>
      <c r="H2521" s="111" t="b">
        <v>0</v>
      </c>
      <c r="I2521" s="111" t="b">
        <v>0</v>
      </c>
      <c r="J2521" s="111" t="b">
        <v>0</v>
      </c>
      <c r="K2521" s="111" t="b">
        <v>0</v>
      </c>
      <c r="L2521" s="111" t="b">
        <v>0</v>
      </c>
    </row>
    <row r="2522" spans="1:12" ht="15">
      <c r="A2522" s="111" t="s">
        <v>1598</v>
      </c>
      <c r="B2522" s="111" t="s">
        <v>708</v>
      </c>
      <c r="C2522" s="111">
        <v>3</v>
      </c>
      <c r="D2522" s="116">
        <v>0.000997917025502323</v>
      </c>
      <c r="E2522" s="116">
        <v>2.236863141602278</v>
      </c>
      <c r="F2522" s="111" t="s">
        <v>660</v>
      </c>
      <c r="G2522" s="111" t="b">
        <v>0</v>
      </c>
      <c r="H2522" s="111" t="b">
        <v>0</v>
      </c>
      <c r="I2522" s="111" t="b">
        <v>0</v>
      </c>
      <c r="J2522" s="111" t="b">
        <v>0</v>
      </c>
      <c r="K2522" s="111" t="b">
        <v>0</v>
      </c>
      <c r="L2522" s="111" t="b">
        <v>0</v>
      </c>
    </row>
    <row r="2523" spans="1:12" ht="15">
      <c r="A2523" s="111" t="s">
        <v>708</v>
      </c>
      <c r="B2523" s="111" t="s">
        <v>1357</v>
      </c>
      <c r="C2523" s="111">
        <v>3</v>
      </c>
      <c r="D2523" s="116">
        <v>0.000997917025502323</v>
      </c>
      <c r="E2523" s="116">
        <v>2.1119244049939785</v>
      </c>
      <c r="F2523" s="111" t="s">
        <v>660</v>
      </c>
      <c r="G2523" s="111" t="b">
        <v>0</v>
      </c>
      <c r="H2523" s="111" t="b">
        <v>0</v>
      </c>
      <c r="I2523" s="111" t="b">
        <v>0</v>
      </c>
      <c r="J2523" s="111" t="b">
        <v>0</v>
      </c>
      <c r="K2523" s="111" t="b">
        <v>0</v>
      </c>
      <c r="L2523" s="111" t="b">
        <v>0</v>
      </c>
    </row>
    <row r="2524" spans="1:12" ht="15">
      <c r="A2524" s="111" t="s">
        <v>1357</v>
      </c>
      <c r="B2524" s="111" t="s">
        <v>912</v>
      </c>
      <c r="C2524" s="111">
        <v>3</v>
      </c>
      <c r="D2524" s="116">
        <v>0.000997917025502323</v>
      </c>
      <c r="E2524" s="116">
        <v>2.4972752863579952</v>
      </c>
      <c r="F2524" s="111" t="s">
        <v>660</v>
      </c>
      <c r="G2524" s="111" t="b">
        <v>0</v>
      </c>
      <c r="H2524" s="111" t="b">
        <v>0</v>
      </c>
      <c r="I2524" s="111" t="b">
        <v>0</v>
      </c>
      <c r="J2524" s="111" t="b">
        <v>0</v>
      </c>
      <c r="K2524" s="111" t="b">
        <v>0</v>
      </c>
      <c r="L2524" s="111" t="b">
        <v>0</v>
      </c>
    </row>
    <row r="2525" spans="1:12" ht="15">
      <c r="A2525" s="111" t="s">
        <v>912</v>
      </c>
      <c r="B2525" s="111" t="s">
        <v>1118</v>
      </c>
      <c r="C2525" s="111">
        <v>3</v>
      </c>
      <c r="D2525" s="116">
        <v>0.000997917025502323</v>
      </c>
      <c r="E2525" s="116">
        <v>2.4972752863579952</v>
      </c>
      <c r="F2525" s="111" t="s">
        <v>660</v>
      </c>
      <c r="G2525" s="111" t="b">
        <v>0</v>
      </c>
      <c r="H2525" s="111" t="b">
        <v>0</v>
      </c>
      <c r="I2525" s="111" t="b">
        <v>0</v>
      </c>
      <c r="J2525" s="111" t="b">
        <v>0</v>
      </c>
      <c r="K2525" s="111" t="b">
        <v>0</v>
      </c>
      <c r="L2525" s="111" t="b">
        <v>0</v>
      </c>
    </row>
    <row r="2526" spans="1:12" ht="15">
      <c r="A2526" s="111" t="s">
        <v>1118</v>
      </c>
      <c r="B2526" s="111" t="s">
        <v>1119</v>
      </c>
      <c r="C2526" s="111">
        <v>3</v>
      </c>
      <c r="D2526" s="116">
        <v>0.000997917025502323</v>
      </c>
      <c r="E2526" s="116">
        <v>2.6434033220362334</v>
      </c>
      <c r="F2526" s="111" t="s">
        <v>660</v>
      </c>
      <c r="G2526" s="111" t="b">
        <v>0</v>
      </c>
      <c r="H2526" s="111" t="b">
        <v>0</v>
      </c>
      <c r="I2526" s="111" t="b">
        <v>0</v>
      </c>
      <c r="J2526" s="111" t="b">
        <v>0</v>
      </c>
      <c r="K2526" s="111" t="b">
        <v>0</v>
      </c>
      <c r="L2526" s="111" t="b">
        <v>0</v>
      </c>
    </row>
    <row r="2527" spans="1:12" ht="15">
      <c r="A2527" s="111" t="s">
        <v>1119</v>
      </c>
      <c r="B2527" s="111" t="s">
        <v>1358</v>
      </c>
      <c r="C2527" s="111">
        <v>3</v>
      </c>
      <c r="D2527" s="116">
        <v>0.000997917025502323</v>
      </c>
      <c r="E2527" s="116">
        <v>2.7683420586445333</v>
      </c>
      <c r="F2527" s="111" t="s">
        <v>660</v>
      </c>
      <c r="G2527" s="111" t="b">
        <v>0</v>
      </c>
      <c r="H2527" s="111" t="b">
        <v>0</v>
      </c>
      <c r="I2527" s="111" t="b">
        <v>0</v>
      </c>
      <c r="J2527" s="111" t="b">
        <v>0</v>
      </c>
      <c r="K2527" s="111" t="b">
        <v>0</v>
      </c>
      <c r="L2527" s="111" t="b">
        <v>0</v>
      </c>
    </row>
    <row r="2528" spans="1:12" ht="15">
      <c r="A2528" s="111" t="s">
        <v>1358</v>
      </c>
      <c r="B2528" s="111" t="s">
        <v>1267</v>
      </c>
      <c r="C2528" s="111">
        <v>3</v>
      </c>
      <c r="D2528" s="116">
        <v>0.000997917025502323</v>
      </c>
      <c r="E2528" s="116">
        <v>2.99019080826089</v>
      </c>
      <c r="F2528" s="111" t="s">
        <v>660</v>
      </c>
      <c r="G2528" s="111" t="b">
        <v>0</v>
      </c>
      <c r="H2528" s="111" t="b">
        <v>0</v>
      </c>
      <c r="I2528" s="111" t="b">
        <v>0</v>
      </c>
      <c r="J2528" s="111" t="b">
        <v>0</v>
      </c>
      <c r="K2528" s="111" t="b">
        <v>0</v>
      </c>
      <c r="L2528" s="111" t="b">
        <v>0</v>
      </c>
    </row>
    <row r="2529" spans="1:12" ht="15">
      <c r="A2529" s="111" t="s">
        <v>1267</v>
      </c>
      <c r="B2529" s="111" t="s">
        <v>824</v>
      </c>
      <c r="C2529" s="111">
        <v>3</v>
      </c>
      <c r="D2529" s="116">
        <v>0.000997917025502323</v>
      </c>
      <c r="E2529" s="116">
        <v>2.5130695535412273</v>
      </c>
      <c r="F2529" s="111" t="s">
        <v>660</v>
      </c>
      <c r="G2529" s="111" t="b">
        <v>0</v>
      </c>
      <c r="H2529" s="111" t="b">
        <v>0</v>
      </c>
      <c r="I2529" s="111" t="b">
        <v>0</v>
      </c>
      <c r="J2529" s="111" t="b">
        <v>0</v>
      </c>
      <c r="K2529" s="111" t="b">
        <v>0</v>
      </c>
      <c r="L2529" s="111" t="b">
        <v>0</v>
      </c>
    </row>
    <row r="2530" spans="1:12" ht="15">
      <c r="A2530" s="111" t="s">
        <v>824</v>
      </c>
      <c r="B2530" s="111" t="s">
        <v>745</v>
      </c>
      <c r="C2530" s="111">
        <v>3</v>
      </c>
      <c r="D2530" s="116">
        <v>0.000997917025502323</v>
      </c>
      <c r="E2530" s="116">
        <v>2.0359482988215647</v>
      </c>
      <c r="F2530" s="111" t="s">
        <v>660</v>
      </c>
      <c r="G2530" s="111" t="b">
        <v>0</v>
      </c>
      <c r="H2530" s="111" t="b">
        <v>0</v>
      </c>
      <c r="I2530" s="111" t="b">
        <v>0</v>
      </c>
      <c r="J2530" s="111" t="b">
        <v>0</v>
      </c>
      <c r="K2530" s="111" t="b">
        <v>0</v>
      </c>
      <c r="L2530" s="111" t="b">
        <v>0</v>
      </c>
    </row>
    <row r="2531" spans="1:12" ht="15">
      <c r="A2531" s="111" t="s">
        <v>745</v>
      </c>
      <c r="B2531" s="111" t="s">
        <v>684</v>
      </c>
      <c r="C2531" s="111">
        <v>3</v>
      </c>
      <c r="D2531" s="116">
        <v>0.000997917025502323</v>
      </c>
      <c r="E2531" s="116">
        <v>0.929492967907278</v>
      </c>
      <c r="F2531" s="111" t="s">
        <v>660</v>
      </c>
      <c r="G2531" s="111" t="b">
        <v>0</v>
      </c>
      <c r="H2531" s="111" t="b">
        <v>0</v>
      </c>
      <c r="I2531" s="111" t="b">
        <v>0</v>
      </c>
      <c r="J2531" s="111" t="b">
        <v>0</v>
      </c>
      <c r="K2531" s="111" t="b">
        <v>0</v>
      </c>
      <c r="L2531" s="111" t="b">
        <v>0</v>
      </c>
    </row>
    <row r="2532" spans="1:12" ht="15">
      <c r="A2532" s="111" t="s">
        <v>683</v>
      </c>
      <c r="B2532" s="111" t="s">
        <v>1167</v>
      </c>
      <c r="C2532" s="111">
        <v>3</v>
      </c>
      <c r="D2532" s="116">
        <v>0.000997917025502323</v>
      </c>
      <c r="E2532" s="116">
        <v>1.548233970604478</v>
      </c>
      <c r="F2532" s="111" t="s">
        <v>660</v>
      </c>
      <c r="G2532" s="111" t="b">
        <v>0</v>
      </c>
      <c r="H2532" s="111" t="b">
        <v>0</v>
      </c>
      <c r="I2532" s="111" t="b">
        <v>0</v>
      </c>
      <c r="J2532" s="111" t="b">
        <v>0</v>
      </c>
      <c r="K2532" s="111" t="b">
        <v>0</v>
      </c>
      <c r="L2532" s="111" t="b">
        <v>0</v>
      </c>
    </row>
    <row r="2533" spans="1:12" ht="15">
      <c r="A2533" s="111" t="s">
        <v>1167</v>
      </c>
      <c r="B2533" s="111" t="s">
        <v>1599</v>
      </c>
      <c r="C2533" s="111">
        <v>3</v>
      </c>
      <c r="D2533" s="116">
        <v>0.000997917025502323</v>
      </c>
      <c r="E2533" s="116">
        <v>2.99019080826089</v>
      </c>
      <c r="F2533" s="111" t="s">
        <v>660</v>
      </c>
      <c r="G2533" s="111" t="b">
        <v>0</v>
      </c>
      <c r="H2533" s="111" t="b">
        <v>0</v>
      </c>
      <c r="I2533" s="111" t="b">
        <v>0</v>
      </c>
      <c r="J2533" s="111" t="b">
        <v>0</v>
      </c>
      <c r="K2533" s="111" t="b">
        <v>1</v>
      </c>
      <c r="L2533" s="111" t="b">
        <v>0</v>
      </c>
    </row>
    <row r="2534" spans="1:12" ht="15">
      <c r="A2534" s="111" t="s">
        <v>1599</v>
      </c>
      <c r="B2534" s="111" t="s">
        <v>684</v>
      </c>
      <c r="C2534" s="111">
        <v>3</v>
      </c>
      <c r="D2534" s="116">
        <v>0.000997917025502323</v>
      </c>
      <c r="E2534" s="116">
        <v>1.4066142226269405</v>
      </c>
      <c r="F2534" s="111" t="s">
        <v>660</v>
      </c>
      <c r="G2534" s="111" t="b">
        <v>0</v>
      </c>
      <c r="H2534" s="111" t="b">
        <v>1</v>
      </c>
      <c r="I2534" s="111" t="b">
        <v>0</v>
      </c>
      <c r="J2534" s="111" t="b">
        <v>0</v>
      </c>
      <c r="K2534" s="111" t="b">
        <v>0</v>
      </c>
      <c r="L2534" s="111" t="b">
        <v>0</v>
      </c>
    </row>
    <row r="2535" spans="1:12" ht="15">
      <c r="A2535" s="111" t="s">
        <v>684</v>
      </c>
      <c r="B2535" s="111" t="s">
        <v>1600</v>
      </c>
      <c r="C2535" s="111">
        <v>3</v>
      </c>
      <c r="D2535" s="116">
        <v>0.000997917025502323</v>
      </c>
      <c r="E2535" s="116">
        <v>1.3881308169329274</v>
      </c>
      <c r="F2535" s="111" t="s">
        <v>660</v>
      </c>
      <c r="G2535" s="111" t="b">
        <v>0</v>
      </c>
      <c r="H2535" s="111" t="b">
        <v>0</v>
      </c>
      <c r="I2535" s="111" t="b">
        <v>0</v>
      </c>
      <c r="J2535" s="111" t="b">
        <v>0</v>
      </c>
      <c r="K2535" s="111" t="b">
        <v>0</v>
      </c>
      <c r="L2535" s="111" t="b">
        <v>0</v>
      </c>
    </row>
    <row r="2536" spans="1:12" ht="15">
      <c r="A2536" s="111" t="s">
        <v>1600</v>
      </c>
      <c r="B2536" s="111" t="s">
        <v>770</v>
      </c>
      <c r="C2536" s="111">
        <v>3</v>
      </c>
      <c r="D2536" s="116">
        <v>0.000997917025502323</v>
      </c>
      <c r="E2536" s="116">
        <v>2.467312062980552</v>
      </c>
      <c r="F2536" s="111" t="s">
        <v>660</v>
      </c>
      <c r="G2536" s="111" t="b">
        <v>0</v>
      </c>
      <c r="H2536" s="111" t="b">
        <v>0</v>
      </c>
      <c r="I2536" s="111" t="b">
        <v>0</v>
      </c>
      <c r="J2536" s="111" t="b">
        <v>0</v>
      </c>
      <c r="K2536" s="111" t="b">
        <v>0</v>
      </c>
      <c r="L2536" s="111" t="b">
        <v>0</v>
      </c>
    </row>
    <row r="2537" spans="1:12" ht="15">
      <c r="A2537" s="111" t="s">
        <v>770</v>
      </c>
      <c r="B2537" s="111" t="s">
        <v>1359</v>
      </c>
      <c r="C2537" s="111">
        <v>3</v>
      </c>
      <c r="D2537" s="116">
        <v>0.000997917025502323</v>
      </c>
      <c r="E2537" s="116">
        <v>2.5130695535412273</v>
      </c>
      <c r="F2537" s="111" t="s">
        <v>660</v>
      </c>
      <c r="G2537" s="111" t="b">
        <v>0</v>
      </c>
      <c r="H2537" s="111" t="b">
        <v>0</v>
      </c>
      <c r="I2537" s="111" t="b">
        <v>0</v>
      </c>
      <c r="J2537" s="111" t="b">
        <v>0</v>
      </c>
      <c r="K2537" s="111" t="b">
        <v>0</v>
      </c>
      <c r="L2537" s="111" t="b">
        <v>0</v>
      </c>
    </row>
    <row r="2538" spans="1:12" ht="15">
      <c r="A2538" s="111" t="s">
        <v>1359</v>
      </c>
      <c r="B2538" s="111" t="s">
        <v>684</v>
      </c>
      <c r="C2538" s="111">
        <v>3</v>
      </c>
      <c r="D2538" s="116">
        <v>0.000997917025502323</v>
      </c>
      <c r="E2538" s="116">
        <v>1.4066142226269405</v>
      </c>
      <c r="F2538" s="111" t="s">
        <v>660</v>
      </c>
      <c r="G2538" s="111" t="b">
        <v>0</v>
      </c>
      <c r="H2538" s="111" t="b">
        <v>0</v>
      </c>
      <c r="I2538" s="111" t="b">
        <v>0</v>
      </c>
      <c r="J2538" s="111" t="b">
        <v>0</v>
      </c>
      <c r="K2538" s="111" t="b">
        <v>0</v>
      </c>
      <c r="L2538" s="111" t="b">
        <v>0</v>
      </c>
    </row>
    <row r="2539" spans="1:12" ht="15">
      <c r="A2539" s="111" t="s">
        <v>688</v>
      </c>
      <c r="B2539" s="111" t="s">
        <v>979</v>
      </c>
      <c r="C2539" s="111">
        <v>3</v>
      </c>
      <c r="D2539" s="116">
        <v>0.000997917025502323</v>
      </c>
      <c r="E2539" s="116">
        <v>1.6119948577846093</v>
      </c>
      <c r="F2539" s="111" t="s">
        <v>660</v>
      </c>
      <c r="G2539" s="111" t="b">
        <v>0</v>
      </c>
      <c r="H2539" s="111" t="b">
        <v>0</v>
      </c>
      <c r="I2539" s="111" t="b">
        <v>0</v>
      </c>
      <c r="J2539" s="111" t="b">
        <v>0</v>
      </c>
      <c r="K2539" s="111" t="b">
        <v>0</v>
      </c>
      <c r="L2539" s="111" t="b">
        <v>0</v>
      </c>
    </row>
    <row r="2540" spans="1:12" ht="15">
      <c r="A2540" s="111" t="s">
        <v>979</v>
      </c>
      <c r="B2540" s="111" t="s">
        <v>697</v>
      </c>
      <c r="C2540" s="111">
        <v>3</v>
      </c>
      <c r="D2540" s="116">
        <v>0.000997917025502323</v>
      </c>
      <c r="E2540" s="116">
        <v>1.8837354773466028</v>
      </c>
      <c r="F2540" s="111" t="s">
        <v>660</v>
      </c>
      <c r="G2540" s="111" t="b">
        <v>0</v>
      </c>
      <c r="H2540" s="111" t="b">
        <v>0</v>
      </c>
      <c r="I2540" s="111" t="b">
        <v>0</v>
      </c>
      <c r="J2540" s="111" t="b">
        <v>0</v>
      </c>
      <c r="K2540" s="111" t="b">
        <v>0</v>
      </c>
      <c r="L2540" s="111" t="b">
        <v>0</v>
      </c>
    </row>
    <row r="2541" spans="1:12" ht="15">
      <c r="A2541" s="111" t="s">
        <v>697</v>
      </c>
      <c r="B2541" s="111" t="s">
        <v>957</v>
      </c>
      <c r="C2541" s="111">
        <v>3</v>
      </c>
      <c r="D2541" s="116">
        <v>0.000997917025502323</v>
      </c>
      <c r="E2541" s="116">
        <v>2.1055842269629594</v>
      </c>
      <c r="F2541" s="111" t="s">
        <v>660</v>
      </c>
      <c r="G2541" s="111" t="b">
        <v>0</v>
      </c>
      <c r="H2541" s="111" t="b">
        <v>0</v>
      </c>
      <c r="I2541" s="111" t="b">
        <v>0</v>
      </c>
      <c r="J2541" s="111" t="b">
        <v>0</v>
      </c>
      <c r="K2541" s="111" t="b">
        <v>0</v>
      </c>
      <c r="L2541" s="111" t="b">
        <v>0</v>
      </c>
    </row>
    <row r="2542" spans="1:12" ht="15">
      <c r="A2542" s="111" t="s">
        <v>957</v>
      </c>
      <c r="B2542" s="111" t="s">
        <v>1601</v>
      </c>
      <c r="C2542" s="111">
        <v>3</v>
      </c>
      <c r="D2542" s="116">
        <v>0.000997917025502323</v>
      </c>
      <c r="E2542" s="116">
        <v>2.99019080826089</v>
      </c>
      <c r="F2542" s="111" t="s">
        <v>660</v>
      </c>
      <c r="G2542" s="111" t="b">
        <v>0</v>
      </c>
      <c r="H2542" s="111" t="b">
        <v>0</v>
      </c>
      <c r="I2542" s="111" t="b">
        <v>0</v>
      </c>
      <c r="J2542" s="111" t="b">
        <v>0</v>
      </c>
      <c r="K2542" s="111" t="b">
        <v>0</v>
      </c>
      <c r="L2542" s="111" t="b">
        <v>0</v>
      </c>
    </row>
    <row r="2543" spans="1:12" ht="15">
      <c r="A2543" s="111" t="s">
        <v>1601</v>
      </c>
      <c r="B2543" s="111" t="s">
        <v>1191</v>
      </c>
      <c r="C2543" s="111">
        <v>3</v>
      </c>
      <c r="D2543" s="116">
        <v>0.000997917025502323</v>
      </c>
      <c r="E2543" s="116">
        <v>2.99019080826089</v>
      </c>
      <c r="F2543" s="111" t="s">
        <v>660</v>
      </c>
      <c r="G2543" s="111" t="b">
        <v>0</v>
      </c>
      <c r="H2543" s="111" t="b">
        <v>0</v>
      </c>
      <c r="I2543" s="111" t="b">
        <v>0</v>
      </c>
      <c r="J2543" s="111" t="b">
        <v>0</v>
      </c>
      <c r="K2543" s="111" t="b">
        <v>0</v>
      </c>
      <c r="L2543" s="111" t="b">
        <v>0</v>
      </c>
    </row>
    <row r="2544" spans="1:12" ht="15">
      <c r="A2544" s="111" t="s">
        <v>1191</v>
      </c>
      <c r="B2544" s="111" t="s">
        <v>287</v>
      </c>
      <c r="C2544" s="111">
        <v>3</v>
      </c>
      <c r="D2544" s="116">
        <v>0.000997917025502323</v>
      </c>
      <c r="E2544" s="116">
        <v>2.2912208039248707</v>
      </c>
      <c r="F2544" s="111" t="s">
        <v>660</v>
      </c>
      <c r="G2544" s="111" t="b">
        <v>0</v>
      </c>
      <c r="H2544" s="111" t="b">
        <v>0</v>
      </c>
      <c r="I2544" s="111" t="b">
        <v>0</v>
      </c>
      <c r="J2544" s="111" t="b">
        <v>0</v>
      </c>
      <c r="K2544" s="111" t="b">
        <v>0</v>
      </c>
      <c r="L2544" s="111" t="b">
        <v>0</v>
      </c>
    </row>
    <row r="2545" spans="1:12" ht="15">
      <c r="A2545" s="111" t="s">
        <v>287</v>
      </c>
      <c r="B2545" s="111" t="s">
        <v>1360</v>
      </c>
      <c r="C2545" s="111">
        <v>3</v>
      </c>
      <c r="D2545" s="116">
        <v>0.000997917025502323</v>
      </c>
      <c r="E2545" s="116">
        <v>2.2631920803246275</v>
      </c>
      <c r="F2545" s="111" t="s">
        <v>660</v>
      </c>
      <c r="G2545" s="111" t="b">
        <v>0</v>
      </c>
      <c r="H2545" s="111" t="b">
        <v>0</v>
      </c>
      <c r="I2545" s="111" t="b">
        <v>0</v>
      </c>
      <c r="J2545" s="111" t="b">
        <v>0</v>
      </c>
      <c r="K2545" s="111" t="b">
        <v>0</v>
      </c>
      <c r="L2545" s="111" t="b">
        <v>0</v>
      </c>
    </row>
    <row r="2546" spans="1:12" ht="15">
      <c r="A2546" s="111" t="s">
        <v>1360</v>
      </c>
      <c r="B2546" s="111" t="s">
        <v>702</v>
      </c>
      <c r="C2546" s="111">
        <v>3</v>
      </c>
      <c r="D2546" s="116">
        <v>0.000997917025502323</v>
      </c>
      <c r="E2546" s="116">
        <v>2.6891608125969086</v>
      </c>
      <c r="F2546" s="111" t="s">
        <v>660</v>
      </c>
      <c r="G2546" s="111" t="b">
        <v>0</v>
      </c>
      <c r="H2546" s="111" t="b">
        <v>0</v>
      </c>
      <c r="I2546" s="111" t="b">
        <v>0</v>
      </c>
      <c r="J2546" s="111" t="b">
        <v>0</v>
      </c>
      <c r="K2546" s="111" t="b">
        <v>0</v>
      </c>
      <c r="L2546" s="111" t="b">
        <v>0</v>
      </c>
    </row>
    <row r="2547" spans="1:12" ht="15">
      <c r="A2547" s="111" t="s">
        <v>702</v>
      </c>
      <c r="B2547" s="111" t="s">
        <v>684</v>
      </c>
      <c r="C2547" s="111">
        <v>3</v>
      </c>
      <c r="D2547" s="116">
        <v>0.000997917025502323</v>
      </c>
      <c r="E2547" s="116">
        <v>1.1055842269629592</v>
      </c>
      <c r="F2547" s="111" t="s">
        <v>660</v>
      </c>
      <c r="G2547" s="111" t="b">
        <v>0</v>
      </c>
      <c r="H2547" s="111" t="b">
        <v>0</v>
      </c>
      <c r="I2547" s="111" t="b">
        <v>0</v>
      </c>
      <c r="J2547" s="111" t="b">
        <v>0</v>
      </c>
      <c r="K2547" s="111" t="b">
        <v>0</v>
      </c>
      <c r="L2547" s="111" t="b">
        <v>0</v>
      </c>
    </row>
    <row r="2548" spans="1:12" ht="15">
      <c r="A2548" s="111" t="s">
        <v>684</v>
      </c>
      <c r="B2548" s="111" t="s">
        <v>1361</v>
      </c>
      <c r="C2548" s="111">
        <v>3</v>
      </c>
      <c r="D2548" s="116">
        <v>0.000997917025502323</v>
      </c>
      <c r="E2548" s="116">
        <v>1.2631920803246275</v>
      </c>
      <c r="F2548" s="111" t="s">
        <v>660</v>
      </c>
      <c r="G2548" s="111" t="b">
        <v>0</v>
      </c>
      <c r="H2548" s="111" t="b">
        <v>0</v>
      </c>
      <c r="I2548" s="111" t="b">
        <v>0</v>
      </c>
      <c r="J2548" s="111" t="b">
        <v>0</v>
      </c>
      <c r="K2548" s="111" t="b">
        <v>0</v>
      </c>
      <c r="L2548" s="111" t="b">
        <v>0</v>
      </c>
    </row>
    <row r="2549" spans="1:12" ht="15">
      <c r="A2549" s="111" t="s">
        <v>1361</v>
      </c>
      <c r="B2549" s="111" t="s">
        <v>770</v>
      </c>
      <c r="C2549" s="111">
        <v>3</v>
      </c>
      <c r="D2549" s="116">
        <v>0.000997917025502323</v>
      </c>
      <c r="E2549" s="116">
        <v>2.342373326372252</v>
      </c>
      <c r="F2549" s="111" t="s">
        <v>660</v>
      </c>
      <c r="G2549" s="111" t="b">
        <v>0</v>
      </c>
      <c r="H2549" s="111" t="b">
        <v>0</v>
      </c>
      <c r="I2549" s="111" t="b">
        <v>0</v>
      </c>
      <c r="J2549" s="111" t="b">
        <v>0</v>
      </c>
      <c r="K2549" s="111" t="b">
        <v>0</v>
      </c>
      <c r="L2549" s="111" t="b">
        <v>0</v>
      </c>
    </row>
    <row r="2550" spans="1:12" ht="15">
      <c r="A2550" s="111" t="s">
        <v>770</v>
      </c>
      <c r="B2550" s="111" t="s">
        <v>827</v>
      </c>
      <c r="C2550" s="111">
        <v>3</v>
      </c>
      <c r="D2550" s="116">
        <v>0.000997917025502323</v>
      </c>
      <c r="E2550" s="116">
        <v>2.2912208039248707</v>
      </c>
      <c r="F2550" s="111" t="s">
        <v>660</v>
      </c>
      <c r="G2550" s="111" t="b">
        <v>0</v>
      </c>
      <c r="H2550" s="111" t="b">
        <v>0</v>
      </c>
      <c r="I2550" s="111" t="b">
        <v>0</v>
      </c>
      <c r="J2550" s="111" t="b">
        <v>0</v>
      </c>
      <c r="K2550" s="111" t="b">
        <v>0</v>
      </c>
      <c r="L2550" s="111" t="b">
        <v>0</v>
      </c>
    </row>
    <row r="2551" spans="1:12" ht="15">
      <c r="A2551" s="111" t="s">
        <v>827</v>
      </c>
      <c r="B2551" s="111" t="s">
        <v>717</v>
      </c>
      <c r="C2551" s="111">
        <v>3</v>
      </c>
      <c r="D2551" s="116">
        <v>0.000997917025502323</v>
      </c>
      <c r="E2551" s="116">
        <v>2.342373326372252</v>
      </c>
      <c r="F2551" s="111" t="s">
        <v>660</v>
      </c>
      <c r="G2551" s="111" t="b">
        <v>0</v>
      </c>
      <c r="H2551" s="111" t="b">
        <v>0</v>
      </c>
      <c r="I2551" s="111" t="b">
        <v>0</v>
      </c>
      <c r="J2551" s="111" t="b">
        <v>0</v>
      </c>
      <c r="K2551" s="111" t="b">
        <v>1</v>
      </c>
      <c r="L2551" s="111" t="b">
        <v>0</v>
      </c>
    </row>
    <row r="2552" spans="1:12" ht="15">
      <c r="A2552" s="111" t="s">
        <v>683</v>
      </c>
      <c r="B2552" s="111" t="s">
        <v>936</v>
      </c>
      <c r="C2552" s="111">
        <v>3</v>
      </c>
      <c r="D2552" s="116">
        <v>0.000997917025502323</v>
      </c>
      <c r="E2552" s="116">
        <v>1.3263852209881217</v>
      </c>
      <c r="F2552" s="111" t="s">
        <v>660</v>
      </c>
      <c r="G2552" s="111" t="b">
        <v>0</v>
      </c>
      <c r="H2552" s="111" t="b">
        <v>0</v>
      </c>
      <c r="I2552" s="111" t="b">
        <v>0</v>
      </c>
      <c r="J2552" s="111" t="b">
        <v>0</v>
      </c>
      <c r="K2552" s="111" t="b">
        <v>0</v>
      </c>
      <c r="L2552" s="111" t="b">
        <v>0</v>
      </c>
    </row>
    <row r="2553" spans="1:12" ht="15">
      <c r="A2553" s="111" t="s">
        <v>936</v>
      </c>
      <c r="B2553" s="111" t="s">
        <v>843</v>
      </c>
      <c r="C2553" s="111">
        <v>3</v>
      </c>
      <c r="D2553" s="116">
        <v>0.000997917025502323</v>
      </c>
      <c r="E2553" s="116">
        <v>2.6434033220362334</v>
      </c>
      <c r="F2553" s="111" t="s">
        <v>660</v>
      </c>
      <c r="G2553" s="111" t="b">
        <v>0</v>
      </c>
      <c r="H2553" s="111" t="b">
        <v>0</v>
      </c>
      <c r="I2553" s="111" t="b">
        <v>0</v>
      </c>
      <c r="J2553" s="111" t="b">
        <v>0</v>
      </c>
      <c r="K2553" s="111" t="b">
        <v>0</v>
      </c>
      <c r="L2553" s="111" t="b">
        <v>0</v>
      </c>
    </row>
    <row r="2554" spans="1:12" ht="15">
      <c r="A2554" s="111" t="s">
        <v>843</v>
      </c>
      <c r="B2554" s="111" t="s">
        <v>1602</v>
      </c>
      <c r="C2554" s="111">
        <v>3</v>
      </c>
      <c r="D2554" s="116">
        <v>0.000997917025502323</v>
      </c>
      <c r="E2554" s="116">
        <v>2.8652520716525895</v>
      </c>
      <c r="F2554" s="111" t="s">
        <v>660</v>
      </c>
      <c r="G2554" s="111" t="b">
        <v>0</v>
      </c>
      <c r="H2554" s="111" t="b">
        <v>0</v>
      </c>
      <c r="I2554" s="111" t="b">
        <v>0</v>
      </c>
      <c r="J2554" s="111" t="b">
        <v>0</v>
      </c>
      <c r="K2554" s="111" t="b">
        <v>0</v>
      </c>
      <c r="L2554" s="111" t="b">
        <v>0</v>
      </c>
    </row>
    <row r="2555" spans="1:12" ht="15">
      <c r="A2555" s="111" t="s">
        <v>1602</v>
      </c>
      <c r="B2555" s="111" t="s">
        <v>715</v>
      </c>
      <c r="C2555" s="111">
        <v>3</v>
      </c>
      <c r="D2555" s="116">
        <v>0.000997917025502323</v>
      </c>
      <c r="E2555" s="116">
        <v>2.236863141602278</v>
      </c>
      <c r="F2555" s="111" t="s">
        <v>660</v>
      </c>
      <c r="G2555" s="111" t="b">
        <v>0</v>
      </c>
      <c r="H2555" s="111" t="b">
        <v>0</v>
      </c>
      <c r="I2555" s="111" t="b">
        <v>0</v>
      </c>
      <c r="J2555" s="111" t="b">
        <v>0</v>
      </c>
      <c r="K2555" s="111" t="b">
        <v>0</v>
      </c>
      <c r="L2555" s="111" t="b">
        <v>0</v>
      </c>
    </row>
    <row r="2556" spans="1:12" ht="15">
      <c r="A2556" s="111" t="s">
        <v>917</v>
      </c>
      <c r="B2556" s="111" t="s">
        <v>236</v>
      </c>
      <c r="C2556" s="111">
        <v>3</v>
      </c>
      <c r="D2556" s="116">
        <v>0.0011762673891643905</v>
      </c>
      <c r="E2556" s="116">
        <v>2.196245290694014</v>
      </c>
      <c r="F2556" s="111" t="s">
        <v>660</v>
      </c>
      <c r="G2556" s="111" t="b">
        <v>0</v>
      </c>
      <c r="H2556" s="111" t="b">
        <v>0</v>
      </c>
      <c r="I2556" s="111" t="b">
        <v>0</v>
      </c>
      <c r="J2556" s="111" t="b">
        <v>0</v>
      </c>
      <c r="K2556" s="111" t="b">
        <v>0</v>
      </c>
      <c r="L2556" s="111" t="b">
        <v>0</v>
      </c>
    </row>
    <row r="2557" spans="1:12" ht="15">
      <c r="A2557" s="111" t="s">
        <v>682</v>
      </c>
      <c r="B2557" s="111" t="s">
        <v>1150</v>
      </c>
      <c r="C2557" s="111">
        <v>3</v>
      </c>
      <c r="D2557" s="116">
        <v>0.001481159349661333</v>
      </c>
      <c r="E2557" s="116">
        <v>1.1977991187626358</v>
      </c>
      <c r="F2557" s="111" t="s">
        <v>660</v>
      </c>
      <c r="G2557" s="111" t="b">
        <v>0</v>
      </c>
      <c r="H2557" s="111" t="b">
        <v>0</v>
      </c>
      <c r="I2557" s="111" t="b">
        <v>0</v>
      </c>
      <c r="J2557" s="111" t="b">
        <v>0</v>
      </c>
      <c r="K2557" s="111" t="b">
        <v>0</v>
      </c>
      <c r="L2557" s="111" t="b">
        <v>0</v>
      </c>
    </row>
    <row r="2558" spans="1:12" ht="15">
      <c r="A2558" s="111" t="s">
        <v>938</v>
      </c>
      <c r="B2558" s="111" t="s">
        <v>701</v>
      </c>
      <c r="C2558" s="111">
        <v>3</v>
      </c>
      <c r="D2558" s="116">
        <v>0.001481159349661333</v>
      </c>
      <c r="E2558" s="116">
        <v>2.166282067316571</v>
      </c>
      <c r="F2558" s="111" t="s">
        <v>660</v>
      </c>
      <c r="G2558" s="111" t="b">
        <v>0</v>
      </c>
      <c r="H2558" s="111" t="b">
        <v>0</v>
      </c>
      <c r="I2558" s="111" t="b">
        <v>0</v>
      </c>
      <c r="J2558" s="111" t="b">
        <v>0</v>
      </c>
      <c r="K2558" s="111" t="b">
        <v>0</v>
      </c>
      <c r="L2558" s="111" t="b">
        <v>0</v>
      </c>
    </row>
    <row r="2559" spans="1:12" ht="15">
      <c r="A2559" s="111" t="s">
        <v>694</v>
      </c>
      <c r="B2559" s="111" t="s">
        <v>685</v>
      </c>
      <c r="C2559" s="111">
        <v>3</v>
      </c>
      <c r="D2559" s="116">
        <v>0.001481159349661333</v>
      </c>
      <c r="E2559" s="116">
        <v>1.0348772884590394</v>
      </c>
      <c r="F2559" s="111" t="s">
        <v>660</v>
      </c>
      <c r="G2559" s="111" t="b">
        <v>0</v>
      </c>
      <c r="H2559" s="111" t="b">
        <v>0</v>
      </c>
      <c r="I2559" s="111" t="b">
        <v>0</v>
      </c>
      <c r="J2559" s="111" t="b">
        <v>0</v>
      </c>
      <c r="K2559" s="111" t="b">
        <v>0</v>
      </c>
      <c r="L2559" s="111" t="b">
        <v>0</v>
      </c>
    </row>
    <row r="2560" spans="1:12" ht="15">
      <c r="A2560" s="111" t="s">
        <v>685</v>
      </c>
      <c r="B2560" s="111" t="s">
        <v>708</v>
      </c>
      <c r="C2560" s="111">
        <v>2</v>
      </c>
      <c r="D2560" s="116">
        <v>0.0007841782594429271</v>
      </c>
      <c r="E2560" s="116">
        <v>1.1229197892954415</v>
      </c>
      <c r="F2560" s="111" t="s">
        <v>660</v>
      </c>
      <c r="G2560" s="111" t="b">
        <v>0</v>
      </c>
      <c r="H2560" s="111" t="b">
        <v>0</v>
      </c>
      <c r="I2560" s="111" t="b">
        <v>0</v>
      </c>
      <c r="J2560" s="111" t="b">
        <v>0</v>
      </c>
      <c r="K2560" s="111" t="b">
        <v>0</v>
      </c>
      <c r="L2560" s="111" t="b">
        <v>0</v>
      </c>
    </row>
    <row r="2561" spans="1:12" ht="15">
      <c r="A2561" s="111" t="s">
        <v>708</v>
      </c>
      <c r="B2561" s="111" t="s">
        <v>701</v>
      </c>
      <c r="C2561" s="111">
        <v>2</v>
      </c>
      <c r="D2561" s="116">
        <v>0.0007841782594429271</v>
      </c>
      <c r="E2561" s="116">
        <v>1.4587118912186345</v>
      </c>
      <c r="F2561" s="111" t="s">
        <v>660</v>
      </c>
      <c r="G2561" s="111" t="b">
        <v>0</v>
      </c>
      <c r="H2561" s="111" t="b">
        <v>0</v>
      </c>
      <c r="I2561" s="111" t="b">
        <v>0</v>
      </c>
      <c r="J2561" s="111" t="b">
        <v>0</v>
      </c>
      <c r="K2561" s="111" t="b">
        <v>0</v>
      </c>
      <c r="L2561" s="111" t="b">
        <v>0</v>
      </c>
    </row>
    <row r="2562" spans="1:12" ht="15">
      <c r="A2562" s="111" t="s">
        <v>695</v>
      </c>
      <c r="B2562" s="111" t="s">
        <v>696</v>
      </c>
      <c r="C2562" s="111">
        <v>2</v>
      </c>
      <c r="D2562" s="116">
        <v>0.0007841782594429271</v>
      </c>
      <c r="E2562" s="116">
        <v>1.7860708256049649</v>
      </c>
      <c r="F2562" s="111" t="s">
        <v>660</v>
      </c>
      <c r="G2562" s="111" t="b">
        <v>0</v>
      </c>
      <c r="H2562" s="111" t="b">
        <v>0</v>
      </c>
      <c r="I2562" s="111" t="b">
        <v>0</v>
      </c>
      <c r="J2562" s="111" t="b">
        <v>0</v>
      </c>
      <c r="K2562" s="111" t="b">
        <v>0</v>
      </c>
      <c r="L2562" s="111" t="b">
        <v>0</v>
      </c>
    </row>
    <row r="2563" spans="1:12" ht="15">
      <c r="A2563" s="111" t="s">
        <v>693</v>
      </c>
      <c r="B2563" s="111" t="s">
        <v>720</v>
      </c>
      <c r="C2563" s="111">
        <v>2</v>
      </c>
      <c r="D2563" s="116">
        <v>0.0007841782594429271</v>
      </c>
      <c r="E2563" s="116">
        <v>1.5430327769186705</v>
      </c>
      <c r="F2563" s="111" t="s">
        <v>660</v>
      </c>
      <c r="G2563" s="111" t="b">
        <v>0</v>
      </c>
      <c r="H2563" s="111" t="b">
        <v>0</v>
      </c>
      <c r="I2563" s="111" t="b">
        <v>0</v>
      </c>
      <c r="J2563" s="111" t="b">
        <v>0</v>
      </c>
      <c r="K2563" s="111" t="b">
        <v>0</v>
      </c>
      <c r="L2563" s="111" t="b">
        <v>0</v>
      </c>
    </row>
    <row r="2564" spans="1:12" ht="15">
      <c r="A2564" s="111" t="s">
        <v>922</v>
      </c>
      <c r="B2564" s="111" t="s">
        <v>741</v>
      </c>
      <c r="C2564" s="111">
        <v>2</v>
      </c>
      <c r="D2564" s="116">
        <v>0.0009874395664408887</v>
      </c>
      <c r="E2564" s="116">
        <v>2.467312062980552</v>
      </c>
      <c r="F2564" s="111" t="s">
        <v>660</v>
      </c>
      <c r="G2564" s="111" t="b">
        <v>0</v>
      </c>
      <c r="H2564" s="111" t="b">
        <v>0</v>
      </c>
      <c r="I2564" s="111" t="b">
        <v>0</v>
      </c>
      <c r="J2564" s="111" t="b">
        <v>0</v>
      </c>
      <c r="K2564" s="111" t="b">
        <v>0</v>
      </c>
      <c r="L2564" s="111" t="b">
        <v>0</v>
      </c>
    </row>
    <row r="2565" spans="1:12" ht="15">
      <c r="A2565" s="111" t="s">
        <v>2140</v>
      </c>
      <c r="B2565" s="111" t="s">
        <v>690</v>
      </c>
      <c r="C2565" s="111">
        <v>2</v>
      </c>
      <c r="D2565" s="116">
        <v>0.0007841782594429271</v>
      </c>
      <c r="E2565" s="116">
        <v>2.124889382158346</v>
      </c>
      <c r="F2565" s="111" t="s">
        <v>660</v>
      </c>
      <c r="G2565" s="111" t="b">
        <v>0</v>
      </c>
      <c r="H2565" s="111" t="b">
        <v>0</v>
      </c>
      <c r="I2565" s="111" t="b">
        <v>0</v>
      </c>
      <c r="J2565" s="111" t="b">
        <v>0</v>
      </c>
      <c r="K2565" s="111" t="b">
        <v>0</v>
      </c>
      <c r="L2565" s="111" t="b">
        <v>0</v>
      </c>
    </row>
    <row r="2566" spans="1:12" ht="15">
      <c r="A2566" s="111" t="s">
        <v>682</v>
      </c>
      <c r="B2566" s="111" t="s">
        <v>682</v>
      </c>
      <c r="C2566" s="111">
        <v>2</v>
      </c>
      <c r="D2566" s="116">
        <v>0.0007841782594429271</v>
      </c>
      <c r="E2566" s="116">
        <v>-0.15918228223049533</v>
      </c>
      <c r="F2566" s="111" t="s">
        <v>660</v>
      </c>
      <c r="G2566" s="111" t="b">
        <v>0</v>
      </c>
      <c r="H2566" s="111" t="b">
        <v>0</v>
      </c>
      <c r="I2566" s="111" t="b">
        <v>0</v>
      </c>
      <c r="J2566" s="111" t="b">
        <v>0</v>
      </c>
      <c r="K2566" s="111" t="b">
        <v>0</v>
      </c>
      <c r="L2566" s="111" t="b">
        <v>0</v>
      </c>
    </row>
    <row r="2567" spans="1:12" ht="15">
      <c r="A2567" s="111" t="s">
        <v>683</v>
      </c>
      <c r="B2567" s="111" t="s">
        <v>763</v>
      </c>
      <c r="C2567" s="111">
        <v>2</v>
      </c>
      <c r="D2567" s="116">
        <v>0.0007841782594429271</v>
      </c>
      <c r="E2567" s="116">
        <v>1.247203974940497</v>
      </c>
      <c r="F2567" s="111" t="s">
        <v>660</v>
      </c>
      <c r="G2567" s="111" t="b">
        <v>0</v>
      </c>
      <c r="H2567" s="111" t="b">
        <v>0</v>
      </c>
      <c r="I2567" s="111" t="b">
        <v>0</v>
      </c>
      <c r="J2567" s="111" t="b">
        <v>0</v>
      </c>
      <c r="K2567" s="111" t="b">
        <v>0</v>
      </c>
      <c r="L2567" s="111" t="b">
        <v>0</v>
      </c>
    </row>
    <row r="2568" spans="1:12" ht="15">
      <c r="A2568" s="111" t="s">
        <v>722</v>
      </c>
      <c r="B2568" s="111" t="s">
        <v>683</v>
      </c>
      <c r="C2568" s="111">
        <v>2</v>
      </c>
      <c r="D2568" s="116">
        <v>0.0007841782594429271</v>
      </c>
      <c r="E2568" s="116">
        <v>0.9002856968214917</v>
      </c>
      <c r="F2568" s="111" t="s">
        <v>660</v>
      </c>
      <c r="G2568" s="111" t="b">
        <v>0</v>
      </c>
      <c r="H2568" s="111" t="b">
        <v>0</v>
      </c>
      <c r="I2568" s="111" t="b">
        <v>0</v>
      </c>
      <c r="J2568" s="111" t="b">
        <v>0</v>
      </c>
      <c r="K2568" s="111" t="b">
        <v>0</v>
      </c>
      <c r="L2568" s="111" t="b">
        <v>0</v>
      </c>
    </row>
    <row r="2569" spans="1:12" ht="15">
      <c r="A2569" s="111" t="s">
        <v>929</v>
      </c>
      <c r="B2569" s="111" t="s">
        <v>1231</v>
      </c>
      <c r="C2569" s="111">
        <v>2</v>
      </c>
      <c r="D2569" s="116">
        <v>0.0009874395664408887</v>
      </c>
      <c r="E2569" s="116">
        <v>2.99019080826089</v>
      </c>
      <c r="F2569" s="111" t="s">
        <v>660</v>
      </c>
      <c r="G2569" s="111" t="b">
        <v>0</v>
      </c>
      <c r="H2569" s="111" t="b">
        <v>0</v>
      </c>
      <c r="I2569" s="111" t="b">
        <v>0</v>
      </c>
      <c r="J2569" s="111" t="b">
        <v>0</v>
      </c>
      <c r="K2569" s="111" t="b">
        <v>0</v>
      </c>
      <c r="L2569" s="111" t="b">
        <v>0</v>
      </c>
    </row>
    <row r="2570" spans="1:12" ht="15">
      <c r="A2570" s="111" t="s">
        <v>693</v>
      </c>
      <c r="B2570" s="111" t="s">
        <v>686</v>
      </c>
      <c r="C2570" s="111">
        <v>2</v>
      </c>
      <c r="D2570" s="116">
        <v>0.0009874395664408887</v>
      </c>
      <c r="E2570" s="116">
        <v>1.0843949278930212</v>
      </c>
      <c r="F2570" s="111" t="s">
        <v>660</v>
      </c>
      <c r="G2570" s="111" t="b">
        <v>0</v>
      </c>
      <c r="H2570" s="111" t="b">
        <v>0</v>
      </c>
      <c r="I2570" s="111" t="b">
        <v>0</v>
      </c>
      <c r="J2570" s="111" t="b">
        <v>0</v>
      </c>
      <c r="K2570" s="111" t="b">
        <v>0</v>
      </c>
      <c r="L2570" s="111" t="b">
        <v>0</v>
      </c>
    </row>
    <row r="2571" spans="1:12" ht="15">
      <c r="A2571" s="111" t="s">
        <v>686</v>
      </c>
      <c r="B2571" s="111" t="s">
        <v>764</v>
      </c>
      <c r="C2571" s="111">
        <v>2</v>
      </c>
      <c r="D2571" s="116">
        <v>0.0009874395664408887</v>
      </c>
      <c r="E2571" s="116">
        <v>1.4523717131876155</v>
      </c>
      <c r="F2571" s="111" t="s">
        <v>660</v>
      </c>
      <c r="G2571" s="111" t="b">
        <v>0</v>
      </c>
      <c r="H2571" s="111" t="b">
        <v>0</v>
      </c>
      <c r="I2571" s="111" t="b">
        <v>0</v>
      </c>
      <c r="J2571" s="111" t="b">
        <v>0</v>
      </c>
      <c r="K2571" s="111" t="b">
        <v>0</v>
      </c>
      <c r="L2571" s="111" t="b">
        <v>0</v>
      </c>
    </row>
    <row r="2572" spans="1:12" ht="15">
      <c r="A2572" s="111" t="s">
        <v>1766</v>
      </c>
      <c r="B2572" s="111" t="s">
        <v>814</v>
      </c>
      <c r="C2572" s="111">
        <v>2</v>
      </c>
      <c r="D2572" s="116">
        <v>0.0009874395664408887</v>
      </c>
      <c r="E2572" s="116">
        <v>2.212039557877246</v>
      </c>
      <c r="F2572" s="111" t="s">
        <v>660</v>
      </c>
      <c r="G2572" s="111" t="b">
        <v>1</v>
      </c>
      <c r="H2572" s="111" t="b">
        <v>0</v>
      </c>
      <c r="I2572" s="111" t="b">
        <v>0</v>
      </c>
      <c r="J2572" s="111" t="b">
        <v>0</v>
      </c>
      <c r="K2572" s="111" t="b">
        <v>0</v>
      </c>
      <c r="L2572" s="111" t="b">
        <v>0</v>
      </c>
    </row>
    <row r="2573" spans="1:12" ht="15">
      <c r="A2573" s="111" t="s">
        <v>682</v>
      </c>
      <c r="B2573" s="111" t="s">
        <v>878</v>
      </c>
      <c r="C2573" s="111">
        <v>2</v>
      </c>
      <c r="D2573" s="116">
        <v>0.0007841782594429271</v>
      </c>
      <c r="E2573" s="116">
        <v>1.3227378553709357</v>
      </c>
      <c r="F2573" s="111" t="s">
        <v>660</v>
      </c>
      <c r="G2573" s="111" t="b">
        <v>0</v>
      </c>
      <c r="H2573" s="111" t="b">
        <v>0</v>
      </c>
      <c r="I2573" s="111" t="b">
        <v>0</v>
      </c>
      <c r="J2573" s="111" t="b">
        <v>0</v>
      </c>
      <c r="K2573" s="111" t="b">
        <v>0</v>
      </c>
      <c r="L2573" s="111" t="b">
        <v>0</v>
      </c>
    </row>
    <row r="2574" spans="1:12" ht="15">
      <c r="A2574" s="111" t="s">
        <v>967</v>
      </c>
      <c r="B2574" s="111" t="s">
        <v>683</v>
      </c>
      <c r="C2574" s="111">
        <v>2</v>
      </c>
      <c r="D2574" s="116">
        <v>0.0009874395664408887</v>
      </c>
      <c r="E2574" s="116">
        <v>1.3774069515411542</v>
      </c>
      <c r="F2574" s="111" t="s">
        <v>660</v>
      </c>
      <c r="G2574" s="111" t="b">
        <v>0</v>
      </c>
      <c r="H2574" s="111" t="b">
        <v>0</v>
      </c>
      <c r="I2574" s="111" t="b">
        <v>0</v>
      </c>
      <c r="J2574" s="111" t="b">
        <v>0</v>
      </c>
      <c r="K2574" s="111" t="b">
        <v>0</v>
      </c>
      <c r="L2574" s="111" t="b">
        <v>0</v>
      </c>
    </row>
    <row r="2575" spans="1:12" ht="15">
      <c r="A2575" s="111" t="s">
        <v>697</v>
      </c>
      <c r="B2575" s="111" t="s">
        <v>699</v>
      </c>
      <c r="C2575" s="111">
        <v>2</v>
      </c>
      <c r="D2575" s="116">
        <v>0.0009874395664408887</v>
      </c>
      <c r="E2575" s="116">
        <v>1.3274329765793156</v>
      </c>
      <c r="F2575" s="111" t="s">
        <v>660</v>
      </c>
      <c r="G2575" s="111" t="b">
        <v>0</v>
      </c>
      <c r="H2575" s="111" t="b">
        <v>0</v>
      </c>
      <c r="I2575" s="111" t="b">
        <v>0</v>
      </c>
      <c r="J2575" s="111" t="b">
        <v>0</v>
      </c>
      <c r="K2575" s="111" t="b">
        <v>0</v>
      </c>
      <c r="L2575" s="111" t="b">
        <v>0</v>
      </c>
    </row>
    <row r="2576" spans="1:12" ht="15">
      <c r="A2576" s="111" t="s">
        <v>867</v>
      </c>
      <c r="B2576" s="111" t="s">
        <v>959</v>
      </c>
      <c r="C2576" s="111">
        <v>2</v>
      </c>
      <c r="D2576" s="116">
        <v>0.0007841782594429271</v>
      </c>
      <c r="E2576" s="116">
        <v>2.291220803924871</v>
      </c>
      <c r="F2576" s="111" t="s">
        <v>660</v>
      </c>
      <c r="G2576" s="111" t="b">
        <v>0</v>
      </c>
      <c r="H2576" s="111" t="b">
        <v>0</v>
      </c>
      <c r="I2576" s="111" t="b">
        <v>0</v>
      </c>
      <c r="J2576" s="111" t="b">
        <v>1</v>
      </c>
      <c r="K2576" s="111" t="b">
        <v>0</v>
      </c>
      <c r="L2576" s="111" t="b">
        <v>0</v>
      </c>
    </row>
    <row r="2577" spans="1:12" ht="15">
      <c r="A2577" s="111" t="s">
        <v>902</v>
      </c>
      <c r="B2577" s="111" t="s">
        <v>682</v>
      </c>
      <c r="C2577" s="111">
        <v>2</v>
      </c>
      <c r="D2577" s="116">
        <v>0.0007841782594429271</v>
      </c>
      <c r="E2577" s="116">
        <v>1.3321794116037773</v>
      </c>
      <c r="F2577" s="111" t="s">
        <v>660</v>
      </c>
      <c r="G2577" s="111" t="b">
        <v>0</v>
      </c>
      <c r="H2577" s="111" t="b">
        <v>0</v>
      </c>
      <c r="I2577" s="111" t="b">
        <v>0</v>
      </c>
      <c r="J2577" s="111" t="b">
        <v>0</v>
      </c>
      <c r="K2577" s="111" t="b">
        <v>0</v>
      </c>
      <c r="L2577" s="111" t="b">
        <v>0</v>
      </c>
    </row>
    <row r="2578" spans="1:12" ht="15">
      <c r="A2578" s="111" t="s">
        <v>994</v>
      </c>
      <c r="B2578" s="111" t="s">
        <v>1033</v>
      </c>
      <c r="C2578" s="111">
        <v>2</v>
      </c>
      <c r="D2578" s="116">
        <v>0.0009874395664408887</v>
      </c>
      <c r="E2578" s="116">
        <v>2.8140995492052086</v>
      </c>
      <c r="F2578" s="111" t="s">
        <v>660</v>
      </c>
      <c r="G2578" s="111" t="b">
        <v>0</v>
      </c>
      <c r="H2578" s="111" t="b">
        <v>0</v>
      </c>
      <c r="I2578" s="111" t="b">
        <v>0</v>
      </c>
      <c r="J2578" s="111" t="b">
        <v>0</v>
      </c>
      <c r="K2578" s="111" t="b">
        <v>0</v>
      </c>
      <c r="L2578" s="111" t="b">
        <v>0</v>
      </c>
    </row>
    <row r="2579" spans="1:12" ht="15">
      <c r="A2579" s="111" t="s">
        <v>828</v>
      </c>
      <c r="B2579" s="111" t="s">
        <v>682</v>
      </c>
      <c r="C2579" s="111">
        <v>2</v>
      </c>
      <c r="D2579" s="116">
        <v>0.0009874395664408887</v>
      </c>
      <c r="E2579" s="116">
        <v>1.2072406749954774</v>
      </c>
      <c r="F2579" s="111" t="s">
        <v>660</v>
      </c>
      <c r="G2579" s="111" t="b">
        <v>0</v>
      </c>
      <c r="H2579" s="111" t="b">
        <v>0</v>
      </c>
      <c r="I2579" s="111" t="b">
        <v>0</v>
      </c>
      <c r="J2579" s="111" t="b">
        <v>0</v>
      </c>
      <c r="K2579" s="111" t="b">
        <v>0</v>
      </c>
      <c r="L2579" s="111" t="b">
        <v>0</v>
      </c>
    </row>
    <row r="2580" spans="1:12" ht="15">
      <c r="A2580" s="111" t="s">
        <v>683</v>
      </c>
      <c r="B2580" s="111" t="s">
        <v>689</v>
      </c>
      <c r="C2580" s="111">
        <v>2</v>
      </c>
      <c r="D2580" s="116">
        <v>0.0007841782594429271</v>
      </c>
      <c r="E2580" s="116">
        <v>0.6731727072127781</v>
      </c>
      <c r="F2580" s="111" t="s">
        <v>660</v>
      </c>
      <c r="G2580" s="111" t="b">
        <v>0</v>
      </c>
      <c r="H2580" s="111" t="b">
        <v>0</v>
      </c>
      <c r="I2580" s="111" t="b">
        <v>0</v>
      </c>
      <c r="J2580" s="111" t="b">
        <v>0</v>
      </c>
      <c r="K2580" s="111" t="b">
        <v>0</v>
      </c>
      <c r="L2580" s="111" t="b">
        <v>0</v>
      </c>
    </row>
    <row r="2581" spans="1:12" ht="15">
      <c r="A2581" s="111" t="s">
        <v>1247</v>
      </c>
      <c r="B2581" s="111" t="s">
        <v>1247</v>
      </c>
      <c r="C2581" s="111">
        <v>2</v>
      </c>
      <c r="D2581" s="116">
        <v>0.0007841782594429271</v>
      </c>
      <c r="E2581" s="116">
        <v>2.370402049972496</v>
      </c>
      <c r="F2581" s="111" t="s">
        <v>660</v>
      </c>
      <c r="G2581" s="111" t="b">
        <v>0</v>
      </c>
      <c r="H2581" s="111" t="b">
        <v>0</v>
      </c>
      <c r="I2581" s="111" t="b">
        <v>0</v>
      </c>
      <c r="J2581" s="111" t="b">
        <v>0</v>
      </c>
      <c r="K2581" s="111" t="b">
        <v>0</v>
      </c>
      <c r="L2581" s="111" t="b">
        <v>0</v>
      </c>
    </row>
    <row r="2582" spans="1:12" ht="15">
      <c r="A2582" s="111" t="s">
        <v>1247</v>
      </c>
      <c r="B2582" s="111" t="s">
        <v>759</v>
      </c>
      <c r="C2582" s="111">
        <v>2</v>
      </c>
      <c r="D2582" s="116">
        <v>0.0007841782594429271</v>
      </c>
      <c r="E2582" s="116">
        <v>1.8652520716525898</v>
      </c>
      <c r="F2582" s="111" t="s">
        <v>660</v>
      </c>
      <c r="G2582" s="111" t="b">
        <v>0</v>
      </c>
      <c r="H2582" s="111" t="b">
        <v>0</v>
      </c>
      <c r="I2582" s="111" t="b">
        <v>0</v>
      </c>
      <c r="J2582" s="111" t="b">
        <v>0</v>
      </c>
      <c r="K2582" s="111" t="b">
        <v>0</v>
      </c>
      <c r="L2582" s="111" t="b">
        <v>0</v>
      </c>
    </row>
    <row r="2583" spans="1:12" ht="15">
      <c r="A2583" s="111" t="s">
        <v>694</v>
      </c>
      <c r="B2583" s="111" t="s">
        <v>846</v>
      </c>
      <c r="C2583" s="111">
        <v>2</v>
      </c>
      <c r="D2583" s="116">
        <v>0.0007841782594429271</v>
      </c>
      <c r="E2583" s="116">
        <v>1.5277928103619336</v>
      </c>
      <c r="F2583" s="111" t="s">
        <v>660</v>
      </c>
      <c r="G2583" s="111" t="b">
        <v>0</v>
      </c>
      <c r="H2583" s="111" t="b">
        <v>0</v>
      </c>
      <c r="I2583" s="111" t="b">
        <v>0</v>
      </c>
      <c r="J2583" s="111" t="b">
        <v>0</v>
      </c>
      <c r="K2583" s="111" t="b">
        <v>0</v>
      </c>
      <c r="L2583" s="111" t="b">
        <v>0</v>
      </c>
    </row>
    <row r="2584" spans="1:12" ht="15">
      <c r="A2584" s="111" t="s">
        <v>682</v>
      </c>
      <c r="B2584" s="111" t="s">
        <v>1025</v>
      </c>
      <c r="C2584" s="111">
        <v>2</v>
      </c>
      <c r="D2584" s="116">
        <v>0.0007841782594429271</v>
      </c>
      <c r="E2584" s="116">
        <v>0.9547610700763414</v>
      </c>
      <c r="F2584" s="111" t="s">
        <v>660</v>
      </c>
      <c r="G2584" s="111" t="b">
        <v>0</v>
      </c>
      <c r="H2584" s="111" t="b">
        <v>0</v>
      </c>
      <c r="I2584" s="111" t="b">
        <v>0</v>
      </c>
      <c r="J2584" s="111" t="b">
        <v>0</v>
      </c>
      <c r="K2584" s="111" t="b">
        <v>0</v>
      </c>
      <c r="L2584" s="111" t="b">
        <v>0</v>
      </c>
    </row>
    <row r="2585" spans="1:12" ht="15">
      <c r="A2585" s="111" t="s">
        <v>2296</v>
      </c>
      <c r="B2585" s="111" t="s">
        <v>743</v>
      </c>
      <c r="C2585" s="111">
        <v>2</v>
      </c>
      <c r="D2585" s="116">
        <v>0.0009874395664408887</v>
      </c>
      <c r="E2585" s="116">
        <v>2.5130695535412273</v>
      </c>
      <c r="F2585" s="111" t="s">
        <v>660</v>
      </c>
      <c r="G2585" s="111" t="b">
        <v>0</v>
      </c>
      <c r="H2585" s="111" t="b">
        <v>0</v>
      </c>
      <c r="I2585" s="111" t="b">
        <v>0</v>
      </c>
      <c r="J2585" s="111" t="b">
        <v>0</v>
      </c>
      <c r="K2585" s="111" t="b">
        <v>0</v>
      </c>
      <c r="L2585" s="111" t="b">
        <v>0</v>
      </c>
    </row>
    <row r="2586" spans="1:12" ht="15">
      <c r="A2586" s="111" t="s">
        <v>752</v>
      </c>
      <c r="B2586" s="111" t="s">
        <v>684</v>
      </c>
      <c r="C2586" s="111">
        <v>2</v>
      </c>
      <c r="D2586" s="116">
        <v>0.0007841782594429271</v>
      </c>
      <c r="E2586" s="116">
        <v>1.1055842269629592</v>
      </c>
      <c r="F2586" s="111" t="s">
        <v>660</v>
      </c>
      <c r="G2586" s="111" t="b">
        <v>0</v>
      </c>
      <c r="H2586" s="111" t="b">
        <v>0</v>
      </c>
      <c r="I2586" s="111" t="b">
        <v>0</v>
      </c>
      <c r="J2586" s="111" t="b">
        <v>0</v>
      </c>
      <c r="K2586" s="111" t="b">
        <v>0</v>
      </c>
      <c r="L2586" s="111" t="b">
        <v>0</v>
      </c>
    </row>
    <row r="2587" spans="1:12" ht="15">
      <c r="A2587" s="111" t="s">
        <v>683</v>
      </c>
      <c r="B2587" s="111" t="s">
        <v>684</v>
      </c>
      <c r="C2587" s="111">
        <v>2</v>
      </c>
      <c r="D2587" s="116">
        <v>0.0007841782594429271</v>
      </c>
      <c r="E2587" s="116">
        <v>-0.2114338740851523</v>
      </c>
      <c r="F2587" s="111" t="s">
        <v>660</v>
      </c>
      <c r="G2587" s="111" t="b">
        <v>0</v>
      </c>
      <c r="H2587" s="111" t="b">
        <v>0</v>
      </c>
      <c r="I2587" s="111" t="b">
        <v>0</v>
      </c>
      <c r="J2587" s="111" t="b">
        <v>0</v>
      </c>
      <c r="K2587" s="111" t="b">
        <v>0</v>
      </c>
      <c r="L2587" s="111" t="b">
        <v>0</v>
      </c>
    </row>
    <row r="2588" spans="1:12" ht="15">
      <c r="A2588" s="111" t="s">
        <v>1453</v>
      </c>
      <c r="B2588" s="111" t="s">
        <v>1190</v>
      </c>
      <c r="C2588" s="111">
        <v>2</v>
      </c>
      <c r="D2588" s="116">
        <v>0.0009874395664408887</v>
      </c>
      <c r="E2588" s="116">
        <v>2.8652520716525895</v>
      </c>
      <c r="F2588" s="111" t="s">
        <v>660</v>
      </c>
      <c r="G2588" s="111" t="b">
        <v>0</v>
      </c>
      <c r="H2588" s="111" t="b">
        <v>0</v>
      </c>
      <c r="I2588" s="111" t="b">
        <v>0</v>
      </c>
      <c r="J2588" s="111" t="b">
        <v>0</v>
      </c>
      <c r="K2588" s="111" t="b">
        <v>0</v>
      </c>
      <c r="L2588" s="111" t="b">
        <v>0</v>
      </c>
    </row>
    <row r="2589" spans="1:12" ht="15">
      <c r="A2589" s="111" t="s">
        <v>1190</v>
      </c>
      <c r="B2589" s="111" t="s">
        <v>1028</v>
      </c>
      <c r="C2589" s="111">
        <v>2</v>
      </c>
      <c r="D2589" s="116">
        <v>0.0009874395664408887</v>
      </c>
      <c r="E2589" s="116">
        <v>2.622214022966295</v>
      </c>
      <c r="F2589" s="111" t="s">
        <v>660</v>
      </c>
      <c r="G2589" s="111" t="b">
        <v>0</v>
      </c>
      <c r="H2589" s="111" t="b">
        <v>0</v>
      </c>
      <c r="I2589" s="111" t="b">
        <v>0</v>
      </c>
      <c r="J2589" s="111" t="b">
        <v>0</v>
      </c>
      <c r="K2589" s="111" t="b">
        <v>0</v>
      </c>
      <c r="L2589" s="111" t="b">
        <v>0</v>
      </c>
    </row>
    <row r="2590" spans="1:12" ht="15">
      <c r="A2590" s="111" t="s">
        <v>689</v>
      </c>
      <c r="B2590" s="111" t="s">
        <v>1616</v>
      </c>
      <c r="C2590" s="111">
        <v>2</v>
      </c>
      <c r="D2590" s="116">
        <v>0.0007841782594429271</v>
      </c>
      <c r="E2590" s="116">
        <v>2.2912208039248707</v>
      </c>
      <c r="F2590" s="111" t="s">
        <v>660</v>
      </c>
      <c r="G2590" s="111" t="b">
        <v>0</v>
      </c>
      <c r="H2590" s="111" t="b">
        <v>0</v>
      </c>
      <c r="I2590" s="111" t="b">
        <v>0</v>
      </c>
      <c r="J2590" s="111" t="b">
        <v>0</v>
      </c>
      <c r="K2590" s="111" t="b">
        <v>0</v>
      </c>
      <c r="L2590" s="111" t="b">
        <v>0</v>
      </c>
    </row>
    <row r="2591" spans="1:12" ht="15">
      <c r="A2591" s="111" t="s">
        <v>1616</v>
      </c>
      <c r="B2591" s="111" t="s">
        <v>683</v>
      </c>
      <c r="C2591" s="111">
        <v>2</v>
      </c>
      <c r="D2591" s="116">
        <v>0.0007841782594429271</v>
      </c>
      <c r="E2591" s="116">
        <v>1.5534982105968353</v>
      </c>
      <c r="F2591" s="111" t="s">
        <v>660</v>
      </c>
      <c r="G2591" s="111" t="b">
        <v>0</v>
      </c>
      <c r="H2591" s="111" t="b">
        <v>0</v>
      </c>
      <c r="I2591" s="111" t="b">
        <v>0</v>
      </c>
      <c r="J2591" s="111" t="b">
        <v>0</v>
      </c>
      <c r="K2591" s="111" t="b">
        <v>0</v>
      </c>
      <c r="L2591" s="111" t="b">
        <v>0</v>
      </c>
    </row>
    <row r="2592" spans="1:12" ht="15">
      <c r="A2592" s="111" t="s">
        <v>762</v>
      </c>
      <c r="B2592" s="111" t="s">
        <v>1390</v>
      </c>
      <c r="C2592" s="111">
        <v>2</v>
      </c>
      <c r="D2592" s="116">
        <v>0.0009874395664408887</v>
      </c>
      <c r="E2592" s="116">
        <v>2.99019080826089</v>
      </c>
      <c r="F2592" s="111" t="s">
        <v>660</v>
      </c>
      <c r="G2592" s="111" t="b">
        <v>0</v>
      </c>
      <c r="H2592" s="111" t="b">
        <v>0</v>
      </c>
      <c r="I2592" s="111" t="b">
        <v>0</v>
      </c>
      <c r="J2592" s="111" t="b">
        <v>0</v>
      </c>
      <c r="K2592" s="111" t="b">
        <v>0</v>
      </c>
      <c r="L2592" s="111" t="b">
        <v>0</v>
      </c>
    </row>
    <row r="2593" spans="1:12" ht="15">
      <c r="A2593" s="111" t="s">
        <v>783</v>
      </c>
      <c r="B2593" s="111" t="s">
        <v>781</v>
      </c>
      <c r="C2593" s="111">
        <v>2</v>
      </c>
      <c r="D2593" s="116">
        <v>0.0007841782594429271</v>
      </c>
      <c r="E2593" s="116">
        <v>2.3211840273023143</v>
      </c>
      <c r="F2593" s="111" t="s">
        <v>660</v>
      </c>
      <c r="G2593" s="111" t="b">
        <v>0</v>
      </c>
      <c r="H2593" s="111" t="b">
        <v>0</v>
      </c>
      <c r="I2593" s="111" t="b">
        <v>0</v>
      </c>
      <c r="J2593" s="111" t="b">
        <v>0</v>
      </c>
      <c r="K2593" s="111" t="b">
        <v>0</v>
      </c>
      <c r="L2593" s="111" t="b">
        <v>0</v>
      </c>
    </row>
    <row r="2594" spans="1:12" ht="15">
      <c r="A2594" s="111" t="s">
        <v>693</v>
      </c>
      <c r="B2594" s="111" t="s">
        <v>783</v>
      </c>
      <c r="C2594" s="111">
        <v>2</v>
      </c>
      <c r="D2594" s="116">
        <v>0.0007841782594429271</v>
      </c>
      <c r="E2594" s="116">
        <v>1.601024723896357</v>
      </c>
      <c r="F2594" s="111" t="s">
        <v>660</v>
      </c>
      <c r="G2594" s="111" t="b">
        <v>0</v>
      </c>
      <c r="H2594" s="111" t="b">
        <v>0</v>
      </c>
      <c r="I2594" s="111" t="b">
        <v>0</v>
      </c>
      <c r="J2594" s="111" t="b">
        <v>0</v>
      </c>
      <c r="K2594" s="111" t="b">
        <v>0</v>
      </c>
      <c r="L2594" s="111" t="b">
        <v>0</v>
      </c>
    </row>
    <row r="2595" spans="1:12" ht="15">
      <c r="A2595" s="111" t="s">
        <v>1648</v>
      </c>
      <c r="B2595" s="111" t="s">
        <v>743</v>
      </c>
      <c r="C2595" s="111">
        <v>2</v>
      </c>
      <c r="D2595" s="116">
        <v>0.0009874395664408887</v>
      </c>
      <c r="E2595" s="116">
        <v>2.5130695535412273</v>
      </c>
      <c r="F2595" s="111" t="s">
        <v>660</v>
      </c>
      <c r="G2595" s="111" t="b">
        <v>0</v>
      </c>
      <c r="H2595" s="111" t="b">
        <v>0</v>
      </c>
      <c r="I2595" s="111" t="b">
        <v>0</v>
      </c>
      <c r="J2595" s="111" t="b">
        <v>0</v>
      </c>
      <c r="K2595" s="111" t="b">
        <v>0</v>
      </c>
      <c r="L2595" s="111" t="b">
        <v>0</v>
      </c>
    </row>
    <row r="2596" spans="1:12" ht="15">
      <c r="A2596" s="111" t="s">
        <v>1058</v>
      </c>
      <c r="B2596" s="111" t="s">
        <v>759</v>
      </c>
      <c r="C2596" s="111">
        <v>2</v>
      </c>
      <c r="D2596" s="116">
        <v>0.0009874395664408887</v>
      </c>
      <c r="E2596" s="116">
        <v>2.087100821268946</v>
      </c>
      <c r="F2596" s="111" t="s">
        <v>660</v>
      </c>
      <c r="G2596" s="111" t="b">
        <v>0</v>
      </c>
      <c r="H2596" s="111" t="b">
        <v>0</v>
      </c>
      <c r="I2596" s="111" t="b">
        <v>0</v>
      </c>
      <c r="J2596" s="111" t="b">
        <v>0</v>
      </c>
      <c r="K2596" s="111" t="b">
        <v>0</v>
      </c>
      <c r="L2596" s="111" t="b">
        <v>0</v>
      </c>
    </row>
    <row r="2597" spans="1:12" ht="15">
      <c r="A2597" s="111" t="s">
        <v>2421</v>
      </c>
      <c r="B2597" s="111" t="s">
        <v>1456</v>
      </c>
      <c r="C2597" s="111">
        <v>2</v>
      </c>
      <c r="D2597" s="116">
        <v>0.0009874395664408887</v>
      </c>
      <c r="E2597" s="116">
        <v>2.8652520716525895</v>
      </c>
      <c r="F2597" s="111" t="s">
        <v>660</v>
      </c>
      <c r="G2597" s="111" t="b">
        <v>0</v>
      </c>
      <c r="H2597" s="111" t="b">
        <v>0</v>
      </c>
      <c r="I2597" s="111" t="b">
        <v>0</v>
      </c>
      <c r="J2597" s="111" t="b">
        <v>0</v>
      </c>
      <c r="K2597" s="111" t="b">
        <v>0</v>
      </c>
      <c r="L2597" s="111" t="b">
        <v>0</v>
      </c>
    </row>
    <row r="2598" spans="1:12" ht="15">
      <c r="A2598" s="111" t="s">
        <v>1904</v>
      </c>
      <c r="B2598" s="111" t="s">
        <v>1091</v>
      </c>
      <c r="C2598" s="111">
        <v>2</v>
      </c>
      <c r="D2598" s="116">
        <v>0.0007841782594429271</v>
      </c>
      <c r="E2598" s="116">
        <v>2.6891608125969086</v>
      </c>
      <c r="F2598" s="111" t="s">
        <v>660</v>
      </c>
      <c r="G2598" s="111" t="b">
        <v>0</v>
      </c>
      <c r="H2598" s="111" t="b">
        <v>0</v>
      </c>
      <c r="I2598" s="111" t="b">
        <v>0</v>
      </c>
      <c r="J2598" s="111" t="b">
        <v>0</v>
      </c>
      <c r="K2598" s="111" t="b">
        <v>0</v>
      </c>
      <c r="L2598" s="111" t="b">
        <v>0</v>
      </c>
    </row>
    <row r="2599" spans="1:12" ht="15">
      <c r="A2599" s="111" t="s">
        <v>684</v>
      </c>
      <c r="B2599" s="111" t="s">
        <v>770</v>
      </c>
      <c r="C2599" s="111">
        <v>2</v>
      </c>
      <c r="D2599" s="116">
        <v>0.0007841782594429271</v>
      </c>
      <c r="E2599" s="116">
        <v>0.6891608125969085</v>
      </c>
      <c r="F2599" s="111" t="s">
        <v>660</v>
      </c>
      <c r="G2599" s="111" t="b">
        <v>0</v>
      </c>
      <c r="H2599" s="111" t="b">
        <v>0</v>
      </c>
      <c r="I2599" s="111" t="b">
        <v>0</v>
      </c>
      <c r="J2599" s="111" t="b">
        <v>0</v>
      </c>
      <c r="K2599" s="111" t="b">
        <v>0</v>
      </c>
      <c r="L2599" s="111" t="b">
        <v>0</v>
      </c>
    </row>
    <row r="2600" spans="1:12" ht="15">
      <c r="A2600" s="111" t="s">
        <v>1455</v>
      </c>
      <c r="B2600" s="111" t="s">
        <v>746</v>
      </c>
      <c r="C2600" s="111">
        <v>2</v>
      </c>
      <c r="D2600" s="116">
        <v>0.0009874395664408887</v>
      </c>
      <c r="E2600" s="116">
        <v>2.166282067316571</v>
      </c>
      <c r="F2600" s="111" t="s">
        <v>660</v>
      </c>
      <c r="G2600" s="111" t="b">
        <v>0</v>
      </c>
      <c r="H2600" s="111" t="b">
        <v>0</v>
      </c>
      <c r="I2600" s="111" t="b">
        <v>0</v>
      </c>
      <c r="J2600" s="111" t="b">
        <v>0</v>
      </c>
      <c r="K2600" s="111" t="b">
        <v>0</v>
      </c>
      <c r="L2600" s="111" t="b">
        <v>0</v>
      </c>
    </row>
    <row r="2601" spans="1:12" ht="15">
      <c r="A2601" s="111" t="s">
        <v>710</v>
      </c>
      <c r="B2601" s="111" t="s">
        <v>684</v>
      </c>
      <c r="C2601" s="111">
        <v>2</v>
      </c>
      <c r="D2601" s="116">
        <v>0.0009874395664408887</v>
      </c>
      <c r="E2601" s="116">
        <v>0.3459163822733287</v>
      </c>
      <c r="F2601" s="111" t="s">
        <v>660</v>
      </c>
      <c r="G2601" s="111" t="b">
        <v>0</v>
      </c>
      <c r="H2601" s="111" t="b">
        <v>0</v>
      </c>
      <c r="I2601" s="111" t="b">
        <v>0</v>
      </c>
      <c r="J2601" s="111" t="b">
        <v>0</v>
      </c>
      <c r="K2601" s="111" t="b">
        <v>0</v>
      </c>
      <c r="L2601" s="111" t="b">
        <v>0</v>
      </c>
    </row>
    <row r="2602" spans="1:12" ht="15">
      <c r="A2602" s="111" t="s">
        <v>1761</v>
      </c>
      <c r="B2602" s="111" t="s">
        <v>746</v>
      </c>
      <c r="C2602" s="111">
        <v>2</v>
      </c>
      <c r="D2602" s="116">
        <v>0.0009874395664408887</v>
      </c>
      <c r="E2602" s="116">
        <v>2.291220803924871</v>
      </c>
      <c r="F2602" s="111" t="s">
        <v>660</v>
      </c>
      <c r="G2602" s="111" t="b">
        <v>0</v>
      </c>
      <c r="H2602" s="111" t="b">
        <v>0</v>
      </c>
      <c r="I2602" s="111" t="b">
        <v>0</v>
      </c>
      <c r="J2602" s="111" t="b">
        <v>0</v>
      </c>
      <c r="K2602" s="111" t="b">
        <v>0</v>
      </c>
      <c r="L2602" s="111" t="b">
        <v>0</v>
      </c>
    </row>
    <row r="2603" spans="1:12" ht="15">
      <c r="A2603" s="111" t="s">
        <v>751</v>
      </c>
      <c r="B2603" s="111" t="s">
        <v>684</v>
      </c>
      <c r="C2603" s="111">
        <v>2</v>
      </c>
      <c r="D2603" s="116">
        <v>0.0009874395664408887</v>
      </c>
      <c r="E2603" s="116">
        <v>0.8625461782766648</v>
      </c>
      <c r="F2603" s="111" t="s">
        <v>660</v>
      </c>
      <c r="G2603" s="111" t="b">
        <v>0</v>
      </c>
      <c r="H2603" s="111" t="b">
        <v>0</v>
      </c>
      <c r="I2603" s="111" t="b">
        <v>0</v>
      </c>
      <c r="J2603" s="111" t="b">
        <v>0</v>
      </c>
      <c r="K2603" s="111" t="b">
        <v>0</v>
      </c>
      <c r="L2603" s="111" t="b">
        <v>0</v>
      </c>
    </row>
    <row r="2604" spans="1:12" ht="15">
      <c r="A2604" s="111" t="s">
        <v>1061</v>
      </c>
      <c r="B2604" s="111" t="s">
        <v>1767</v>
      </c>
      <c r="C2604" s="111">
        <v>2</v>
      </c>
      <c r="D2604" s="116">
        <v>0.0009874395664408887</v>
      </c>
      <c r="E2604" s="116">
        <v>2.6891608125969086</v>
      </c>
      <c r="F2604" s="111" t="s">
        <v>660</v>
      </c>
      <c r="G2604" s="111" t="b">
        <v>0</v>
      </c>
      <c r="H2604" s="111" t="b">
        <v>0</v>
      </c>
      <c r="I2604" s="111" t="b">
        <v>0</v>
      </c>
      <c r="J2604" s="111" t="b">
        <v>0</v>
      </c>
      <c r="K2604" s="111" t="b">
        <v>0</v>
      </c>
      <c r="L2604" s="111" t="b">
        <v>0</v>
      </c>
    </row>
    <row r="2605" spans="1:12" ht="15">
      <c r="A2605" s="111" t="s">
        <v>915</v>
      </c>
      <c r="B2605" s="111" t="s">
        <v>2429</v>
      </c>
      <c r="C2605" s="111">
        <v>2</v>
      </c>
      <c r="D2605" s="116">
        <v>0.0009874395664408887</v>
      </c>
      <c r="E2605" s="116">
        <v>2.6891608125969086</v>
      </c>
      <c r="F2605" s="111" t="s">
        <v>660</v>
      </c>
      <c r="G2605" s="111" t="b">
        <v>0</v>
      </c>
      <c r="H2605" s="111" t="b">
        <v>0</v>
      </c>
      <c r="I2605" s="111" t="b">
        <v>0</v>
      </c>
      <c r="J2605" s="111" t="b">
        <v>0</v>
      </c>
      <c r="K2605" s="111" t="b">
        <v>0</v>
      </c>
      <c r="L2605" s="111" t="b">
        <v>0</v>
      </c>
    </row>
    <row r="2606" spans="1:12" ht="15">
      <c r="A2606" s="111" t="s">
        <v>684</v>
      </c>
      <c r="B2606" s="111" t="s">
        <v>700</v>
      </c>
      <c r="C2606" s="111">
        <v>2</v>
      </c>
      <c r="D2606" s="116">
        <v>0.0007841782594429271</v>
      </c>
      <c r="E2606" s="116">
        <v>0.45871189121863454</v>
      </c>
      <c r="F2606" s="111" t="s">
        <v>660</v>
      </c>
      <c r="G2606" s="111" t="b">
        <v>0</v>
      </c>
      <c r="H2606" s="111" t="b">
        <v>0</v>
      </c>
      <c r="I2606" s="111" t="b">
        <v>0</v>
      </c>
      <c r="J2606" s="111" t="b">
        <v>0</v>
      </c>
      <c r="K2606" s="111" t="b">
        <v>0</v>
      </c>
      <c r="L2606" s="111" t="b">
        <v>0</v>
      </c>
    </row>
    <row r="2607" spans="1:12" ht="15">
      <c r="A2607" s="111" t="s">
        <v>1135</v>
      </c>
      <c r="B2607" s="111" t="s">
        <v>2404</v>
      </c>
      <c r="C2607" s="111">
        <v>2</v>
      </c>
      <c r="D2607" s="116">
        <v>0.0009874395664408887</v>
      </c>
      <c r="E2607" s="116">
        <v>2.99019080826089</v>
      </c>
      <c r="F2607" s="111" t="s">
        <v>660</v>
      </c>
      <c r="G2607" s="111" t="b">
        <v>0</v>
      </c>
      <c r="H2607" s="111" t="b">
        <v>0</v>
      </c>
      <c r="I2607" s="111" t="b">
        <v>0</v>
      </c>
      <c r="J2607" s="111" t="b">
        <v>0</v>
      </c>
      <c r="K2607" s="111" t="b">
        <v>0</v>
      </c>
      <c r="L2607" s="111" t="b">
        <v>0</v>
      </c>
    </row>
    <row r="2608" spans="1:12" ht="15">
      <c r="A2608" s="111" t="s">
        <v>693</v>
      </c>
      <c r="B2608" s="111" t="s">
        <v>684</v>
      </c>
      <c r="C2608" s="111">
        <v>2</v>
      </c>
      <c r="D2608" s="116">
        <v>0.0009874395664408887</v>
      </c>
      <c r="E2608" s="116">
        <v>0.3854249235570024</v>
      </c>
      <c r="F2608" s="111" t="s">
        <v>660</v>
      </c>
      <c r="G2608" s="111" t="b">
        <v>0</v>
      </c>
      <c r="H2608" s="111" t="b">
        <v>0</v>
      </c>
      <c r="I2608" s="111" t="b">
        <v>0</v>
      </c>
      <c r="J2608" s="111" t="b">
        <v>0</v>
      </c>
      <c r="K2608" s="111" t="b">
        <v>0</v>
      </c>
      <c r="L2608" s="111" t="b">
        <v>0</v>
      </c>
    </row>
    <row r="2609" spans="1:12" ht="15">
      <c r="A2609" s="111" t="s">
        <v>976</v>
      </c>
      <c r="B2609" s="111" t="s">
        <v>684</v>
      </c>
      <c r="C2609" s="111">
        <v>2</v>
      </c>
      <c r="D2609" s="116">
        <v>0.0007841782594429271</v>
      </c>
      <c r="E2609" s="116">
        <v>1.2305229635712591</v>
      </c>
      <c r="F2609" s="111" t="s">
        <v>660</v>
      </c>
      <c r="G2609" s="111" t="b">
        <v>0</v>
      </c>
      <c r="H2609" s="111" t="b">
        <v>0</v>
      </c>
      <c r="I2609" s="111" t="b">
        <v>0</v>
      </c>
      <c r="J2609" s="111" t="b">
        <v>0</v>
      </c>
      <c r="K2609" s="111" t="b">
        <v>0</v>
      </c>
      <c r="L2609" s="111" t="b">
        <v>0</v>
      </c>
    </row>
    <row r="2610" spans="1:12" ht="15">
      <c r="A2610" s="111" t="s">
        <v>684</v>
      </c>
      <c r="B2610" s="111" t="s">
        <v>691</v>
      </c>
      <c r="C2610" s="111">
        <v>2</v>
      </c>
      <c r="D2610" s="116">
        <v>0.0009874395664408887</v>
      </c>
      <c r="E2610" s="116">
        <v>0.7349183031575836</v>
      </c>
      <c r="F2610" s="111" t="s">
        <v>660</v>
      </c>
      <c r="G2610" s="111" t="b">
        <v>0</v>
      </c>
      <c r="H2610" s="111" t="b">
        <v>0</v>
      </c>
      <c r="I2610" s="111" t="b">
        <v>0</v>
      </c>
      <c r="J2610" s="111" t="b">
        <v>0</v>
      </c>
      <c r="K2610" s="111" t="b">
        <v>0</v>
      </c>
      <c r="L2610" s="111" t="b">
        <v>0</v>
      </c>
    </row>
    <row r="2611" spans="1:12" ht="15">
      <c r="A2611" s="111" t="s">
        <v>913</v>
      </c>
      <c r="B2611" s="111" t="s">
        <v>1128</v>
      </c>
      <c r="C2611" s="111">
        <v>2</v>
      </c>
      <c r="D2611" s="116">
        <v>0.0009874395664408887</v>
      </c>
      <c r="E2611" s="116">
        <v>2.6891608125969086</v>
      </c>
      <c r="F2611" s="111" t="s">
        <v>660</v>
      </c>
      <c r="G2611" s="111" t="b">
        <v>0</v>
      </c>
      <c r="H2611" s="111" t="b">
        <v>0</v>
      </c>
      <c r="I2611" s="111" t="b">
        <v>0</v>
      </c>
      <c r="J2611" s="111" t="b">
        <v>0</v>
      </c>
      <c r="K2611" s="111" t="b">
        <v>0</v>
      </c>
      <c r="L2611" s="111" t="b">
        <v>0</v>
      </c>
    </row>
    <row r="2612" spans="1:12" ht="15">
      <c r="A2612" s="111" t="s">
        <v>1188</v>
      </c>
      <c r="B2612" s="111" t="s">
        <v>694</v>
      </c>
      <c r="C2612" s="111">
        <v>2</v>
      </c>
      <c r="D2612" s="116">
        <v>0.0009874395664408887</v>
      </c>
      <c r="E2612" s="116">
        <v>1.8440627725826517</v>
      </c>
      <c r="F2612" s="111" t="s">
        <v>660</v>
      </c>
      <c r="G2612" s="111" t="b">
        <v>0</v>
      </c>
      <c r="H2612" s="111" t="b">
        <v>0</v>
      </c>
      <c r="I2612" s="111" t="b">
        <v>0</v>
      </c>
      <c r="J2612" s="111" t="b">
        <v>0</v>
      </c>
      <c r="K2612" s="111" t="b">
        <v>0</v>
      </c>
      <c r="L2612" s="111" t="b">
        <v>0</v>
      </c>
    </row>
    <row r="2613" spans="1:12" ht="15">
      <c r="A2613" s="111" t="s">
        <v>1635</v>
      </c>
      <c r="B2613" s="111" t="s">
        <v>694</v>
      </c>
      <c r="C2613" s="111">
        <v>2</v>
      </c>
      <c r="D2613" s="116">
        <v>0.0009874395664408887</v>
      </c>
      <c r="E2613" s="116">
        <v>1.8440627725826517</v>
      </c>
      <c r="F2613" s="111" t="s">
        <v>660</v>
      </c>
      <c r="G2613" s="111" t="b">
        <v>0</v>
      </c>
      <c r="H2613" s="111" t="b">
        <v>1</v>
      </c>
      <c r="I2613" s="111" t="b">
        <v>0</v>
      </c>
      <c r="J2613" s="111" t="b">
        <v>0</v>
      </c>
      <c r="K2613" s="111" t="b">
        <v>0</v>
      </c>
      <c r="L2613" s="111" t="b">
        <v>0</v>
      </c>
    </row>
    <row r="2614" spans="1:12" ht="15">
      <c r="A2614" s="111" t="s">
        <v>758</v>
      </c>
      <c r="B2614" s="111" t="s">
        <v>982</v>
      </c>
      <c r="C2614" s="111">
        <v>2</v>
      </c>
      <c r="D2614" s="116">
        <v>0.0009874395664408887</v>
      </c>
      <c r="E2614" s="116">
        <v>1.8932807952528332</v>
      </c>
      <c r="F2614" s="111" t="s">
        <v>660</v>
      </c>
      <c r="G2614" s="111" t="b">
        <v>0</v>
      </c>
      <c r="H2614" s="111" t="b">
        <v>0</v>
      </c>
      <c r="I2614" s="111" t="b">
        <v>0</v>
      </c>
      <c r="J2614" s="111" t="b">
        <v>0</v>
      </c>
      <c r="K2614" s="111" t="b">
        <v>0</v>
      </c>
      <c r="L2614" s="111" t="b">
        <v>0</v>
      </c>
    </row>
    <row r="2615" spans="1:12" ht="15">
      <c r="A2615" s="111" t="s">
        <v>721</v>
      </c>
      <c r="B2615" s="111" t="s">
        <v>771</v>
      </c>
      <c r="C2615" s="111">
        <v>2</v>
      </c>
      <c r="D2615" s="116">
        <v>0.0007841782594429271</v>
      </c>
      <c r="E2615" s="116">
        <v>2.8652520716525895</v>
      </c>
      <c r="F2615" s="111" t="s">
        <v>660</v>
      </c>
      <c r="G2615" s="111" t="b">
        <v>0</v>
      </c>
      <c r="H2615" s="111" t="b">
        <v>0</v>
      </c>
      <c r="I2615" s="111" t="b">
        <v>0</v>
      </c>
      <c r="J2615" s="111" t="b">
        <v>1</v>
      </c>
      <c r="K2615" s="111" t="b">
        <v>0</v>
      </c>
      <c r="L2615" s="111" t="b">
        <v>0</v>
      </c>
    </row>
    <row r="2616" spans="1:12" ht="15">
      <c r="A2616" s="111" t="s">
        <v>1516</v>
      </c>
      <c r="B2616" s="111" t="s">
        <v>1091</v>
      </c>
      <c r="C2616" s="111">
        <v>2</v>
      </c>
      <c r="D2616" s="116">
        <v>0.0009874395664408887</v>
      </c>
      <c r="E2616" s="116">
        <v>2.6891608125969086</v>
      </c>
      <c r="F2616" s="111" t="s">
        <v>660</v>
      </c>
      <c r="G2616" s="111" t="b">
        <v>0</v>
      </c>
      <c r="H2616" s="111" t="b">
        <v>0</v>
      </c>
      <c r="I2616" s="111" t="b">
        <v>0</v>
      </c>
      <c r="J2616" s="111" t="b">
        <v>0</v>
      </c>
      <c r="K2616" s="111" t="b">
        <v>0</v>
      </c>
      <c r="L2616" s="111" t="b">
        <v>0</v>
      </c>
    </row>
    <row r="2617" spans="1:12" ht="15">
      <c r="A2617" s="111" t="s">
        <v>730</v>
      </c>
      <c r="B2617" s="111" t="s">
        <v>1215</v>
      </c>
      <c r="C2617" s="111">
        <v>2</v>
      </c>
      <c r="D2617" s="116">
        <v>0.0007841782594429271</v>
      </c>
      <c r="E2617" s="116">
        <v>1.6222140229662954</v>
      </c>
      <c r="F2617" s="111" t="s">
        <v>660</v>
      </c>
      <c r="G2617" s="111" t="b">
        <v>0</v>
      </c>
      <c r="H2617" s="111" t="b">
        <v>0</v>
      </c>
      <c r="I2617" s="111" t="b">
        <v>0</v>
      </c>
      <c r="J2617" s="111" t="b">
        <v>0</v>
      </c>
      <c r="K2617" s="111" t="b">
        <v>0</v>
      </c>
      <c r="L2617" s="111" t="b">
        <v>0</v>
      </c>
    </row>
    <row r="2618" spans="1:12" ht="15">
      <c r="A2618" s="111" t="s">
        <v>1215</v>
      </c>
      <c r="B2618" s="111" t="s">
        <v>777</v>
      </c>
      <c r="C2618" s="111">
        <v>2</v>
      </c>
      <c r="D2618" s="116">
        <v>0.0007841782594429271</v>
      </c>
      <c r="E2618" s="116">
        <v>2.291220803924871</v>
      </c>
      <c r="F2618" s="111" t="s">
        <v>660</v>
      </c>
      <c r="G2618" s="111" t="b">
        <v>0</v>
      </c>
      <c r="H2618" s="111" t="b">
        <v>0</v>
      </c>
      <c r="I2618" s="111" t="b">
        <v>0</v>
      </c>
      <c r="J2618" s="111" t="b">
        <v>0</v>
      </c>
      <c r="K2618" s="111" t="b">
        <v>0</v>
      </c>
      <c r="L2618" s="111" t="b">
        <v>0</v>
      </c>
    </row>
    <row r="2619" spans="1:12" ht="15">
      <c r="A2619" s="111" t="s">
        <v>777</v>
      </c>
      <c r="B2619" s="111" t="s">
        <v>715</v>
      </c>
      <c r="C2619" s="111">
        <v>2</v>
      </c>
      <c r="D2619" s="116">
        <v>0.0007841782594429271</v>
      </c>
      <c r="E2619" s="116">
        <v>1.7597418868826158</v>
      </c>
      <c r="F2619" s="111" t="s">
        <v>660</v>
      </c>
      <c r="G2619" s="111" t="b">
        <v>0</v>
      </c>
      <c r="H2619" s="111" t="b">
        <v>0</v>
      </c>
      <c r="I2619" s="111" t="b">
        <v>0</v>
      </c>
      <c r="J2619" s="111" t="b">
        <v>0</v>
      </c>
      <c r="K2619" s="111" t="b">
        <v>0</v>
      </c>
      <c r="L2619" s="111" t="b">
        <v>0</v>
      </c>
    </row>
    <row r="2620" spans="1:12" ht="15">
      <c r="A2620" s="111" t="s">
        <v>715</v>
      </c>
      <c r="B2620" s="111" t="s">
        <v>1557</v>
      </c>
      <c r="C2620" s="111">
        <v>2</v>
      </c>
      <c r="D2620" s="116">
        <v>0.0007841782594429271</v>
      </c>
      <c r="E2620" s="116">
        <v>2.2368631416022784</v>
      </c>
      <c r="F2620" s="111" t="s">
        <v>660</v>
      </c>
      <c r="G2620" s="111" t="b">
        <v>0</v>
      </c>
      <c r="H2620" s="111" t="b">
        <v>0</v>
      </c>
      <c r="I2620" s="111" t="b">
        <v>0</v>
      </c>
      <c r="J2620" s="111" t="b">
        <v>0</v>
      </c>
      <c r="K2620" s="111" t="b">
        <v>0</v>
      </c>
      <c r="L2620" s="111" t="b">
        <v>0</v>
      </c>
    </row>
    <row r="2621" spans="1:12" ht="15">
      <c r="A2621" s="111" t="s">
        <v>1557</v>
      </c>
      <c r="B2621" s="111" t="s">
        <v>827</v>
      </c>
      <c r="C2621" s="111">
        <v>2</v>
      </c>
      <c r="D2621" s="116">
        <v>0.0007841782594429271</v>
      </c>
      <c r="E2621" s="116">
        <v>2.7683420586445333</v>
      </c>
      <c r="F2621" s="111" t="s">
        <v>660</v>
      </c>
      <c r="G2621" s="111" t="b">
        <v>0</v>
      </c>
      <c r="H2621" s="111" t="b">
        <v>0</v>
      </c>
      <c r="I2621" s="111" t="b">
        <v>0</v>
      </c>
      <c r="J2621" s="111" t="b">
        <v>0</v>
      </c>
      <c r="K2621" s="111" t="b">
        <v>0</v>
      </c>
      <c r="L2621" s="111" t="b">
        <v>0</v>
      </c>
    </row>
    <row r="2622" spans="1:12" ht="15">
      <c r="A2622" s="111" t="s">
        <v>827</v>
      </c>
      <c r="B2622" s="111" t="s">
        <v>1065</v>
      </c>
      <c r="C2622" s="111">
        <v>2</v>
      </c>
      <c r="D2622" s="116">
        <v>0.0007841782594429271</v>
      </c>
      <c r="E2622" s="116">
        <v>2.2242740142942576</v>
      </c>
      <c r="F2622" s="111" t="s">
        <v>660</v>
      </c>
      <c r="G2622" s="111" t="b">
        <v>0</v>
      </c>
      <c r="H2622" s="111" t="b">
        <v>0</v>
      </c>
      <c r="I2622" s="111" t="b">
        <v>0</v>
      </c>
      <c r="J2622" s="111" t="b">
        <v>0</v>
      </c>
      <c r="K2622" s="111" t="b">
        <v>0</v>
      </c>
      <c r="L2622" s="111" t="b">
        <v>0</v>
      </c>
    </row>
    <row r="2623" spans="1:12" ht="15">
      <c r="A2623" s="111" t="s">
        <v>919</v>
      </c>
      <c r="B2623" s="111" t="s">
        <v>794</v>
      </c>
      <c r="C2623" s="111">
        <v>2</v>
      </c>
      <c r="D2623" s="116">
        <v>0.0007841782594429271</v>
      </c>
      <c r="E2623" s="116">
        <v>1.8652520716525898</v>
      </c>
      <c r="F2623" s="111" t="s">
        <v>660</v>
      </c>
      <c r="G2623" s="111" t="b">
        <v>0</v>
      </c>
      <c r="H2623" s="111" t="b">
        <v>0</v>
      </c>
      <c r="I2623" s="111" t="b">
        <v>0</v>
      </c>
      <c r="J2623" s="111" t="b">
        <v>0</v>
      </c>
      <c r="K2623" s="111" t="b">
        <v>0</v>
      </c>
      <c r="L2623" s="111" t="b">
        <v>0</v>
      </c>
    </row>
    <row r="2624" spans="1:12" ht="15">
      <c r="A2624" s="111" t="s">
        <v>794</v>
      </c>
      <c r="B2624" s="111" t="s">
        <v>688</v>
      </c>
      <c r="C2624" s="111">
        <v>2</v>
      </c>
      <c r="D2624" s="116">
        <v>0.0007841782594429271</v>
      </c>
      <c r="E2624" s="116">
        <v>1.3567223526813033</v>
      </c>
      <c r="F2624" s="111" t="s">
        <v>660</v>
      </c>
      <c r="G2624" s="111" t="b">
        <v>0</v>
      </c>
      <c r="H2624" s="111" t="b">
        <v>0</v>
      </c>
      <c r="I2624" s="111" t="b">
        <v>0</v>
      </c>
      <c r="J2624" s="111" t="b">
        <v>0</v>
      </c>
      <c r="K2624" s="111" t="b">
        <v>0</v>
      </c>
      <c r="L2624" s="111" t="b">
        <v>0</v>
      </c>
    </row>
    <row r="2625" spans="1:12" ht="15">
      <c r="A2625" s="111" t="s">
        <v>688</v>
      </c>
      <c r="B2625" s="111" t="s">
        <v>2369</v>
      </c>
      <c r="C2625" s="111">
        <v>2</v>
      </c>
      <c r="D2625" s="116">
        <v>0.0007841782594429271</v>
      </c>
      <c r="E2625" s="116">
        <v>1.8338436074009656</v>
      </c>
      <c r="F2625" s="111" t="s">
        <v>660</v>
      </c>
      <c r="G2625" s="111" t="b">
        <v>0</v>
      </c>
      <c r="H2625" s="111" t="b">
        <v>0</v>
      </c>
      <c r="I2625" s="111" t="b">
        <v>0</v>
      </c>
      <c r="J2625" s="111" t="b">
        <v>0</v>
      </c>
      <c r="K2625" s="111" t="b">
        <v>0</v>
      </c>
      <c r="L2625" s="111" t="b">
        <v>0</v>
      </c>
    </row>
    <row r="2626" spans="1:12" ht="15">
      <c r="A2626" s="111" t="s">
        <v>2369</v>
      </c>
      <c r="B2626" s="111" t="s">
        <v>684</v>
      </c>
      <c r="C2626" s="111">
        <v>2</v>
      </c>
      <c r="D2626" s="116">
        <v>0.0007841782594429271</v>
      </c>
      <c r="E2626" s="116">
        <v>1.4066142226269405</v>
      </c>
      <c r="F2626" s="111" t="s">
        <v>660</v>
      </c>
      <c r="G2626" s="111" t="b">
        <v>0</v>
      </c>
      <c r="H2626" s="111" t="b">
        <v>0</v>
      </c>
      <c r="I2626" s="111" t="b">
        <v>0</v>
      </c>
      <c r="J2626" s="111" t="b">
        <v>0</v>
      </c>
      <c r="K2626" s="111" t="b">
        <v>0</v>
      </c>
      <c r="L2626" s="111" t="b">
        <v>0</v>
      </c>
    </row>
    <row r="2627" spans="1:12" ht="15">
      <c r="A2627" s="111" t="s">
        <v>684</v>
      </c>
      <c r="B2627" s="111" t="s">
        <v>991</v>
      </c>
      <c r="C2627" s="111">
        <v>2</v>
      </c>
      <c r="D2627" s="116">
        <v>0.0007841782594429271</v>
      </c>
      <c r="E2627" s="116">
        <v>0.7860708256049649</v>
      </c>
      <c r="F2627" s="111" t="s">
        <v>660</v>
      </c>
      <c r="G2627" s="111" t="b">
        <v>0</v>
      </c>
      <c r="H2627" s="111" t="b">
        <v>0</v>
      </c>
      <c r="I2627" s="111" t="b">
        <v>0</v>
      </c>
      <c r="J2627" s="111" t="b">
        <v>0</v>
      </c>
      <c r="K2627" s="111" t="b">
        <v>0</v>
      </c>
      <c r="L2627" s="111" t="b">
        <v>0</v>
      </c>
    </row>
    <row r="2628" spans="1:12" ht="15">
      <c r="A2628" s="111" t="s">
        <v>991</v>
      </c>
      <c r="B2628" s="111" t="s">
        <v>790</v>
      </c>
      <c r="C2628" s="111">
        <v>2</v>
      </c>
      <c r="D2628" s="116">
        <v>0.0007841782594429271</v>
      </c>
      <c r="E2628" s="116">
        <v>1.7191240359743518</v>
      </c>
      <c r="F2628" s="111" t="s">
        <v>660</v>
      </c>
      <c r="G2628" s="111" t="b">
        <v>0</v>
      </c>
      <c r="H2628" s="111" t="b">
        <v>0</v>
      </c>
      <c r="I2628" s="111" t="b">
        <v>0</v>
      </c>
      <c r="J2628" s="111" t="b">
        <v>0</v>
      </c>
      <c r="K2628" s="111" t="b">
        <v>0</v>
      </c>
      <c r="L2628" s="111" t="b">
        <v>0</v>
      </c>
    </row>
    <row r="2629" spans="1:12" ht="15">
      <c r="A2629" s="111" t="s">
        <v>790</v>
      </c>
      <c r="B2629" s="111" t="s">
        <v>833</v>
      </c>
      <c r="C2629" s="111">
        <v>2</v>
      </c>
      <c r="D2629" s="116">
        <v>0.0007841782594429271</v>
      </c>
      <c r="E2629" s="116">
        <v>1.7771159829520384</v>
      </c>
      <c r="F2629" s="111" t="s">
        <v>660</v>
      </c>
      <c r="G2629" s="111" t="b">
        <v>0</v>
      </c>
      <c r="H2629" s="111" t="b">
        <v>0</v>
      </c>
      <c r="I2629" s="111" t="b">
        <v>0</v>
      </c>
      <c r="J2629" s="111" t="b">
        <v>0</v>
      </c>
      <c r="K2629" s="111" t="b">
        <v>0</v>
      </c>
      <c r="L2629" s="111" t="b">
        <v>0</v>
      </c>
    </row>
    <row r="2630" spans="1:12" ht="15">
      <c r="A2630" s="111" t="s">
        <v>833</v>
      </c>
      <c r="B2630" s="111" t="s">
        <v>694</v>
      </c>
      <c r="C2630" s="111">
        <v>2</v>
      </c>
      <c r="D2630" s="116">
        <v>0.0007841782594429271</v>
      </c>
      <c r="E2630" s="116">
        <v>1.4760859872880572</v>
      </c>
      <c r="F2630" s="111" t="s">
        <v>660</v>
      </c>
      <c r="G2630" s="111" t="b">
        <v>0</v>
      </c>
      <c r="H2630" s="111" t="b">
        <v>0</v>
      </c>
      <c r="I2630" s="111" t="b">
        <v>0</v>
      </c>
      <c r="J2630" s="111" t="b">
        <v>0</v>
      </c>
      <c r="K2630" s="111" t="b">
        <v>0</v>
      </c>
      <c r="L2630" s="111" t="b">
        <v>0</v>
      </c>
    </row>
    <row r="2631" spans="1:12" ht="15">
      <c r="A2631" s="111" t="s">
        <v>694</v>
      </c>
      <c r="B2631" s="111" t="s">
        <v>2370</v>
      </c>
      <c r="C2631" s="111">
        <v>2</v>
      </c>
      <c r="D2631" s="116">
        <v>0.0007841782594429271</v>
      </c>
      <c r="E2631" s="116">
        <v>2.004914065081596</v>
      </c>
      <c r="F2631" s="111" t="s">
        <v>660</v>
      </c>
      <c r="G2631" s="111" t="b">
        <v>0</v>
      </c>
      <c r="H2631" s="111" t="b">
        <v>0</v>
      </c>
      <c r="I2631" s="111" t="b">
        <v>0</v>
      </c>
      <c r="J2631" s="111" t="b">
        <v>0</v>
      </c>
      <c r="K2631" s="111" t="b">
        <v>0</v>
      </c>
      <c r="L2631" s="111" t="b">
        <v>0</v>
      </c>
    </row>
    <row r="2632" spans="1:12" ht="15">
      <c r="A2632" s="111" t="s">
        <v>2370</v>
      </c>
      <c r="B2632" s="111" t="s">
        <v>751</v>
      </c>
      <c r="C2632" s="111">
        <v>2</v>
      </c>
      <c r="D2632" s="116">
        <v>0.0007841782594429271</v>
      </c>
      <c r="E2632" s="116">
        <v>2.622214022966295</v>
      </c>
      <c r="F2632" s="111" t="s">
        <v>660</v>
      </c>
      <c r="G2632" s="111" t="b">
        <v>0</v>
      </c>
      <c r="H2632" s="111" t="b">
        <v>0</v>
      </c>
      <c r="I2632" s="111" t="b">
        <v>0</v>
      </c>
      <c r="J2632" s="111" t="b">
        <v>0</v>
      </c>
      <c r="K2632" s="111" t="b">
        <v>0</v>
      </c>
      <c r="L2632" s="111" t="b">
        <v>0</v>
      </c>
    </row>
    <row r="2633" spans="1:12" ht="15">
      <c r="A2633" s="111" t="s">
        <v>700</v>
      </c>
      <c r="B2633" s="111" t="s">
        <v>682</v>
      </c>
      <c r="C2633" s="111">
        <v>2</v>
      </c>
      <c r="D2633" s="116">
        <v>0.0007841782594429271</v>
      </c>
      <c r="E2633" s="116">
        <v>0.6631726306452017</v>
      </c>
      <c r="F2633" s="111" t="s">
        <v>660</v>
      </c>
      <c r="G2633" s="111" t="b">
        <v>0</v>
      </c>
      <c r="H2633" s="111" t="b">
        <v>0</v>
      </c>
      <c r="I2633" s="111" t="b">
        <v>0</v>
      </c>
      <c r="J2633" s="111" t="b">
        <v>0</v>
      </c>
      <c r="K2633" s="111" t="b">
        <v>0</v>
      </c>
      <c r="L2633" s="111" t="b">
        <v>0</v>
      </c>
    </row>
    <row r="2634" spans="1:12" ht="15">
      <c r="A2634" s="111" t="s">
        <v>685</v>
      </c>
      <c r="B2634" s="111" t="s">
        <v>720</v>
      </c>
      <c r="C2634" s="111">
        <v>2</v>
      </c>
      <c r="D2634" s="116">
        <v>0.0007841782594429271</v>
      </c>
      <c r="E2634" s="116">
        <v>1.4502787236817718</v>
      </c>
      <c r="F2634" s="111" t="s">
        <v>660</v>
      </c>
      <c r="G2634" s="111" t="b">
        <v>0</v>
      </c>
      <c r="H2634" s="111" t="b">
        <v>0</v>
      </c>
      <c r="I2634" s="111" t="b">
        <v>0</v>
      </c>
      <c r="J2634" s="111" t="b">
        <v>0</v>
      </c>
      <c r="K2634" s="111" t="b">
        <v>0</v>
      </c>
      <c r="L2634" s="111" t="b">
        <v>0</v>
      </c>
    </row>
    <row r="2635" spans="1:12" ht="15">
      <c r="A2635" s="111" t="s">
        <v>720</v>
      </c>
      <c r="B2635" s="111" t="s">
        <v>961</v>
      </c>
      <c r="C2635" s="111">
        <v>2</v>
      </c>
      <c r="D2635" s="116">
        <v>0.0007841782594429271</v>
      </c>
      <c r="E2635" s="116">
        <v>2.166282067316571</v>
      </c>
      <c r="F2635" s="111" t="s">
        <v>660</v>
      </c>
      <c r="G2635" s="111" t="b">
        <v>0</v>
      </c>
      <c r="H2635" s="111" t="b">
        <v>0</v>
      </c>
      <c r="I2635" s="111" t="b">
        <v>0</v>
      </c>
      <c r="J2635" s="111" t="b">
        <v>0</v>
      </c>
      <c r="K2635" s="111" t="b">
        <v>0</v>
      </c>
      <c r="L2635" s="111" t="b">
        <v>0</v>
      </c>
    </row>
    <row r="2636" spans="1:12" ht="15">
      <c r="A2636" s="111" t="s">
        <v>961</v>
      </c>
      <c r="B2636" s="111" t="s">
        <v>715</v>
      </c>
      <c r="C2636" s="111">
        <v>2</v>
      </c>
      <c r="D2636" s="116">
        <v>0.0007841782594429271</v>
      </c>
      <c r="E2636" s="116">
        <v>1.8389231329302407</v>
      </c>
      <c r="F2636" s="111" t="s">
        <v>660</v>
      </c>
      <c r="G2636" s="111" t="b">
        <v>0</v>
      </c>
      <c r="H2636" s="111" t="b">
        <v>0</v>
      </c>
      <c r="I2636" s="111" t="b">
        <v>0</v>
      </c>
      <c r="J2636" s="111" t="b">
        <v>0</v>
      </c>
      <c r="K2636" s="111" t="b">
        <v>0</v>
      </c>
      <c r="L2636" s="111" t="b">
        <v>0</v>
      </c>
    </row>
    <row r="2637" spans="1:12" ht="15">
      <c r="A2637" s="111" t="s">
        <v>715</v>
      </c>
      <c r="B2637" s="111" t="s">
        <v>724</v>
      </c>
      <c r="C2637" s="111">
        <v>2</v>
      </c>
      <c r="D2637" s="116">
        <v>0.0007841782594429271</v>
      </c>
      <c r="E2637" s="116">
        <v>1.5836506278269344</v>
      </c>
      <c r="F2637" s="111" t="s">
        <v>660</v>
      </c>
      <c r="G2637" s="111" t="b">
        <v>0</v>
      </c>
      <c r="H2637" s="111" t="b">
        <v>0</v>
      </c>
      <c r="I2637" s="111" t="b">
        <v>0</v>
      </c>
      <c r="J2637" s="111" t="b">
        <v>0</v>
      </c>
      <c r="K2637" s="111" t="b">
        <v>0</v>
      </c>
      <c r="L2637" s="111" t="b">
        <v>0</v>
      </c>
    </row>
    <row r="2638" spans="1:12" ht="15">
      <c r="A2638" s="111" t="s">
        <v>724</v>
      </c>
      <c r="B2638" s="111" t="s">
        <v>727</v>
      </c>
      <c r="C2638" s="111">
        <v>2</v>
      </c>
      <c r="D2638" s="116">
        <v>0.0007841782594429271</v>
      </c>
      <c r="E2638" s="116">
        <v>1.8598570397658836</v>
      </c>
      <c r="F2638" s="111" t="s">
        <v>660</v>
      </c>
      <c r="G2638" s="111" t="b">
        <v>0</v>
      </c>
      <c r="H2638" s="111" t="b">
        <v>0</v>
      </c>
      <c r="I2638" s="111" t="b">
        <v>0</v>
      </c>
      <c r="J2638" s="111" t="b">
        <v>0</v>
      </c>
      <c r="K2638" s="111" t="b">
        <v>0</v>
      </c>
      <c r="L2638" s="111" t="b">
        <v>0</v>
      </c>
    </row>
    <row r="2639" spans="1:12" ht="15">
      <c r="A2639" s="111" t="s">
        <v>727</v>
      </c>
      <c r="B2639" s="111" t="s">
        <v>688</v>
      </c>
      <c r="C2639" s="111">
        <v>2</v>
      </c>
      <c r="D2639" s="116">
        <v>0.0007841782594429271</v>
      </c>
      <c r="E2639" s="116">
        <v>1.180631093625622</v>
      </c>
      <c r="F2639" s="111" t="s">
        <v>660</v>
      </c>
      <c r="G2639" s="111" t="b">
        <v>0</v>
      </c>
      <c r="H2639" s="111" t="b">
        <v>0</v>
      </c>
      <c r="I2639" s="111" t="b">
        <v>0</v>
      </c>
      <c r="J2639" s="111" t="b">
        <v>0</v>
      </c>
      <c r="K2639" s="111" t="b">
        <v>0</v>
      </c>
      <c r="L2639" s="111" t="b">
        <v>0</v>
      </c>
    </row>
    <row r="2640" spans="1:12" ht="15">
      <c r="A2640" s="111" t="s">
        <v>730</v>
      </c>
      <c r="B2640" s="111" t="s">
        <v>692</v>
      </c>
      <c r="C2640" s="111">
        <v>2</v>
      </c>
      <c r="D2640" s="116">
        <v>0.0007841782594429271</v>
      </c>
      <c r="E2640" s="116">
        <v>1.4180940403103706</v>
      </c>
      <c r="F2640" s="111" t="s">
        <v>660</v>
      </c>
      <c r="G2640" s="111" t="b">
        <v>0</v>
      </c>
      <c r="H2640" s="111" t="b">
        <v>0</v>
      </c>
      <c r="I2640" s="111" t="b">
        <v>0</v>
      </c>
      <c r="J2640" s="111" t="b">
        <v>0</v>
      </c>
      <c r="K2640" s="111" t="b">
        <v>0</v>
      </c>
      <c r="L2640" s="111" t="b">
        <v>0</v>
      </c>
    </row>
    <row r="2641" spans="1:12" ht="15">
      <c r="A2641" s="111" t="s">
        <v>692</v>
      </c>
      <c r="B2641" s="111" t="s">
        <v>933</v>
      </c>
      <c r="C2641" s="111">
        <v>2</v>
      </c>
      <c r="D2641" s="116">
        <v>0.0007841782594429271</v>
      </c>
      <c r="E2641" s="116">
        <v>2.2631920803246275</v>
      </c>
      <c r="F2641" s="111" t="s">
        <v>660</v>
      </c>
      <c r="G2641" s="111" t="b">
        <v>0</v>
      </c>
      <c r="H2641" s="111" t="b">
        <v>0</v>
      </c>
      <c r="I2641" s="111" t="b">
        <v>0</v>
      </c>
      <c r="J2641" s="111" t="b">
        <v>0</v>
      </c>
      <c r="K2641" s="111" t="b">
        <v>0</v>
      </c>
      <c r="L2641" s="111" t="b">
        <v>0</v>
      </c>
    </row>
    <row r="2642" spans="1:12" ht="15">
      <c r="A2642" s="111" t="s">
        <v>933</v>
      </c>
      <c r="B2642" s="111" t="s">
        <v>1443</v>
      </c>
      <c r="C2642" s="111">
        <v>2</v>
      </c>
      <c r="D2642" s="116">
        <v>0.0007841782594429271</v>
      </c>
      <c r="E2642" s="116">
        <v>2.5642220759886087</v>
      </c>
      <c r="F2642" s="111" t="s">
        <v>660</v>
      </c>
      <c r="G2642" s="111" t="b">
        <v>0</v>
      </c>
      <c r="H2642" s="111" t="b">
        <v>0</v>
      </c>
      <c r="I2642" s="111" t="b">
        <v>0</v>
      </c>
      <c r="J2642" s="111" t="b">
        <v>0</v>
      </c>
      <c r="K2642" s="111" t="b">
        <v>0</v>
      </c>
      <c r="L2642" s="111" t="b">
        <v>0</v>
      </c>
    </row>
    <row r="2643" spans="1:12" ht="15">
      <c r="A2643" s="111" t="s">
        <v>1443</v>
      </c>
      <c r="B2643" s="111" t="s">
        <v>991</v>
      </c>
      <c r="C2643" s="111">
        <v>2</v>
      </c>
      <c r="D2643" s="116">
        <v>0.0007841782594429271</v>
      </c>
      <c r="E2643" s="116">
        <v>2.2631920803246275</v>
      </c>
      <c r="F2643" s="111" t="s">
        <v>660</v>
      </c>
      <c r="G2643" s="111" t="b">
        <v>0</v>
      </c>
      <c r="H2643" s="111" t="b">
        <v>0</v>
      </c>
      <c r="I2643" s="111" t="b">
        <v>0</v>
      </c>
      <c r="J2643" s="111" t="b">
        <v>0</v>
      </c>
      <c r="K2643" s="111" t="b">
        <v>0</v>
      </c>
      <c r="L2643" s="111" t="b">
        <v>0</v>
      </c>
    </row>
    <row r="2644" spans="1:12" ht="15">
      <c r="A2644" s="111" t="s">
        <v>991</v>
      </c>
      <c r="B2644" s="111" t="s">
        <v>1059</v>
      </c>
      <c r="C2644" s="111">
        <v>2</v>
      </c>
      <c r="D2644" s="116">
        <v>0.0007841782594429271</v>
      </c>
      <c r="E2644" s="116">
        <v>2.5642220759886087</v>
      </c>
      <c r="F2644" s="111" t="s">
        <v>660</v>
      </c>
      <c r="G2644" s="111" t="b">
        <v>0</v>
      </c>
      <c r="H2644" s="111" t="b">
        <v>0</v>
      </c>
      <c r="I2644" s="111" t="b">
        <v>0</v>
      </c>
      <c r="J2644" s="111" t="b">
        <v>0</v>
      </c>
      <c r="K2644" s="111" t="b">
        <v>0</v>
      </c>
      <c r="L2644" s="111" t="b">
        <v>0</v>
      </c>
    </row>
    <row r="2645" spans="1:12" ht="15">
      <c r="A2645" s="111" t="s">
        <v>1059</v>
      </c>
      <c r="B2645" s="111" t="s">
        <v>1007</v>
      </c>
      <c r="C2645" s="111">
        <v>2</v>
      </c>
      <c r="D2645" s="116">
        <v>0.0007841782594429271</v>
      </c>
      <c r="E2645" s="116">
        <v>2.99019080826089</v>
      </c>
      <c r="F2645" s="111" t="s">
        <v>660</v>
      </c>
      <c r="G2645" s="111" t="b">
        <v>0</v>
      </c>
      <c r="H2645" s="111" t="b">
        <v>0</v>
      </c>
      <c r="I2645" s="111" t="b">
        <v>0</v>
      </c>
      <c r="J2645" s="111" t="b">
        <v>0</v>
      </c>
      <c r="K2645" s="111" t="b">
        <v>1</v>
      </c>
      <c r="L2645" s="111" t="b">
        <v>0</v>
      </c>
    </row>
    <row r="2646" spans="1:12" ht="15">
      <c r="A2646" s="111" t="s">
        <v>1007</v>
      </c>
      <c r="B2646" s="111" t="s">
        <v>682</v>
      </c>
      <c r="C2646" s="111">
        <v>2</v>
      </c>
      <c r="D2646" s="116">
        <v>0.0007841782594429271</v>
      </c>
      <c r="E2646" s="116">
        <v>1.3321794116037773</v>
      </c>
      <c r="F2646" s="111" t="s">
        <v>660</v>
      </c>
      <c r="G2646" s="111" t="b">
        <v>0</v>
      </c>
      <c r="H2646" s="111" t="b">
        <v>1</v>
      </c>
      <c r="I2646" s="111" t="b">
        <v>0</v>
      </c>
      <c r="J2646" s="111" t="b">
        <v>0</v>
      </c>
      <c r="K2646" s="111" t="b">
        <v>0</v>
      </c>
      <c r="L2646" s="111" t="b">
        <v>0</v>
      </c>
    </row>
    <row r="2647" spans="1:12" ht="15">
      <c r="A2647" s="111" t="s">
        <v>778</v>
      </c>
      <c r="B2647" s="111" t="s">
        <v>730</v>
      </c>
      <c r="C2647" s="111">
        <v>2</v>
      </c>
      <c r="D2647" s="116">
        <v>0.0007841782594429271</v>
      </c>
      <c r="E2647" s="116">
        <v>1.1170640446463893</v>
      </c>
      <c r="F2647" s="111" t="s">
        <v>660</v>
      </c>
      <c r="G2647" s="111" t="b">
        <v>0</v>
      </c>
      <c r="H2647" s="111" t="b">
        <v>0</v>
      </c>
      <c r="I2647" s="111" t="b">
        <v>0</v>
      </c>
      <c r="J2647" s="111" t="b">
        <v>0</v>
      </c>
      <c r="K2647" s="111" t="b">
        <v>0</v>
      </c>
      <c r="L2647" s="111" t="b">
        <v>0</v>
      </c>
    </row>
    <row r="2648" spans="1:12" ht="15">
      <c r="A2648" s="111" t="s">
        <v>730</v>
      </c>
      <c r="B2648" s="111" t="s">
        <v>683</v>
      </c>
      <c r="C2648" s="111">
        <v>2</v>
      </c>
      <c r="D2648" s="116">
        <v>0.0007841782594429271</v>
      </c>
      <c r="E2648" s="116">
        <v>0.4073701749185974</v>
      </c>
      <c r="F2648" s="111" t="s">
        <v>660</v>
      </c>
      <c r="G2648" s="111" t="b">
        <v>0</v>
      </c>
      <c r="H2648" s="111" t="b">
        <v>0</v>
      </c>
      <c r="I2648" s="111" t="b">
        <v>0</v>
      </c>
      <c r="J2648" s="111" t="b">
        <v>0</v>
      </c>
      <c r="K2648" s="111" t="b">
        <v>0</v>
      </c>
      <c r="L2648" s="111" t="b">
        <v>0</v>
      </c>
    </row>
    <row r="2649" spans="1:12" ht="15">
      <c r="A2649" s="111" t="s">
        <v>683</v>
      </c>
      <c r="B2649" s="111" t="s">
        <v>1657</v>
      </c>
      <c r="C2649" s="111">
        <v>2</v>
      </c>
      <c r="D2649" s="116">
        <v>0.0007841782594429271</v>
      </c>
      <c r="E2649" s="116">
        <v>1.548233970604478</v>
      </c>
      <c r="F2649" s="111" t="s">
        <v>660</v>
      </c>
      <c r="G2649" s="111" t="b">
        <v>0</v>
      </c>
      <c r="H2649" s="111" t="b">
        <v>0</v>
      </c>
      <c r="I2649" s="111" t="b">
        <v>0</v>
      </c>
      <c r="J2649" s="111" t="b">
        <v>0</v>
      </c>
      <c r="K2649" s="111" t="b">
        <v>0</v>
      </c>
      <c r="L2649" s="111" t="b">
        <v>0</v>
      </c>
    </row>
    <row r="2650" spans="1:12" ht="15">
      <c r="A2650" s="111" t="s">
        <v>1657</v>
      </c>
      <c r="B2650" s="111" t="s">
        <v>1065</v>
      </c>
      <c r="C2650" s="111">
        <v>2</v>
      </c>
      <c r="D2650" s="116">
        <v>0.0007841782594429271</v>
      </c>
      <c r="E2650" s="116">
        <v>2.622214022966295</v>
      </c>
      <c r="F2650" s="111" t="s">
        <v>660</v>
      </c>
      <c r="G2650" s="111" t="b">
        <v>0</v>
      </c>
      <c r="H2650" s="111" t="b">
        <v>0</v>
      </c>
      <c r="I2650" s="111" t="b">
        <v>0</v>
      </c>
      <c r="J2650" s="111" t="b">
        <v>0</v>
      </c>
      <c r="K2650" s="111" t="b">
        <v>0</v>
      </c>
      <c r="L2650" s="111" t="b">
        <v>0</v>
      </c>
    </row>
    <row r="2651" spans="1:12" ht="15">
      <c r="A2651" s="111" t="s">
        <v>683</v>
      </c>
      <c r="B2651" s="111" t="s">
        <v>1099</v>
      </c>
      <c r="C2651" s="111">
        <v>2</v>
      </c>
      <c r="D2651" s="116">
        <v>0.0007841782594429271</v>
      </c>
      <c r="E2651" s="116">
        <v>1.548233970604478</v>
      </c>
      <c r="F2651" s="111" t="s">
        <v>660</v>
      </c>
      <c r="G2651" s="111" t="b">
        <v>0</v>
      </c>
      <c r="H2651" s="111" t="b">
        <v>0</v>
      </c>
      <c r="I2651" s="111" t="b">
        <v>0</v>
      </c>
      <c r="J2651" s="111" t="b">
        <v>0</v>
      </c>
      <c r="K2651" s="111" t="b">
        <v>0</v>
      </c>
      <c r="L2651" s="111" t="b">
        <v>0</v>
      </c>
    </row>
    <row r="2652" spans="1:12" ht="15">
      <c r="A2652" s="111" t="s">
        <v>1099</v>
      </c>
      <c r="B2652" s="111" t="s">
        <v>802</v>
      </c>
      <c r="C2652" s="111">
        <v>2</v>
      </c>
      <c r="D2652" s="116">
        <v>0.0007841782594429271</v>
      </c>
      <c r="E2652" s="116">
        <v>2.3881308169329274</v>
      </c>
      <c r="F2652" s="111" t="s">
        <v>660</v>
      </c>
      <c r="G2652" s="111" t="b">
        <v>0</v>
      </c>
      <c r="H2652" s="111" t="b">
        <v>0</v>
      </c>
      <c r="I2652" s="111" t="b">
        <v>0</v>
      </c>
      <c r="J2652" s="111" t="b">
        <v>1</v>
      </c>
      <c r="K2652" s="111" t="b">
        <v>0</v>
      </c>
      <c r="L2652" s="111" t="b">
        <v>0</v>
      </c>
    </row>
    <row r="2653" spans="1:12" ht="15">
      <c r="A2653" s="111" t="s">
        <v>802</v>
      </c>
      <c r="B2653" s="111" t="s">
        <v>790</v>
      </c>
      <c r="C2653" s="111">
        <v>2</v>
      </c>
      <c r="D2653" s="116">
        <v>0.0007841782594429271</v>
      </c>
      <c r="E2653" s="116">
        <v>1.4760859872880572</v>
      </c>
      <c r="F2653" s="111" t="s">
        <v>660</v>
      </c>
      <c r="G2653" s="111" t="b">
        <v>1</v>
      </c>
      <c r="H2653" s="111" t="b">
        <v>0</v>
      </c>
      <c r="I2653" s="111" t="b">
        <v>0</v>
      </c>
      <c r="J2653" s="111" t="b">
        <v>0</v>
      </c>
      <c r="K2653" s="111" t="b">
        <v>0</v>
      </c>
      <c r="L2653" s="111" t="b">
        <v>0</v>
      </c>
    </row>
    <row r="2654" spans="1:12" ht="15">
      <c r="A2654" s="111" t="s">
        <v>790</v>
      </c>
      <c r="B2654" s="111" t="s">
        <v>1444</v>
      </c>
      <c r="C2654" s="111">
        <v>2</v>
      </c>
      <c r="D2654" s="116">
        <v>0.0007841782594429271</v>
      </c>
      <c r="E2654" s="116">
        <v>2.020154031638333</v>
      </c>
      <c r="F2654" s="111" t="s">
        <v>660</v>
      </c>
      <c r="G2654" s="111" t="b">
        <v>0</v>
      </c>
      <c r="H2654" s="111" t="b">
        <v>0</v>
      </c>
      <c r="I2654" s="111" t="b">
        <v>0</v>
      </c>
      <c r="J2654" s="111" t="b">
        <v>0</v>
      </c>
      <c r="K2654" s="111" t="b">
        <v>0</v>
      </c>
      <c r="L2654" s="111" t="b">
        <v>0</v>
      </c>
    </row>
    <row r="2655" spans="1:12" ht="15">
      <c r="A2655" s="111" t="s">
        <v>1444</v>
      </c>
      <c r="B2655" s="111" t="s">
        <v>790</v>
      </c>
      <c r="C2655" s="111">
        <v>2</v>
      </c>
      <c r="D2655" s="116">
        <v>0.0007841782594429271</v>
      </c>
      <c r="E2655" s="116">
        <v>2.020154031638333</v>
      </c>
      <c r="F2655" s="111" t="s">
        <v>660</v>
      </c>
      <c r="G2655" s="111" t="b">
        <v>0</v>
      </c>
      <c r="H2655" s="111" t="b">
        <v>0</v>
      </c>
      <c r="I2655" s="111" t="b">
        <v>0</v>
      </c>
      <c r="J2655" s="111" t="b">
        <v>0</v>
      </c>
      <c r="K2655" s="111" t="b">
        <v>0</v>
      </c>
      <c r="L2655" s="111" t="b">
        <v>0</v>
      </c>
    </row>
    <row r="2656" spans="1:12" ht="15">
      <c r="A2656" s="111" t="s">
        <v>683</v>
      </c>
      <c r="B2656" s="111" t="s">
        <v>1398</v>
      </c>
      <c r="C2656" s="111">
        <v>2</v>
      </c>
      <c r="D2656" s="116">
        <v>0.0007841782594429271</v>
      </c>
      <c r="E2656" s="116">
        <v>1.548233970604478</v>
      </c>
      <c r="F2656" s="111" t="s">
        <v>660</v>
      </c>
      <c r="G2656" s="111" t="b">
        <v>0</v>
      </c>
      <c r="H2656" s="111" t="b">
        <v>0</v>
      </c>
      <c r="I2656" s="111" t="b">
        <v>0</v>
      </c>
      <c r="J2656" s="111" t="b">
        <v>0</v>
      </c>
      <c r="K2656" s="111" t="b">
        <v>0</v>
      </c>
      <c r="L2656" s="111" t="b">
        <v>0</v>
      </c>
    </row>
    <row r="2657" spans="1:12" ht="15">
      <c r="A2657" s="111" t="s">
        <v>1398</v>
      </c>
      <c r="B2657" s="111" t="s">
        <v>1110</v>
      </c>
      <c r="C2657" s="111">
        <v>2</v>
      </c>
      <c r="D2657" s="116">
        <v>0.0007841782594429271</v>
      </c>
      <c r="E2657" s="116">
        <v>2.99019080826089</v>
      </c>
      <c r="F2657" s="111" t="s">
        <v>660</v>
      </c>
      <c r="G2657" s="111" t="b">
        <v>0</v>
      </c>
      <c r="H2657" s="111" t="b">
        <v>0</v>
      </c>
      <c r="I2657" s="111" t="b">
        <v>0</v>
      </c>
      <c r="J2657" s="111" t="b">
        <v>0</v>
      </c>
      <c r="K2657" s="111" t="b">
        <v>0</v>
      </c>
      <c r="L2657" s="111" t="b">
        <v>0</v>
      </c>
    </row>
    <row r="2658" spans="1:12" ht="15">
      <c r="A2658" s="111" t="s">
        <v>1110</v>
      </c>
      <c r="B2658" s="111" t="s">
        <v>2371</v>
      </c>
      <c r="C2658" s="111">
        <v>2</v>
      </c>
      <c r="D2658" s="116">
        <v>0.0007841782594429271</v>
      </c>
      <c r="E2658" s="116">
        <v>2.99019080826089</v>
      </c>
      <c r="F2658" s="111" t="s">
        <v>660</v>
      </c>
      <c r="G2658" s="111" t="b">
        <v>0</v>
      </c>
      <c r="H2658" s="111" t="b">
        <v>0</v>
      </c>
      <c r="I2658" s="111" t="b">
        <v>0</v>
      </c>
      <c r="J2658" s="111" t="b">
        <v>0</v>
      </c>
      <c r="K2658" s="111" t="b">
        <v>0</v>
      </c>
      <c r="L2658" s="111" t="b">
        <v>0</v>
      </c>
    </row>
    <row r="2659" spans="1:12" ht="15">
      <c r="A2659" s="111" t="s">
        <v>2371</v>
      </c>
      <c r="B2659" s="111" t="s">
        <v>2372</v>
      </c>
      <c r="C2659" s="111">
        <v>2</v>
      </c>
      <c r="D2659" s="116">
        <v>0.0007841782594429271</v>
      </c>
      <c r="E2659" s="116">
        <v>3.166282067316571</v>
      </c>
      <c r="F2659" s="111" t="s">
        <v>660</v>
      </c>
      <c r="G2659" s="111" t="b">
        <v>0</v>
      </c>
      <c r="H2659" s="111" t="b">
        <v>0</v>
      </c>
      <c r="I2659" s="111" t="b">
        <v>0</v>
      </c>
      <c r="J2659" s="111" t="b">
        <v>0</v>
      </c>
      <c r="K2659" s="111" t="b">
        <v>0</v>
      </c>
      <c r="L2659" s="111" t="b">
        <v>0</v>
      </c>
    </row>
    <row r="2660" spans="1:12" ht="15">
      <c r="A2660" s="111" t="s">
        <v>2372</v>
      </c>
      <c r="B2660" s="111" t="s">
        <v>1047</v>
      </c>
      <c r="C2660" s="111">
        <v>2</v>
      </c>
      <c r="D2660" s="116">
        <v>0.0007841782594429271</v>
      </c>
      <c r="E2660" s="116">
        <v>2.8652520716525895</v>
      </c>
      <c r="F2660" s="111" t="s">
        <v>660</v>
      </c>
      <c r="G2660" s="111" t="b">
        <v>0</v>
      </c>
      <c r="H2660" s="111" t="b">
        <v>0</v>
      </c>
      <c r="I2660" s="111" t="b">
        <v>0</v>
      </c>
      <c r="J2660" s="111" t="b">
        <v>0</v>
      </c>
      <c r="K2660" s="111" t="b">
        <v>0</v>
      </c>
      <c r="L2660" s="111" t="b">
        <v>0</v>
      </c>
    </row>
    <row r="2661" spans="1:12" ht="15">
      <c r="A2661" s="111" t="s">
        <v>1047</v>
      </c>
      <c r="B2661" s="111" t="s">
        <v>1094</v>
      </c>
      <c r="C2661" s="111">
        <v>2</v>
      </c>
      <c r="D2661" s="116">
        <v>0.0007841782594429271</v>
      </c>
      <c r="E2661" s="116">
        <v>2.8652520716525895</v>
      </c>
      <c r="F2661" s="111" t="s">
        <v>660</v>
      </c>
      <c r="G2661" s="111" t="b">
        <v>0</v>
      </c>
      <c r="H2661" s="111" t="b">
        <v>0</v>
      </c>
      <c r="I2661" s="111" t="b">
        <v>0</v>
      </c>
      <c r="J2661" s="111" t="b">
        <v>0</v>
      </c>
      <c r="K2661" s="111" t="b">
        <v>0</v>
      </c>
      <c r="L2661" s="111" t="b">
        <v>0</v>
      </c>
    </row>
    <row r="2662" spans="1:12" ht="15">
      <c r="A2662" s="111" t="s">
        <v>1094</v>
      </c>
      <c r="B2662" s="111" t="s">
        <v>730</v>
      </c>
      <c r="C2662" s="111">
        <v>2</v>
      </c>
      <c r="D2662" s="116">
        <v>0.0007841782594429271</v>
      </c>
      <c r="E2662" s="116">
        <v>2.020154031638333</v>
      </c>
      <c r="F2662" s="111" t="s">
        <v>660</v>
      </c>
      <c r="G2662" s="111" t="b">
        <v>0</v>
      </c>
      <c r="H2662" s="111" t="b">
        <v>0</v>
      </c>
      <c r="I2662" s="111" t="b">
        <v>0</v>
      </c>
      <c r="J2662" s="111" t="b">
        <v>0</v>
      </c>
      <c r="K2662" s="111" t="b">
        <v>0</v>
      </c>
      <c r="L2662" s="111" t="b">
        <v>0</v>
      </c>
    </row>
    <row r="2663" spans="1:12" ht="15">
      <c r="A2663" s="111" t="s">
        <v>730</v>
      </c>
      <c r="B2663" s="111" t="s">
        <v>919</v>
      </c>
      <c r="C2663" s="111">
        <v>2</v>
      </c>
      <c r="D2663" s="116">
        <v>0.0007841782594429271</v>
      </c>
      <c r="E2663" s="116">
        <v>1.321184027302314</v>
      </c>
      <c r="F2663" s="111" t="s">
        <v>660</v>
      </c>
      <c r="G2663" s="111" t="b">
        <v>0</v>
      </c>
      <c r="H2663" s="111" t="b">
        <v>0</v>
      </c>
      <c r="I2663" s="111" t="b">
        <v>0</v>
      </c>
      <c r="J2663" s="111" t="b">
        <v>0</v>
      </c>
      <c r="K2663" s="111" t="b">
        <v>0</v>
      </c>
      <c r="L2663" s="111" t="b">
        <v>0</v>
      </c>
    </row>
    <row r="2664" spans="1:12" ht="15">
      <c r="A2664" s="111" t="s">
        <v>919</v>
      </c>
      <c r="B2664" s="111" t="s">
        <v>730</v>
      </c>
      <c r="C2664" s="111">
        <v>2</v>
      </c>
      <c r="D2664" s="116">
        <v>0.0007841782594429271</v>
      </c>
      <c r="E2664" s="116">
        <v>1.321184027302314</v>
      </c>
      <c r="F2664" s="111" t="s">
        <v>660</v>
      </c>
      <c r="G2664" s="111" t="b">
        <v>0</v>
      </c>
      <c r="H2664" s="111" t="b">
        <v>0</v>
      </c>
      <c r="I2664" s="111" t="b">
        <v>0</v>
      </c>
      <c r="J2664" s="111" t="b">
        <v>0</v>
      </c>
      <c r="K2664" s="111" t="b">
        <v>0</v>
      </c>
      <c r="L2664" s="111" t="b">
        <v>0</v>
      </c>
    </row>
    <row r="2665" spans="1:12" ht="15">
      <c r="A2665" s="111" t="s">
        <v>730</v>
      </c>
      <c r="B2665" s="111" t="s">
        <v>1742</v>
      </c>
      <c r="C2665" s="111">
        <v>2</v>
      </c>
      <c r="D2665" s="116">
        <v>0.0007841782594429271</v>
      </c>
      <c r="E2665" s="116">
        <v>2.020154031638333</v>
      </c>
      <c r="F2665" s="111" t="s">
        <v>660</v>
      </c>
      <c r="G2665" s="111" t="b">
        <v>0</v>
      </c>
      <c r="H2665" s="111" t="b">
        <v>0</v>
      </c>
      <c r="I2665" s="111" t="b">
        <v>0</v>
      </c>
      <c r="J2665" s="111" t="b">
        <v>0</v>
      </c>
      <c r="K2665" s="111" t="b">
        <v>0</v>
      </c>
      <c r="L2665" s="111" t="b">
        <v>0</v>
      </c>
    </row>
    <row r="2666" spans="1:12" ht="15">
      <c r="A2666" s="111" t="s">
        <v>1742</v>
      </c>
      <c r="B2666" s="111" t="s">
        <v>759</v>
      </c>
      <c r="C2666" s="111">
        <v>2</v>
      </c>
      <c r="D2666" s="116">
        <v>0.0007841782594429271</v>
      </c>
      <c r="E2666" s="116">
        <v>2.2631920803246275</v>
      </c>
      <c r="F2666" s="111" t="s">
        <v>660</v>
      </c>
      <c r="G2666" s="111" t="b">
        <v>0</v>
      </c>
      <c r="H2666" s="111" t="b">
        <v>0</v>
      </c>
      <c r="I2666" s="111" t="b">
        <v>0</v>
      </c>
      <c r="J2666" s="111" t="b">
        <v>0</v>
      </c>
      <c r="K2666" s="111" t="b">
        <v>0</v>
      </c>
      <c r="L2666" s="111" t="b">
        <v>0</v>
      </c>
    </row>
    <row r="2667" spans="1:12" ht="15">
      <c r="A2667" s="111" t="s">
        <v>759</v>
      </c>
      <c r="B2667" s="111" t="s">
        <v>684</v>
      </c>
      <c r="C2667" s="111">
        <v>2</v>
      </c>
      <c r="D2667" s="116">
        <v>0.0007841782594429271</v>
      </c>
      <c r="E2667" s="116">
        <v>0.5035242356349968</v>
      </c>
      <c r="F2667" s="111" t="s">
        <v>660</v>
      </c>
      <c r="G2667" s="111" t="b">
        <v>0</v>
      </c>
      <c r="H2667" s="111" t="b">
        <v>0</v>
      </c>
      <c r="I2667" s="111" t="b">
        <v>0</v>
      </c>
      <c r="J2667" s="111" t="b">
        <v>0</v>
      </c>
      <c r="K2667" s="111" t="b">
        <v>0</v>
      </c>
      <c r="L2667" s="111" t="b">
        <v>0</v>
      </c>
    </row>
    <row r="2668" spans="1:12" ht="15">
      <c r="A2668" s="111" t="s">
        <v>788</v>
      </c>
      <c r="B2668" s="111" t="s">
        <v>2373</v>
      </c>
      <c r="C2668" s="111">
        <v>2</v>
      </c>
      <c r="D2668" s="116">
        <v>0.0007841782594429271</v>
      </c>
      <c r="E2668" s="116">
        <v>2.6891608125969086</v>
      </c>
      <c r="F2668" s="111" t="s">
        <v>660</v>
      </c>
      <c r="G2668" s="111" t="b">
        <v>0</v>
      </c>
      <c r="H2668" s="111" t="b">
        <v>0</v>
      </c>
      <c r="I2668" s="111" t="b">
        <v>0</v>
      </c>
      <c r="J2668" s="111" t="b">
        <v>0</v>
      </c>
      <c r="K2668" s="111" t="b">
        <v>0</v>
      </c>
      <c r="L2668" s="111" t="b">
        <v>0</v>
      </c>
    </row>
    <row r="2669" spans="1:12" ht="15">
      <c r="A2669" s="111" t="s">
        <v>2373</v>
      </c>
      <c r="B2669" s="111" t="s">
        <v>710</v>
      </c>
      <c r="C2669" s="111">
        <v>2</v>
      </c>
      <c r="D2669" s="116">
        <v>0.0007841782594429271</v>
      </c>
      <c r="E2669" s="116">
        <v>2.087100821268946</v>
      </c>
      <c r="F2669" s="111" t="s">
        <v>660</v>
      </c>
      <c r="G2669" s="111" t="b">
        <v>0</v>
      </c>
      <c r="H2669" s="111" t="b">
        <v>0</v>
      </c>
      <c r="I2669" s="111" t="b">
        <v>0</v>
      </c>
      <c r="J2669" s="111" t="b">
        <v>0</v>
      </c>
      <c r="K2669" s="111" t="b">
        <v>0</v>
      </c>
      <c r="L2669" s="111" t="b">
        <v>0</v>
      </c>
    </row>
    <row r="2670" spans="1:12" ht="15">
      <c r="A2670" s="111" t="s">
        <v>710</v>
      </c>
      <c r="B2670" s="111" t="s">
        <v>1039</v>
      </c>
      <c r="C2670" s="111">
        <v>2</v>
      </c>
      <c r="D2670" s="116">
        <v>0.0007841782594429271</v>
      </c>
      <c r="E2670" s="116">
        <v>1.7076442182909217</v>
      </c>
      <c r="F2670" s="111" t="s">
        <v>660</v>
      </c>
      <c r="G2670" s="111" t="b">
        <v>0</v>
      </c>
      <c r="H2670" s="111" t="b">
        <v>0</v>
      </c>
      <c r="I2670" s="111" t="b">
        <v>0</v>
      </c>
      <c r="J2670" s="111" t="b">
        <v>0</v>
      </c>
      <c r="K2670" s="111" t="b">
        <v>0</v>
      </c>
      <c r="L2670" s="111" t="b">
        <v>0</v>
      </c>
    </row>
    <row r="2671" spans="1:12" ht="15">
      <c r="A2671" s="111" t="s">
        <v>1039</v>
      </c>
      <c r="B2671" s="111" t="s">
        <v>683</v>
      </c>
      <c r="C2671" s="111">
        <v>2</v>
      </c>
      <c r="D2671" s="116">
        <v>0.0007841782594429271</v>
      </c>
      <c r="E2671" s="116">
        <v>1.1555582019247979</v>
      </c>
      <c r="F2671" s="111" t="s">
        <v>660</v>
      </c>
      <c r="G2671" s="111" t="b">
        <v>0</v>
      </c>
      <c r="H2671" s="111" t="b">
        <v>0</v>
      </c>
      <c r="I2671" s="111" t="b">
        <v>0</v>
      </c>
      <c r="J2671" s="111" t="b">
        <v>0</v>
      </c>
      <c r="K2671" s="111" t="b">
        <v>0</v>
      </c>
      <c r="L2671" s="111" t="b">
        <v>0</v>
      </c>
    </row>
    <row r="2672" spans="1:12" ht="15">
      <c r="A2672" s="111" t="s">
        <v>683</v>
      </c>
      <c r="B2672" s="111" t="s">
        <v>1207</v>
      </c>
      <c r="C2672" s="111">
        <v>2</v>
      </c>
      <c r="D2672" s="116">
        <v>0.0007841782594429271</v>
      </c>
      <c r="E2672" s="116">
        <v>1.548233970604478</v>
      </c>
      <c r="F2672" s="111" t="s">
        <v>660</v>
      </c>
      <c r="G2672" s="111" t="b">
        <v>0</v>
      </c>
      <c r="H2672" s="111" t="b">
        <v>0</v>
      </c>
      <c r="I2672" s="111" t="b">
        <v>0</v>
      </c>
      <c r="J2672" s="111" t="b">
        <v>0</v>
      </c>
      <c r="K2672" s="111" t="b">
        <v>0</v>
      </c>
      <c r="L2672" s="111" t="b">
        <v>0</v>
      </c>
    </row>
    <row r="2673" spans="1:12" ht="15">
      <c r="A2673" s="111" t="s">
        <v>1207</v>
      </c>
      <c r="B2673" s="111" t="s">
        <v>730</v>
      </c>
      <c r="C2673" s="111">
        <v>2</v>
      </c>
      <c r="D2673" s="116">
        <v>0.0007841782594429271</v>
      </c>
      <c r="E2673" s="116">
        <v>2.020154031638333</v>
      </c>
      <c r="F2673" s="111" t="s">
        <v>660</v>
      </c>
      <c r="G2673" s="111" t="b">
        <v>0</v>
      </c>
      <c r="H2673" s="111" t="b">
        <v>0</v>
      </c>
      <c r="I2673" s="111" t="b">
        <v>0</v>
      </c>
      <c r="J2673" s="111" t="b">
        <v>0</v>
      </c>
      <c r="K2673" s="111" t="b">
        <v>0</v>
      </c>
      <c r="L2673" s="111" t="b">
        <v>0</v>
      </c>
    </row>
    <row r="2674" spans="1:12" ht="15">
      <c r="A2674" s="111" t="s">
        <v>730</v>
      </c>
      <c r="B2674" s="111" t="s">
        <v>1445</v>
      </c>
      <c r="C2674" s="111">
        <v>2</v>
      </c>
      <c r="D2674" s="116">
        <v>0.0007841782594429271</v>
      </c>
      <c r="E2674" s="116">
        <v>1.7191240359743518</v>
      </c>
      <c r="F2674" s="111" t="s">
        <v>660</v>
      </c>
      <c r="G2674" s="111" t="b">
        <v>0</v>
      </c>
      <c r="H2674" s="111" t="b">
        <v>0</v>
      </c>
      <c r="I2674" s="111" t="b">
        <v>0</v>
      </c>
      <c r="J2674" s="111" t="b">
        <v>0</v>
      </c>
      <c r="K2674" s="111" t="b">
        <v>0</v>
      </c>
      <c r="L2674" s="111" t="b">
        <v>0</v>
      </c>
    </row>
    <row r="2675" spans="1:12" ht="15">
      <c r="A2675" s="111" t="s">
        <v>1445</v>
      </c>
      <c r="B2675" s="111" t="s">
        <v>1126</v>
      </c>
      <c r="C2675" s="111">
        <v>2</v>
      </c>
      <c r="D2675" s="116">
        <v>0.0007841782594429271</v>
      </c>
      <c r="E2675" s="116">
        <v>2.467312062980552</v>
      </c>
      <c r="F2675" s="111" t="s">
        <v>660</v>
      </c>
      <c r="G2675" s="111" t="b">
        <v>0</v>
      </c>
      <c r="H2675" s="111" t="b">
        <v>0</v>
      </c>
      <c r="I2675" s="111" t="b">
        <v>0</v>
      </c>
      <c r="J2675" s="111" t="b">
        <v>0</v>
      </c>
      <c r="K2675" s="111" t="b">
        <v>0</v>
      </c>
      <c r="L2675" s="111" t="b">
        <v>0</v>
      </c>
    </row>
    <row r="2676" spans="1:12" ht="15">
      <c r="A2676" s="111" t="s">
        <v>688</v>
      </c>
      <c r="B2676" s="111" t="s">
        <v>1126</v>
      </c>
      <c r="C2676" s="111">
        <v>2</v>
      </c>
      <c r="D2676" s="116">
        <v>0.0007841782594429271</v>
      </c>
      <c r="E2676" s="116">
        <v>1.435903598728928</v>
      </c>
      <c r="F2676" s="111" t="s">
        <v>660</v>
      </c>
      <c r="G2676" s="111" t="b">
        <v>0</v>
      </c>
      <c r="H2676" s="111" t="b">
        <v>0</v>
      </c>
      <c r="I2676" s="111" t="b">
        <v>0</v>
      </c>
      <c r="J2676" s="111" t="b">
        <v>0</v>
      </c>
      <c r="K2676" s="111" t="b">
        <v>0</v>
      </c>
      <c r="L2676" s="111" t="b">
        <v>0</v>
      </c>
    </row>
    <row r="2677" spans="1:12" ht="15">
      <c r="A2677" s="111" t="s">
        <v>688</v>
      </c>
      <c r="B2677" s="111" t="s">
        <v>1261</v>
      </c>
      <c r="C2677" s="111">
        <v>2</v>
      </c>
      <c r="D2677" s="116">
        <v>0.0007841782594429271</v>
      </c>
      <c r="E2677" s="116">
        <v>1.8338436074009656</v>
      </c>
      <c r="F2677" s="111" t="s">
        <v>660</v>
      </c>
      <c r="G2677" s="111" t="b">
        <v>0</v>
      </c>
      <c r="H2677" s="111" t="b">
        <v>0</v>
      </c>
      <c r="I2677" s="111" t="b">
        <v>0</v>
      </c>
      <c r="J2677" s="111" t="b">
        <v>0</v>
      </c>
      <c r="K2677" s="111" t="b">
        <v>0</v>
      </c>
      <c r="L2677" s="111" t="b">
        <v>0</v>
      </c>
    </row>
    <row r="2678" spans="1:12" ht="15">
      <c r="A2678" s="111" t="s">
        <v>1261</v>
      </c>
      <c r="B2678" s="111" t="s">
        <v>1445</v>
      </c>
      <c r="C2678" s="111">
        <v>2</v>
      </c>
      <c r="D2678" s="116">
        <v>0.0007841782594429271</v>
      </c>
      <c r="E2678" s="116">
        <v>2.8652520716525895</v>
      </c>
      <c r="F2678" s="111" t="s">
        <v>660</v>
      </c>
      <c r="G2678" s="111" t="b">
        <v>0</v>
      </c>
      <c r="H2678" s="111" t="b">
        <v>0</v>
      </c>
      <c r="I2678" s="111" t="b">
        <v>0</v>
      </c>
      <c r="J2678" s="111" t="b">
        <v>0</v>
      </c>
      <c r="K2678" s="111" t="b">
        <v>0</v>
      </c>
      <c r="L2678" s="111" t="b">
        <v>0</v>
      </c>
    </row>
    <row r="2679" spans="1:12" ht="15">
      <c r="A2679" s="111" t="s">
        <v>1445</v>
      </c>
      <c r="B2679" s="111" t="s">
        <v>730</v>
      </c>
      <c r="C2679" s="111">
        <v>2</v>
      </c>
      <c r="D2679" s="116">
        <v>0.0007841782594429271</v>
      </c>
      <c r="E2679" s="116">
        <v>1.7191240359743518</v>
      </c>
      <c r="F2679" s="111" t="s">
        <v>660</v>
      </c>
      <c r="G2679" s="111" t="b">
        <v>0</v>
      </c>
      <c r="H2679" s="111" t="b">
        <v>0</v>
      </c>
      <c r="I2679" s="111" t="b">
        <v>0</v>
      </c>
      <c r="J2679" s="111" t="b">
        <v>0</v>
      </c>
      <c r="K2679" s="111" t="b">
        <v>0</v>
      </c>
      <c r="L2679" s="111" t="b">
        <v>0</v>
      </c>
    </row>
    <row r="2680" spans="1:12" ht="15">
      <c r="A2680" s="111" t="s">
        <v>730</v>
      </c>
      <c r="B2680" s="111" t="s">
        <v>1446</v>
      </c>
      <c r="C2680" s="111">
        <v>2</v>
      </c>
      <c r="D2680" s="116">
        <v>0.0007841782594429271</v>
      </c>
      <c r="E2680" s="116">
        <v>1.8440627725826517</v>
      </c>
      <c r="F2680" s="111" t="s">
        <v>660</v>
      </c>
      <c r="G2680" s="111" t="b">
        <v>0</v>
      </c>
      <c r="H2680" s="111" t="b">
        <v>0</v>
      </c>
      <c r="I2680" s="111" t="b">
        <v>0</v>
      </c>
      <c r="J2680" s="111" t="b">
        <v>0</v>
      </c>
      <c r="K2680" s="111" t="b">
        <v>0</v>
      </c>
      <c r="L2680" s="111" t="b">
        <v>0</v>
      </c>
    </row>
    <row r="2681" spans="1:12" ht="15">
      <c r="A2681" s="111" t="s">
        <v>1446</v>
      </c>
      <c r="B2681" s="111" t="s">
        <v>683</v>
      </c>
      <c r="C2681" s="111">
        <v>2</v>
      </c>
      <c r="D2681" s="116">
        <v>0.0007841782594429271</v>
      </c>
      <c r="E2681" s="116">
        <v>1.3774069515411542</v>
      </c>
      <c r="F2681" s="111" t="s">
        <v>660</v>
      </c>
      <c r="G2681" s="111" t="b">
        <v>0</v>
      </c>
      <c r="H2681" s="111" t="b">
        <v>0</v>
      </c>
      <c r="I2681" s="111" t="b">
        <v>0</v>
      </c>
      <c r="J2681" s="111" t="b">
        <v>0</v>
      </c>
      <c r="K2681" s="111" t="b">
        <v>0</v>
      </c>
      <c r="L2681" s="111" t="b">
        <v>0</v>
      </c>
    </row>
    <row r="2682" spans="1:12" ht="15">
      <c r="A2682" s="111" t="s">
        <v>683</v>
      </c>
      <c r="B2682" s="111" t="s">
        <v>1132</v>
      </c>
      <c r="C2682" s="111">
        <v>2</v>
      </c>
      <c r="D2682" s="116">
        <v>0.0007841782594429271</v>
      </c>
      <c r="E2682" s="116">
        <v>1.548233970604478</v>
      </c>
      <c r="F2682" s="111" t="s">
        <v>660</v>
      </c>
      <c r="G2682" s="111" t="b">
        <v>0</v>
      </c>
      <c r="H2682" s="111" t="b">
        <v>0</v>
      </c>
      <c r="I2682" s="111" t="b">
        <v>0</v>
      </c>
      <c r="J2682" s="111" t="b">
        <v>0</v>
      </c>
      <c r="K2682" s="111" t="b">
        <v>0</v>
      </c>
      <c r="L2682" s="111" t="b">
        <v>0</v>
      </c>
    </row>
    <row r="2683" spans="1:12" ht="15">
      <c r="A2683" s="111" t="s">
        <v>1132</v>
      </c>
      <c r="B2683" s="111" t="s">
        <v>999</v>
      </c>
      <c r="C2683" s="111">
        <v>2</v>
      </c>
      <c r="D2683" s="116">
        <v>0.0007841782594429271</v>
      </c>
      <c r="E2683" s="116">
        <v>3.166282067316571</v>
      </c>
      <c r="F2683" s="111" t="s">
        <v>660</v>
      </c>
      <c r="G2683" s="111" t="b">
        <v>0</v>
      </c>
      <c r="H2683" s="111" t="b">
        <v>0</v>
      </c>
      <c r="I2683" s="111" t="b">
        <v>0</v>
      </c>
      <c r="J2683" s="111" t="b">
        <v>0</v>
      </c>
      <c r="K2683" s="111" t="b">
        <v>0</v>
      </c>
      <c r="L2683" s="111" t="b">
        <v>0</v>
      </c>
    </row>
    <row r="2684" spans="1:12" ht="15">
      <c r="A2684" s="111" t="s">
        <v>999</v>
      </c>
      <c r="B2684" s="111" t="s">
        <v>1120</v>
      </c>
      <c r="C2684" s="111">
        <v>2</v>
      </c>
      <c r="D2684" s="116">
        <v>0.0007841782594429271</v>
      </c>
      <c r="E2684" s="116">
        <v>3.166282067316571</v>
      </c>
      <c r="F2684" s="111" t="s">
        <v>660</v>
      </c>
      <c r="G2684" s="111" t="b">
        <v>0</v>
      </c>
      <c r="H2684" s="111" t="b">
        <v>0</v>
      </c>
      <c r="I2684" s="111" t="b">
        <v>0</v>
      </c>
      <c r="J2684" s="111" t="b">
        <v>0</v>
      </c>
      <c r="K2684" s="111" t="b">
        <v>0</v>
      </c>
      <c r="L2684" s="111" t="b">
        <v>0</v>
      </c>
    </row>
    <row r="2685" spans="1:12" ht="15">
      <c r="A2685" s="111" t="s">
        <v>1120</v>
      </c>
      <c r="B2685" s="111" t="s">
        <v>1031</v>
      </c>
      <c r="C2685" s="111">
        <v>2</v>
      </c>
      <c r="D2685" s="116">
        <v>0.0007841782594429271</v>
      </c>
      <c r="E2685" s="116">
        <v>2.99019080826089</v>
      </c>
      <c r="F2685" s="111" t="s">
        <v>660</v>
      </c>
      <c r="G2685" s="111" t="b">
        <v>0</v>
      </c>
      <c r="H2685" s="111" t="b">
        <v>0</v>
      </c>
      <c r="I2685" s="111" t="b">
        <v>0</v>
      </c>
      <c r="J2685" s="111" t="b">
        <v>0</v>
      </c>
      <c r="K2685" s="111" t="b">
        <v>0</v>
      </c>
      <c r="L2685" s="111" t="b">
        <v>0</v>
      </c>
    </row>
    <row r="2686" spans="1:12" ht="15">
      <c r="A2686" s="111" t="s">
        <v>1031</v>
      </c>
      <c r="B2686" s="111" t="s">
        <v>1193</v>
      </c>
      <c r="C2686" s="111">
        <v>2</v>
      </c>
      <c r="D2686" s="116">
        <v>0.0007841782594429271</v>
      </c>
      <c r="E2686" s="116">
        <v>2.99019080826089</v>
      </c>
      <c r="F2686" s="111" t="s">
        <v>660</v>
      </c>
      <c r="G2686" s="111" t="b">
        <v>0</v>
      </c>
      <c r="H2686" s="111" t="b">
        <v>0</v>
      </c>
      <c r="I2686" s="111" t="b">
        <v>0</v>
      </c>
      <c r="J2686" s="111" t="b">
        <v>0</v>
      </c>
      <c r="K2686" s="111" t="b">
        <v>0</v>
      </c>
      <c r="L2686" s="111" t="b">
        <v>0</v>
      </c>
    </row>
    <row r="2687" spans="1:12" ht="15">
      <c r="A2687" s="111" t="s">
        <v>1193</v>
      </c>
      <c r="B2687" s="111" t="s">
        <v>684</v>
      </c>
      <c r="C2687" s="111">
        <v>2</v>
      </c>
      <c r="D2687" s="116">
        <v>0.0007841782594429271</v>
      </c>
      <c r="E2687" s="116">
        <v>1.4066142226269405</v>
      </c>
      <c r="F2687" s="111" t="s">
        <v>660</v>
      </c>
      <c r="G2687" s="111" t="b">
        <v>0</v>
      </c>
      <c r="H2687" s="111" t="b">
        <v>0</v>
      </c>
      <c r="I2687" s="111" t="b">
        <v>0</v>
      </c>
      <c r="J2687" s="111" t="b">
        <v>0</v>
      </c>
      <c r="K2687" s="111" t="b">
        <v>0</v>
      </c>
      <c r="L2687" s="111" t="b">
        <v>0</v>
      </c>
    </row>
    <row r="2688" spans="1:12" ht="15">
      <c r="A2688" s="111" t="s">
        <v>788</v>
      </c>
      <c r="B2688" s="111" t="s">
        <v>937</v>
      </c>
      <c r="C2688" s="111">
        <v>2</v>
      </c>
      <c r="D2688" s="116">
        <v>0.0007841782594429271</v>
      </c>
      <c r="E2688" s="116">
        <v>2.3881308169329274</v>
      </c>
      <c r="F2688" s="111" t="s">
        <v>660</v>
      </c>
      <c r="G2688" s="111" t="b">
        <v>0</v>
      </c>
      <c r="H2688" s="111" t="b">
        <v>0</v>
      </c>
      <c r="I2688" s="111" t="b">
        <v>0</v>
      </c>
      <c r="J2688" s="111" t="b">
        <v>0</v>
      </c>
      <c r="K2688" s="111" t="b">
        <v>0</v>
      </c>
      <c r="L2688" s="111" t="b">
        <v>0</v>
      </c>
    </row>
    <row r="2689" spans="1:12" ht="15">
      <c r="A2689" s="111" t="s">
        <v>937</v>
      </c>
      <c r="B2689" s="111" t="s">
        <v>683</v>
      </c>
      <c r="C2689" s="111">
        <v>2</v>
      </c>
      <c r="D2689" s="116">
        <v>0.0007841782594429271</v>
      </c>
      <c r="E2689" s="116">
        <v>1.2524682149328543</v>
      </c>
      <c r="F2689" s="111" t="s">
        <v>660</v>
      </c>
      <c r="G2689" s="111" t="b">
        <v>0</v>
      </c>
      <c r="H2689" s="111" t="b">
        <v>0</v>
      </c>
      <c r="I2689" s="111" t="b">
        <v>0</v>
      </c>
      <c r="J2689" s="111" t="b">
        <v>0</v>
      </c>
      <c r="K2689" s="111" t="b">
        <v>0</v>
      </c>
      <c r="L2689" s="111" t="b">
        <v>0</v>
      </c>
    </row>
    <row r="2690" spans="1:12" ht="15">
      <c r="A2690" s="111" t="s">
        <v>697</v>
      </c>
      <c r="B2690" s="111" t="s">
        <v>1143</v>
      </c>
      <c r="C2690" s="111">
        <v>2</v>
      </c>
      <c r="D2690" s="116">
        <v>0.0007841782594429271</v>
      </c>
      <c r="E2690" s="116">
        <v>1.7076442182909217</v>
      </c>
      <c r="F2690" s="111" t="s">
        <v>660</v>
      </c>
      <c r="G2690" s="111" t="b">
        <v>0</v>
      </c>
      <c r="H2690" s="111" t="b">
        <v>0</v>
      </c>
      <c r="I2690" s="111" t="b">
        <v>0</v>
      </c>
      <c r="J2690" s="111" t="b">
        <v>0</v>
      </c>
      <c r="K2690" s="111" t="b">
        <v>0</v>
      </c>
      <c r="L2690" s="111" t="b">
        <v>0</v>
      </c>
    </row>
    <row r="2691" spans="1:12" ht="15">
      <c r="A2691" s="111" t="s">
        <v>1143</v>
      </c>
      <c r="B2691" s="111" t="s">
        <v>2374</v>
      </c>
      <c r="C2691" s="111">
        <v>2</v>
      </c>
      <c r="D2691" s="116">
        <v>0.0007841782594429271</v>
      </c>
      <c r="E2691" s="116">
        <v>2.7683420586445333</v>
      </c>
      <c r="F2691" s="111" t="s">
        <v>660</v>
      </c>
      <c r="G2691" s="111" t="b">
        <v>0</v>
      </c>
      <c r="H2691" s="111" t="b">
        <v>0</v>
      </c>
      <c r="I2691" s="111" t="b">
        <v>0</v>
      </c>
      <c r="J2691" s="111" t="b">
        <v>0</v>
      </c>
      <c r="K2691" s="111" t="b">
        <v>0</v>
      </c>
      <c r="L2691" s="111" t="b">
        <v>0</v>
      </c>
    </row>
    <row r="2692" spans="1:12" ht="15">
      <c r="A2692" s="111" t="s">
        <v>2374</v>
      </c>
      <c r="B2692" s="111" t="s">
        <v>1053</v>
      </c>
      <c r="C2692" s="111">
        <v>2</v>
      </c>
      <c r="D2692" s="116">
        <v>0.0007841782594429271</v>
      </c>
      <c r="E2692" s="116">
        <v>2.8652520716525895</v>
      </c>
      <c r="F2692" s="111" t="s">
        <v>660</v>
      </c>
      <c r="G2692" s="111" t="b">
        <v>0</v>
      </c>
      <c r="H2692" s="111" t="b">
        <v>0</v>
      </c>
      <c r="I2692" s="111" t="b">
        <v>0</v>
      </c>
      <c r="J2692" s="111" t="b">
        <v>0</v>
      </c>
      <c r="K2692" s="111" t="b">
        <v>0</v>
      </c>
      <c r="L2692" s="111" t="b">
        <v>0</v>
      </c>
    </row>
    <row r="2693" spans="1:12" ht="15">
      <c r="A2693" s="111" t="s">
        <v>1053</v>
      </c>
      <c r="B2693" s="111" t="s">
        <v>747</v>
      </c>
      <c r="C2693" s="111">
        <v>2</v>
      </c>
      <c r="D2693" s="116">
        <v>0.0007841782594429271</v>
      </c>
      <c r="E2693" s="116">
        <v>2.3881308169329274</v>
      </c>
      <c r="F2693" s="111" t="s">
        <v>660</v>
      </c>
      <c r="G2693" s="111" t="b">
        <v>0</v>
      </c>
      <c r="H2693" s="111" t="b">
        <v>0</v>
      </c>
      <c r="I2693" s="111" t="b">
        <v>0</v>
      </c>
      <c r="J2693" s="111" t="b">
        <v>0</v>
      </c>
      <c r="K2693" s="111" t="b">
        <v>0</v>
      </c>
      <c r="L2693" s="111" t="b">
        <v>0</v>
      </c>
    </row>
    <row r="2694" spans="1:12" ht="15">
      <c r="A2694" s="111" t="s">
        <v>747</v>
      </c>
      <c r="B2694" s="111" t="s">
        <v>730</v>
      </c>
      <c r="C2694" s="111">
        <v>2</v>
      </c>
      <c r="D2694" s="116">
        <v>0.0007841782594429271</v>
      </c>
      <c r="E2694" s="116">
        <v>1.5430327769186705</v>
      </c>
      <c r="F2694" s="111" t="s">
        <v>660</v>
      </c>
      <c r="G2694" s="111" t="b">
        <v>0</v>
      </c>
      <c r="H2694" s="111" t="b">
        <v>0</v>
      </c>
      <c r="I2694" s="111" t="b">
        <v>0</v>
      </c>
      <c r="J2694" s="111" t="b">
        <v>0</v>
      </c>
      <c r="K2694" s="111" t="b">
        <v>0</v>
      </c>
      <c r="L2694" s="111" t="b">
        <v>0</v>
      </c>
    </row>
    <row r="2695" spans="1:12" ht="15">
      <c r="A2695" s="111" t="s">
        <v>730</v>
      </c>
      <c r="B2695" s="111" t="s">
        <v>2375</v>
      </c>
      <c r="C2695" s="111">
        <v>2</v>
      </c>
      <c r="D2695" s="116">
        <v>0.0007841782594429271</v>
      </c>
      <c r="E2695" s="116">
        <v>2.020154031638333</v>
      </c>
      <c r="F2695" s="111" t="s">
        <v>660</v>
      </c>
      <c r="G2695" s="111" t="b">
        <v>0</v>
      </c>
      <c r="H2695" s="111" t="b">
        <v>0</v>
      </c>
      <c r="I2695" s="111" t="b">
        <v>0</v>
      </c>
      <c r="J2695" s="111" t="b">
        <v>0</v>
      </c>
      <c r="K2695" s="111" t="b">
        <v>0</v>
      </c>
      <c r="L2695" s="111" t="b">
        <v>0</v>
      </c>
    </row>
    <row r="2696" spans="1:12" ht="15">
      <c r="A2696" s="111" t="s">
        <v>2375</v>
      </c>
      <c r="B2696" s="111" t="s">
        <v>2376</v>
      </c>
      <c r="C2696" s="111">
        <v>2</v>
      </c>
      <c r="D2696" s="116">
        <v>0.0007841782594429271</v>
      </c>
      <c r="E2696" s="116">
        <v>3.166282067316571</v>
      </c>
      <c r="F2696" s="111" t="s">
        <v>660</v>
      </c>
      <c r="G2696" s="111" t="b">
        <v>0</v>
      </c>
      <c r="H2696" s="111" t="b">
        <v>0</v>
      </c>
      <c r="I2696" s="111" t="b">
        <v>0</v>
      </c>
      <c r="J2696" s="111" t="b">
        <v>0</v>
      </c>
      <c r="K2696" s="111" t="b">
        <v>0</v>
      </c>
      <c r="L2696" s="111" t="b">
        <v>0</v>
      </c>
    </row>
    <row r="2697" spans="1:12" ht="15">
      <c r="A2697" s="111" t="s">
        <v>2376</v>
      </c>
      <c r="B2697" s="111" t="s">
        <v>708</v>
      </c>
      <c r="C2697" s="111">
        <v>2</v>
      </c>
      <c r="D2697" s="116">
        <v>0.0007841782594429271</v>
      </c>
      <c r="E2697" s="116">
        <v>2.2368631416022784</v>
      </c>
      <c r="F2697" s="111" t="s">
        <v>660</v>
      </c>
      <c r="G2697" s="111" t="b">
        <v>0</v>
      </c>
      <c r="H2697" s="111" t="b">
        <v>0</v>
      </c>
      <c r="I2697" s="111" t="b">
        <v>0</v>
      </c>
      <c r="J2697" s="111" t="b">
        <v>0</v>
      </c>
      <c r="K2697" s="111" t="b">
        <v>0</v>
      </c>
      <c r="L2697" s="111" t="b">
        <v>0</v>
      </c>
    </row>
    <row r="2698" spans="1:12" ht="15">
      <c r="A2698" s="111" t="s">
        <v>708</v>
      </c>
      <c r="B2698" s="111" t="s">
        <v>1478</v>
      </c>
      <c r="C2698" s="111">
        <v>2</v>
      </c>
      <c r="D2698" s="116">
        <v>0.0007841782594429271</v>
      </c>
      <c r="E2698" s="116">
        <v>2.2368631416022784</v>
      </c>
      <c r="F2698" s="111" t="s">
        <v>660</v>
      </c>
      <c r="G2698" s="111" t="b">
        <v>0</v>
      </c>
      <c r="H2698" s="111" t="b">
        <v>0</v>
      </c>
      <c r="I2698" s="111" t="b">
        <v>0</v>
      </c>
      <c r="J2698" s="111" t="b">
        <v>0</v>
      </c>
      <c r="K2698" s="111" t="b">
        <v>0</v>
      </c>
      <c r="L2698" s="111" t="b">
        <v>0</v>
      </c>
    </row>
    <row r="2699" spans="1:12" ht="15">
      <c r="A2699" s="111" t="s">
        <v>1478</v>
      </c>
      <c r="B2699" s="111" t="s">
        <v>2377</v>
      </c>
      <c r="C2699" s="111">
        <v>2</v>
      </c>
      <c r="D2699" s="116">
        <v>0.0007841782594429271</v>
      </c>
      <c r="E2699" s="116">
        <v>3.166282067316571</v>
      </c>
      <c r="F2699" s="111" t="s">
        <v>660</v>
      </c>
      <c r="G2699" s="111" t="b">
        <v>0</v>
      </c>
      <c r="H2699" s="111" t="b">
        <v>0</v>
      </c>
      <c r="I2699" s="111" t="b">
        <v>0</v>
      </c>
      <c r="J2699" s="111" t="b">
        <v>0</v>
      </c>
      <c r="K2699" s="111" t="b">
        <v>0</v>
      </c>
      <c r="L2699" s="111" t="b">
        <v>0</v>
      </c>
    </row>
    <row r="2700" spans="1:12" ht="15">
      <c r="A2700" s="111" t="s">
        <v>2377</v>
      </c>
      <c r="B2700" s="111" t="s">
        <v>856</v>
      </c>
      <c r="C2700" s="111">
        <v>2</v>
      </c>
      <c r="D2700" s="116">
        <v>0.0007841782594429271</v>
      </c>
      <c r="E2700" s="116">
        <v>3.166282067316571</v>
      </c>
      <c r="F2700" s="111" t="s">
        <v>660</v>
      </c>
      <c r="G2700" s="111" t="b">
        <v>0</v>
      </c>
      <c r="H2700" s="111" t="b">
        <v>0</v>
      </c>
      <c r="I2700" s="111" t="b">
        <v>0</v>
      </c>
      <c r="J2700" s="111" t="b">
        <v>0</v>
      </c>
      <c r="K2700" s="111" t="b">
        <v>0</v>
      </c>
      <c r="L2700" s="111" t="b">
        <v>0</v>
      </c>
    </row>
    <row r="2701" spans="1:12" ht="15">
      <c r="A2701" s="111" t="s">
        <v>856</v>
      </c>
      <c r="B2701" s="111" t="s">
        <v>682</v>
      </c>
      <c r="C2701" s="111">
        <v>2</v>
      </c>
      <c r="D2701" s="116">
        <v>0.0007841782594429271</v>
      </c>
      <c r="E2701" s="116">
        <v>1.5082706706594586</v>
      </c>
      <c r="F2701" s="111" t="s">
        <v>660</v>
      </c>
      <c r="G2701" s="111" t="b">
        <v>0</v>
      </c>
      <c r="H2701" s="111" t="b">
        <v>0</v>
      </c>
      <c r="I2701" s="111" t="b">
        <v>0</v>
      </c>
      <c r="J2701" s="111" t="b">
        <v>0</v>
      </c>
      <c r="K2701" s="111" t="b">
        <v>0</v>
      </c>
      <c r="L2701" s="111" t="b">
        <v>0</v>
      </c>
    </row>
    <row r="2702" spans="1:12" ht="15">
      <c r="A2702" s="111" t="s">
        <v>682</v>
      </c>
      <c r="B2702" s="111" t="s">
        <v>739</v>
      </c>
      <c r="C2702" s="111">
        <v>2</v>
      </c>
      <c r="D2702" s="116">
        <v>0.0007841782594429271</v>
      </c>
      <c r="E2702" s="116">
        <v>1.1008891057545793</v>
      </c>
      <c r="F2702" s="111" t="s">
        <v>660</v>
      </c>
      <c r="G2702" s="111" t="b">
        <v>0</v>
      </c>
      <c r="H2702" s="111" t="b">
        <v>0</v>
      </c>
      <c r="I2702" s="111" t="b">
        <v>0</v>
      </c>
      <c r="J2702" s="111" t="b">
        <v>0</v>
      </c>
      <c r="K2702" s="111" t="b">
        <v>0</v>
      </c>
      <c r="L2702" s="111" t="b">
        <v>0</v>
      </c>
    </row>
    <row r="2703" spans="1:12" ht="15">
      <c r="A2703" s="111" t="s">
        <v>739</v>
      </c>
      <c r="B2703" s="111" t="s">
        <v>2378</v>
      </c>
      <c r="C2703" s="111">
        <v>2</v>
      </c>
      <c r="D2703" s="116">
        <v>0.0007841782594429271</v>
      </c>
      <c r="E2703" s="116">
        <v>2.7683420586445333</v>
      </c>
      <c r="F2703" s="111" t="s">
        <v>660</v>
      </c>
      <c r="G2703" s="111" t="b">
        <v>0</v>
      </c>
      <c r="H2703" s="111" t="b">
        <v>0</v>
      </c>
      <c r="I2703" s="111" t="b">
        <v>0</v>
      </c>
      <c r="J2703" s="111" t="b">
        <v>0</v>
      </c>
      <c r="K2703" s="111" t="b">
        <v>0</v>
      </c>
      <c r="L2703" s="111" t="b">
        <v>0</v>
      </c>
    </row>
    <row r="2704" spans="1:12" ht="15">
      <c r="A2704" s="111" t="s">
        <v>2378</v>
      </c>
      <c r="B2704" s="111" t="s">
        <v>1117</v>
      </c>
      <c r="C2704" s="111">
        <v>2</v>
      </c>
      <c r="D2704" s="116">
        <v>0.0007841782594429271</v>
      </c>
      <c r="E2704" s="116">
        <v>2.7683420586445333</v>
      </c>
      <c r="F2704" s="111" t="s">
        <v>660</v>
      </c>
      <c r="G2704" s="111" t="b">
        <v>0</v>
      </c>
      <c r="H2704" s="111" t="b">
        <v>0</v>
      </c>
      <c r="I2704" s="111" t="b">
        <v>0</v>
      </c>
      <c r="J2704" s="111" t="b">
        <v>0</v>
      </c>
      <c r="K2704" s="111" t="b">
        <v>0</v>
      </c>
      <c r="L2704" s="111" t="b">
        <v>0</v>
      </c>
    </row>
    <row r="2705" spans="1:12" ht="15">
      <c r="A2705" s="111" t="s">
        <v>1117</v>
      </c>
      <c r="B2705" s="111" t="s">
        <v>2379</v>
      </c>
      <c r="C2705" s="111">
        <v>2</v>
      </c>
      <c r="D2705" s="116">
        <v>0.0007841782594429271</v>
      </c>
      <c r="E2705" s="116">
        <v>2.7683420586445333</v>
      </c>
      <c r="F2705" s="111" t="s">
        <v>660</v>
      </c>
      <c r="G2705" s="111" t="b">
        <v>0</v>
      </c>
      <c r="H2705" s="111" t="b">
        <v>0</v>
      </c>
      <c r="I2705" s="111" t="b">
        <v>0</v>
      </c>
      <c r="J2705" s="111" t="b">
        <v>0</v>
      </c>
      <c r="K2705" s="111" t="b">
        <v>0</v>
      </c>
      <c r="L2705" s="111" t="b">
        <v>0</v>
      </c>
    </row>
    <row r="2706" spans="1:12" ht="15">
      <c r="A2706" s="111" t="s">
        <v>2379</v>
      </c>
      <c r="B2706" s="111" t="s">
        <v>1149</v>
      </c>
      <c r="C2706" s="111">
        <v>2</v>
      </c>
      <c r="D2706" s="116">
        <v>0.0007841782594429271</v>
      </c>
      <c r="E2706" s="116">
        <v>2.7683420586445333</v>
      </c>
      <c r="F2706" s="111" t="s">
        <v>660</v>
      </c>
      <c r="G2706" s="111" t="b">
        <v>0</v>
      </c>
      <c r="H2706" s="111" t="b">
        <v>0</v>
      </c>
      <c r="I2706" s="111" t="b">
        <v>0</v>
      </c>
      <c r="J2706" s="111" t="b">
        <v>0</v>
      </c>
      <c r="K2706" s="111" t="b">
        <v>0</v>
      </c>
      <c r="L2706" s="111" t="b">
        <v>0</v>
      </c>
    </row>
    <row r="2707" spans="1:12" ht="15">
      <c r="A2707" s="111" t="s">
        <v>1149</v>
      </c>
      <c r="B2707" s="111" t="s">
        <v>682</v>
      </c>
      <c r="C2707" s="111">
        <v>2</v>
      </c>
      <c r="D2707" s="116">
        <v>0.0007841782594429271</v>
      </c>
      <c r="E2707" s="116">
        <v>1.110330661987421</v>
      </c>
      <c r="F2707" s="111" t="s">
        <v>660</v>
      </c>
      <c r="G2707" s="111" t="b">
        <v>0</v>
      </c>
      <c r="H2707" s="111" t="b">
        <v>0</v>
      </c>
      <c r="I2707" s="111" t="b">
        <v>0</v>
      </c>
      <c r="J2707" s="111" t="b">
        <v>0</v>
      </c>
      <c r="K2707" s="111" t="b">
        <v>0</v>
      </c>
      <c r="L2707" s="111" t="b">
        <v>0</v>
      </c>
    </row>
    <row r="2708" spans="1:12" ht="15">
      <c r="A2708" s="111" t="s">
        <v>682</v>
      </c>
      <c r="B2708" s="111" t="s">
        <v>854</v>
      </c>
      <c r="C2708" s="111">
        <v>2</v>
      </c>
      <c r="D2708" s="116">
        <v>0.0007841782594429271</v>
      </c>
      <c r="E2708" s="116">
        <v>1.1008891057545793</v>
      </c>
      <c r="F2708" s="111" t="s">
        <v>660</v>
      </c>
      <c r="G2708" s="111" t="b">
        <v>0</v>
      </c>
      <c r="H2708" s="111" t="b">
        <v>0</v>
      </c>
      <c r="I2708" s="111" t="b">
        <v>0</v>
      </c>
      <c r="J2708" s="111" t="b">
        <v>0</v>
      </c>
      <c r="K2708" s="111" t="b">
        <v>0</v>
      </c>
      <c r="L2708" s="111" t="b">
        <v>0</v>
      </c>
    </row>
    <row r="2709" spans="1:12" ht="15">
      <c r="A2709" s="111" t="s">
        <v>854</v>
      </c>
      <c r="B2709" s="111" t="s">
        <v>708</v>
      </c>
      <c r="C2709" s="111">
        <v>2</v>
      </c>
      <c r="D2709" s="116">
        <v>0.0007841782594429271</v>
      </c>
      <c r="E2709" s="116">
        <v>1.8389231329302407</v>
      </c>
      <c r="F2709" s="111" t="s">
        <v>660</v>
      </c>
      <c r="G2709" s="111" t="b">
        <v>0</v>
      </c>
      <c r="H2709" s="111" t="b">
        <v>0</v>
      </c>
      <c r="I2709" s="111" t="b">
        <v>0</v>
      </c>
      <c r="J2709" s="111" t="b">
        <v>0</v>
      </c>
      <c r="K2709" s="111" t="b">
        <v>0</v>
      </c>
      <c r="L2709" s="111" t="b">
        <v>0</v>
      </c>
    </row>
    <row r="2710" spans="1:12" ht="15">
      <c r="A2710" s="111" t="s">
        <v>708</v>
      </c>
      <c r="B2710" s="111" t="s">
        <v>778</v>
      </c>
      <c r="C2710" s="111">
        <v>2</v>
      </c>
      <c r="D2710" s="116">
        <v>0.0007841782594429271</v>
      </c>
      <c r="E2710" s="116">
        <v>1.3337731546103346</v>
      </c>
      <c r="F2710" s="111" t="s">
        <v>660</v>
      </c>
      <c r="G2710" s="111" t="b">
        <v>0</v>
      </c>
      <c r="H2710" s="111" t="b">
        <v>0</v>
      </c>
      <c r="I2710" s="111" t="b">
        <v>0</v>
      </c>
      <c r="J2710" s="111" t="b">
        <v>0</v>
      </c>
      <c r="K2710" s="111" t="b">
        <v>0</v>
      </c>
      <c r="L2710" s="111" t="b">
        <v>0</v>
      </c>
    </row>
    <row r="2711" spans="1:12" ht="15">
      <c r="A2711" s="111" t="s">
        <v>778</v>
      </c>
      <c r="B2711" s="111" t="s">
        <v>794</v>
      </c>
      <c r="C2711" s="111">
        <v>2</v>
      </c>
      <c r="D2711" s="116">
        <v>0.0007841782594429271</v>
      </c>
      <c r="E2711" s="116">
        <v>1.661132088996665</v>
      </c>
      <c r="F2711" s="111" t="s">
        <v>660</v>
      </c>
      <c r="G2711" s="111" t="b">
        <v>0</v>
      </c>
      <c r="H2711" s="111" t="b">
        <v>0</v>
      </c>
      <c r="I2711" s="111" t="b">
        <v>0</v>
      </c>
      <c r="J2711" s="111" t="b">
        <v>0</v>
      </c>
      <c r="K2711" s="111" t="b">
        <v>0</v>
      </c>
      <c r="L2711" s="111" t="b">
        <v>0</v>
      </c>
    </row>
    <row r="2712" spans="1:12" ht="15">
      <c r="A2712" s="111" t="s">
        <v>794</v>
      </c>
      <c r="B2712" s="111" t="s">
        <v>1443</v>
      </c>
      <c r="C2712" s="111">
        <v>2</v>
      </c>
      <c r="D2712" s="116">
        <v>0.0007841782594429271</v>
      </c>
      <c r="E2712" s="116">
        <v>2.3881308169329274</v>
      </c>
      <c r="F2712" s="111" t="s">
        <v>660</v>
      </c>
      <c r="G2712" s="111" t="b">
        <v>0</v>
      </c>
      <c r="H2712" s="111" t="b">
        <v>0</v>
      </c>
      <c r="I2712" s="111" t="b">
        <v>0</v>
      </c>
      <c r="J2712" s="111" t="b">
        <v>0</v>
      </c>
      <c r="K2712" s="111" t="b">
        <v>0</v>
      </c>
      <c r="L2712" s="111" t="b">
        <v>0</v>
      </c>
    </row>
    <row r="2713" spans="1:12" ht="15">
      <c r="A2713" s="111" t="s">
        <v>1443</v>
      </c>
      <c r="B2713" s="111" t="s">
        <v>973</v>
      </c>
      <c r="C2713" s="111">
        <v>2</v>
      </c>
      <c r="D2713" s="116">
        <v>0.0007841782594429271</v>
      </c>
      <c r="E2713" s="116">
        <v>2.8652520716525895</v>
      </c>
      <c r="F2713" s="111" t="s">
        <v>660</v>
      </c>
      <c r="G2713" s="111" t="b">
        <v>0</v>
      </c>
      <c r="H2713" s="111" t="b">
        <v>0</v>
      </c>
      <c r="I2713" s="111" t="b">
        <v>0</v>
      </c>
      <c r="J2713" s="111" t="b">
        <v>0</v>
      </c>
      <c r="K2713" s="111" t="b">
        <v>0</v>
      </c>
      <c r="L2713" s="111" t="b">
        <v>0</v>
      </c>
    </row>
    <row r="2714" spans="1:12" ht="15">
      <c r="A2714" s="111" t="s">
        <v>973</v>
      </c>
      <c r="B2714" s="111" t="s">
        <v>725</v>
      </c>
      <c r="C2714" s="111">
        <v>2</v>
      </c>
      <c r="D2714" s="116">
        <v>0.0007841782594429271</v>
      </c>
      <c r="E2714" s="116">
        <v>2.6891608125969086</v>
      </c>
      <c r="F2714" s="111" t="s">
        <v>660</v>
      </c>
      <c r="G2714" s="111" t="b">
        <v>0</v>
      </c>
      <c r="H2714" s="111" t="b">
        <v>0</v>
      </c>
      <c r="I2714" s="111" t="b">
        <v>0</v>
      </c>
      <c r="J2714" s="111" t="b">
        <v>0</v>
      </c>
      <c r="K2714" s="111" t="b">
        <v>0</v>
      </c>
      <c r="L2714" s="111" t="b">
        <v>0</v>
      </c>
    </row>
    <row r="2715" spans="1:12" ht="15">
      <c r="A2715" s="111" t="s">
        <v>746</v>
      </c>
      <c r="B2715" s="111" t="s">
        <v>717</v>
      </c>
      <c r="C2715" s="111">
        <v>2</v>
      </c>
      <c r="D2715" s="116">
        <v>0.0007841782594429271</v>
      </c>
      <c r="E2715" s="116">
        <v>1.8652520716525898</v>
      </c>
      <c r="F2715" s="111" t="s">
        <v>660</v>
      </c>
      <c r="G2715" s="111" t="b">
        <v>0</v>
      </c>
      <c r="H2715" s="111" t="b">
        <v>0</v>
      </c>
      <c r="I2715" s="111" t="b">
        <v>0</v>
      </c>
      <c r="J2715" s="111" t="b">
        <v>0</v>
      </c>
      <c r="K2715" s="111" t="b">
        <v>1</v>
      </c>
      <c r="L2715" s="111" t="b">
        <v>0</v>
      </c>
    </row>
    <row r="2716" spans="1:12" ht="15">
      <c r="A2716" s="111" t="s">
        <v>683</v>
      </c>
      <c r="B2716" s="111" t="s">
        <v>1027</v>
      </c>
      <c r="C2716" s="111">
        <v>2</v>
      </c>
      <c r="D2716" s="116">
        <v>0.0007841782594429271</v>
      </c>
      <c r="E2716" s="116">
        <v>1.1502939619324406</v>
      </c>
      <c r="F2716" s="111" t="s">
        <v>660</v>
      </c>
      <c r="G2716" s="111" t="b">
        <v>0</v>
      </c>
      <c r="H2716" s="111" t="b">
        <v>0</v>
      </c>
      <c r="I2716" s="111" t="b">
        <v>0</v>
      </c>
      <c r="J2716" s="111" t="b">
        <v>0</v>
      </c>
      <c r="K2716" s="111" t="b">
        <v>0</v>
      </c>
      <c r="L2716" s="111" t="b">
        <v>0</v>
      </c>
    </row>
    <row r="2717" spans="1:12" ht="15">
      <c r="A2717" s="111" t="s">
        <v>1027</v>
      </c>
      <c r="B2717" s="111" t="s">
        <v>1352</v>
      </c>
      <c r="C2717" s="111">
        <v>2</v>
      </c>
      <c r="D2717" s="116">
        <v>0.0007841782594429271</v>
      </c>
      <c r="E2717" s="116">
        <v>2.592250799588852</v>
      </c>
      <c r="F2717" s="111" t="s">
        <v>660</v>
      </c>
      <c r="G2717" s="111" t="b">
        <v>0</v>
      </c>
      <c r="H2717" s="111" t="b">
        <v>0</v>
      </c>
      <c r="I2717" s="111" t="b">
        <v>0</v>
      </c>
      <c r="J2717" s="111" t="b">
        <v>0</v>
      </c>
      <c r="K2717" s="111" t="b">
        <v>0</v>
      </c>
      <c r="L2717" s="111" t="b">
        <v>0</v>
      </c>
    </row>
    <row r="2718" spans="1:12" ht="15">
      <c r="A2718" s="111" t="s">
        <v>1352</v>
      </c>
      <c r="B2718" s="111" t="s">
        <v>802</v>
      </c>
      <c r="C2718" s="111">
        <v>2</v>
      </c>
      <c r="D2718" s="116">
        <v>0.0007841782594429271</v>
      </c>
      <c r="E2718" s="116">
        <v>2.212039557877246</v>
      </c>
      <c r="F2718" s="111" t="s">
        <v>660</v>
      </c>
      <c r="G2718" s="111" t="b">
        <v>0</v>
      </c>
      <c r="H2718" s="111" t="b">
        <v>0</v>
      </c>
      <c r="I2718" s="111" t="b">
        <v>0</v>
      </c>
      <c r="J2718" s="111" t="b">
        <v>1</v>
      </c>
      <c r="K2718" s="111" t="b">
        <v>0</v>
      </c>
      <c r="L2718" s="111" t="b">
        <v>0</v>
      </c>
    </row>
    <row r="2719" spans="1:12" ht="15">
      <c r="A2719" s="111" t="s">
        <v>802</v>
      </c>
      <c r="B2719" s="111" t="s">
        <v>236</v>
      </c>
      <c r="C2719" s="111">
        <v>2</v>
      </c>
      <c r="D2719" s="116">
        <v>0.0007841782594429271</v>
      </c>
      <c r="E2719" s="116">
        <v>1.4760859872880572</v>
      </c>
      <c r="F2719" s="111" t="s">
        <v>660</v>
      </c>
      <c r="G2719" s="111" t="b">
        <v>1</v>
      </c>
      <c r="H2719" s="111" t="b">
        <v>0</v>
      </c>
      <c r="I2719" s="111" t="b">
        <v>0</v>
      </c>
      <c r="J2719" s="111" t="b">
        <v>0</v>
      </c>
      <c r="K2719" s="111" t="b">
        <v>0</v>
      </c>
      <c r="L2719" s="111" t="b">
        <v>0</v>
      </c>
    </row>
    <row r="2720" spans="1:12" ht="15">
      <c r="A2720" s="111" t="s">
        <v>236</v>
      </c>
      <c r="B2720" s="111" t="s">
        <v>802</v>
      </c>
      <c r="C2720" s="111">
        <v>2</v>
      </c>
      <c r="D2720" s="116">
        <v>0.0007841782594429271</v>
      </c>
      <c r="E2720" s="116">
        <v>1.575217460290072</v>
      </c>
      <c r="F2720" s="111" t="s">
        <v>660</v>
      </c>
      <c r="G2720" s="111" t="b">
        <v>0</v>
      </c>
      <c r="H2720" s="111" t="b">
        <v>0</v>
      </c>
      <c r="I2720" s="111" t="b">
        <v>0</v>
      </c>
      <c r="J2720" s="111" t="b">
        <v>1</v>
      </c>
      <c r="K2720" s="111" t="b">
        <v>0</v>
      </c>
      <c r="L2720" s="111" t="b">
        <v>0</v>
      </c>
    </row>
    <row r="2721" spans="1:12" ht="15">
      <c r="A2721" s="111" t="s">
        <v>802</v>
      </c>
      <c r="B2721" s="111" t="s">
        <v>1150</v>
      </c>
      <c r="C2721" s="111">
        <v>2</v>
      </c>
      <c r="D2721" s="116">
        <v>0.0007841782594429271</v>
      </c>
      <c r="E2721" s="116">
        <v>1.8440627725826517</v>
      </c>
      <c r="F2721" s="111" t="s">
        <v>660</v>
      </c>
      <c r="G2721" s="111" t="b">
        <v>1</v>
      </c>
      <c r="H2721" s="111" t="b">
        <v>0</v>
      </c>
      <c r="I2721" s="111" t="b">
        <v>0</v>
      </c>
      <c r="J2721" s="111" t="b">
        <v>0</v>
      </c>
      <c r="K2721" s="111" t="b">
        <v>0</v>
      </c>
      <c r="L2721" s="111" t="b">
        <v>0</v>
      </c>
    </row>
    <row r="2722" spans="1:12" ht="15">
      <c r="A2722" s="111" t="s">
        <v>1150</v>
      </c>
      <c r="B2722" s="111" t="s">
        <v>2380</v>
      </c>
      <c r="C2722" s="111">
        <v>2</v>
      </c>
      <c r="D2722" s="116">
        <v>0.0007841782594429271</v>
      </c>
      <c r="E2722" s="116">
        <v>2.6891608125969086</v>
      </c>
      <c r="F2722" s="111" t="s">
        <v>660</v>
      </c>
      <c r="G2722" s="111" t="b">
        <v>0</v>
      </c>
      <c r="H2722" s="111" t="b">
        <v>0</v>
      </c>
      <c r="I2722" s="111" t="b">
        <v>0</v>
      </c>
      <c r="J2722" s="111" t="b">
        <v>0</v>
      </c>
      <c r="K2722" s="111" t="b">
        <v>0</v>
      </c>
      <c r="L2722" s="111" t="b">
        <v>0</v>
      </c>
    </row>
    <row r="2723" spans="1:12" ht="15">
      <c r="A2723" s="111" t="s">
        <v>2380</v>
      </c>
      <c r="B2723" s="111" t="s">
        <v>684</v>
      </c>
      <c r="C2723" s="111">
        <v>2</v>
      </c>
      <c r="D2723" s="116">
        <v>0.0007841782594429271</v>
      </c>
      <c r="E2723" s="116">
        <v>1.4066142226269405</v>
      </c>
      <c r="F2723" s="111" t="s">
        <v>660</v>
      </c>
      <c r="G2723" s="111" t="b">
        <v>0</v>
      </c>
      <c r="H2723" s="111" t="b">
        <v>0</v>
      </c>
      <c r="I2723" s="111" t="b">
        <v>0</v>
      </c>
      <c r="J2723" s="111" t="b">
        <v>0</v>
      </c>
      <c r="K2723" s="111" t="b">
        <v>0</v>
      </c>
      <c r="L2723" s="111" t="b">
        <v>0</v>
      </c>
    </row>
    <row r="2724" spans="1:12" ht="15">
      <c r="A2724" s="111" t="s">
        <v>759</v>
      </c>
      <c r="B2724" s="111" t="s">
        <v>730</v>
      </c>
      <c r="C2724" s="111">
        <v>2</v>
      </c>
      <c r="D2724" s="116">
        <v>0.0007841782594429271</v>
      </c>
      <c r="E2724" s="116">
        <v>1.1170640446463893</v>
      </c>
      <c r="F2724" s="111" t="s">
        <v>660</v>
      </c>
      <c r="G2724" s="111" t="b">
        <v>0</v>
      </c>
      <c r="H2724" s="111" t="b">
        <v>0</v>
      </c>
      <c r="I2724" s="111" t="b">
        <v>0</v>
      </c>
      <c r="J2724" s="111" t="b">
        <v>0</v>
      </c>
      <c r="K2724" s="111" t="b">
        <v>0</v>
      </c>
      <c r="L2724" s="111" t="b">
        <v>0</v>
      </c>
    </row>
    <row r="2725" spans="1:12" ht="15">
      <c r="A2725" s="111" t="s">
        <v>830</v>
      </c>
      <c r="B2725" s="111" t="s">
        <v>837</v>
      </c>
      <c r="C2725" s="111">
        <v>2</v>
      </c>
      <c r="D2725" s="116">
        <v>0.0007841782594429271</v>
      </c>
      <c r="E2725" s="116">
        <v>2.2242740142942576</v>
      </c>
      <c r="F2725" s="111" t="s">
        <v>660</v>
      </c>
      <c r="G2725" s="111" t="b">
        <v>0</v>
      </c>
      <c r="H2725" s="111" t="b">
        <v>0</v>
      </c>
      <c r="I2725" s="111" t="b">
        <v>0</v>
      </c>
      <c r="J2725" s="111" t="b">
        <v>0</v>
      </c>
      <c r="K2725" s="111" t="b">
        <v>0</v>
      </c>
      <c r="L2725" s="111" t="b">
        <v>0</v>
      </c>
    </row>
    <row r="2726" spans="1:12" ht="15">
      <c r="A2726" s="111" t="s">
        <v>837</v>
      </c>
      <c r="B2726" s="111" t="s">
        <v>1633</v>
      </c>
      <c r="C2726" s="111">
        <v>2</v>
      </c>
      <c r="D2726" s="116">
        <v>0.0007841782594429271</v>
      </c>
      <c r="E2726" s="116">
        <v>2.592250799588852</v>
      </c>
      <c r="F2726" s="111" t="s">
        <v>660</v>
      </c>
      <c r="G2726" s="111" t="b">
        <v>0</v>
      </c>
      <c r="H2726" s="111" t="b">
        <v>0</v>
      </c>
      <c r="I2726" s="111" t="b">
        <v>0</v>
      </c>
      <c r="J2726" s="111" t="b">
        <v>0</v>
      </c>
      <c r="K2726" s="111" t="b">
        <v>0</v>
      </c>
      <c r="L2726" s="111" t="b">
        <v>0</v>
      </c>
    </row>
    <row r="2727" spans="1:12" ht="15">
      <c r="A2727" s="111" t="s">
        <v>1633</v>
      </c>
      <c r="B2727" s="111" t="s">
        <v>725</v>
      </c>
      <c r="C2727" s="111">
        <v>2</v>
      </c>
      <c r="D2727" s="116">
        <v>0.0007841782594429271</v>
      </c>
      <c r="E2727" s="116">
        <v>2.5130695535412273</v>
      </c>
      <c r="F2727" s="111" t="s">
        <v>660</v>
      </c>
      <c r="G2727" s="111" t="b">
        <v>0</v>
      </c>
      <c r="H2727" s="111" t="b">
        <v>0</v>
      </c>
      <c r="I2727" s="111" t="b">
        <v>0</v>
      </c>
      <c r="J2727" s="111" t="b">
        <v>0</v>
      </c>
      <c r="K2727" s="111" t="b">
        <v>0</v>
      </c>
      <c r="L2727" s="111" t="b">
        <v>0</v>
      </c>
    </row>
    <row r="2728" spans="1:12" ht="15">
      <c r="A2728" s="111" t="s">
        <v>746</v>
      </c>
      <c r="B2728" s="111" t="s">
        <v>683</v>
      </c>
      <c r="C2728" s="111">
        <v>2</v>
      </c>
      <c r="D2728" s="116">
        <v>0.0007841782594429271</v>
      </c>
      <c r="E2728" s="116">
        <v>0.8545282062608167</v>
      </c>
      <c r="F2728" s="111" t="s">
        <v>660</v>
      </c>
      <c r="G2728" s="111" t="b">
        <v>0</v>
      </c>
      <c r="H2728" s="111" t="b">
        <v>0</v>
      </c>
      <c r="I2728" s="111" t="b">
        <v>0</v>
      </c>
      <c r="J2728" s="111" t="b">
        <v>0</v>
      </c>
      <c r="K2728" s="111" t="b">
        <v>0</v>
      </c>
      <c r="L2728" s="111" t="b">
        <v>0</v>
      </c>
    </row>
    <row r="2729" spans="1:12" ht="15">
      <c r="A2729" s="111" t="s">
        <v>683</v>
      </c>
      <c r="B2729" s="111" t="s">
        <v>2381</v>
      </c>
      <c r="C2729" s="111">
        <v>2</v>
      </c>
      <c r="D2729" s="116">
        <v>0.0007841782594429271</v>
      </c>
      <c r="E2729" s="116">
        <v>1.548233970604478</v>
      </c>
      <c r="F2729" s="111" t="s">
        <v>660</v>
      </c>
      <c r="G2729" s="111" t="b">
        <v>0</v>
      </c>
      <c r="H2729" s="111" t="b">
        <v>0</v>
      </c>
      <c r="I2729" s="111" t="b">
        <v>0</v>
      </c>
      <c r="J2729" s="111" t="b">
        <v>0</v>
      </c>
      <c r="K2729" s="111" t="b">
        <v>0</v>
      </c>
      <c r="L2729" s="111" t="b">
        <v>0</v>
      </c>
    </row>
    <row r="2730" spans="1:12" ht="15">
      <c r="A2730" s="111" t="s">
        <v>2381</v>
      </c>
      <c r="B2730" s="111" t="s">
        <v>688</v>
      </c>
      <c r="C2730" s="111">
        <v>2</v>
      </c>
      <c r="D2730" s="116">
        <v>0.0007841782594429271</v>
      </c>
      <c r="E2730" s="116">
        <v>1.8338436074009656</v>
      </c>
      <c r="F2730" s="111" t="s">
        <v>660</v>
      </c>
      <c r="G2730" s="111" t="b">
        <v>0</v>
      </c>
      <c r="H2730" s="111" t="b">
        <v>0</v>
      </c>
      <c r="I2730" s="111" t="b">
        <v>0</v>
      </c>
      <c r="J2730" s="111" t="b">
        <v>0</v>
      </c>
      <c r="K2730" s="111" t="b">
        <v>0</v>
      </c>
      <c r="L2730" s="111" t="b">
        <v>0</v>
      </c>
    </row>
    <row r="2731" spans="1:12" ht="15">
      <c r="A2731" s="111" t="s">
        <v>688</v>
      </c>
      <c r="B2731" s="111" t="s">
        <v>796</v>
      </c>
      <c r="C2731" s="111">
        <v>2</v>
      </c>
      <c r="D2731" s="116">
        <v>0.0007841782594429271</v>
      </c>
      <c r="E2731" s="116">
        <v>1.180631093625622</v>
      </c>
      <c r="F2731" s="111" t="s">
        <v>660</v>
      </c>
      <c r="G2731" s="111" t="b">
        <v>0</v>
      </c>
      <c r="H2731" s="111" t="b">
        <v>0</v>
      </c>
      <c r="I2731" s="111" t="b">
        <v>0</v>
      </c>
      <c r="J2731" s="111" t="b">
        <v>0</v>
      </c>
      <c r="K2731" s="111" t="b">
        <v>0</v>
      </c>
      <c r="L2731" s="111" t="b">
        <v>0</v>
      </c>
    </row>
    <row r="2732" spans="1:12" ht="15">
      <c r="A2732" s="111" t="s">
        <v>1447</v>
      </c>
      <c r="B2732" s="111" t="s">
        <v>796</v>
      </c>
      <c r="C2732" s="111">
        <v>2</v>
      </c>
      <c r="D2732" s="116">
        <v>0.0007841782594429271</v>
      </c>
      <c r="E2732" s="116">
        <v>2.212039557877246</v>
      </c>
      <c r="F2732" s="111" t="s">
        <v>660</v>
      </c>
      <c r="G2732" s="111" t="b">
        <v>0</v>
      </c>
      <c r="H2732" s="111" t="b">
        <v>0</v>
      </c>
      <c r="I2732" s="111" t="b">
        <v>0</v>
      </c>
      <c r="J2732" s="111" t="b">
        <v>0</v>
      </c>
      <c r="K2732" s="111" t="b">
        <v>0</v>
      </c>
      <c r="L2732" s="111" t="b">
        <v>0</v>
      </c>
    </row>
    <row r="2733" spans="1:12" ht="15">
      <c r="A2733" s="111" t="s">
        <v>835</v>
      </c>
      <c r="B2733" s="111" t="s">
        <v>686</v>
      </c>
      <c r="C2733" s="111">
        <v>2</v>
      </c>
      <c r="D2733" s="116">
        <v>0.0007841782594429271</v>
      </c>
      <c r="E2733" s="116">
        <v>1.5615161826126835</v>
      </c>
      <c r="F2733" s="111" t="s">
        <v>660</v>
      </c>
      <c r="G2733" s="111" t="b">
        <v>0</v>
      </c>
      <c r="H2733" s="111" t="b">
        <v>0</v>
      </c>
      <c r="I2733" s="111" t="b">
        <v>0</v>
      </c>
      <c r="J2733" s="111" t="b">
        <v>0</v>
      </c>
      <c r="K2733" s="111" t="b">
        <v>0</v>
      </c>
      <c r="L2733" s="111" t="b">
        <v>0</v>
      </c>
    </row>
    <row r="2734" spans="1:12" ht="15">
      <c r="A2734" s="111" t="s">
        <v>686</v>
      </c>
      <c r="B2734" s="111" t="s">
        <v>790</v>
      </c>
      <c r="C2734" s="111">
        <v>2</v>
      </c>
      <c r="D2734" s="116">
        <v>0.0007841782594429271</v>
      </c>
      <c r="E2734" s="116">
        <v>1.2604861869487023</v>
      </c>
      <c r="F2734" s="111" t="s">
        <v>660</v>
      </c>
      <c r="G2734" s="111" t="b">
        <v>0</v>
      </c>
      <c r="H2734" s="111" t="b">
        <v>0</v>
      </c>
      <c r="I2734" s="111" t="b">
        <v>0</v>
      </c>
      <c r="J2734" s="111" t="b">
        <v>0</v>
      </c>
      <c r="K2734" s="111" t="b">
        <v>0</v>
      </c>
      <c r="L2734" s="111" t="b">
        <v>0</v>
      </c>
    </row>
    <row r="2735" spans="1:12" ht="15">
      <c r="A2735" s="111" t="s">
        <v>714</v>
      </c>
      <c r="B2735" s="111" t="s">
        <v>796</v>
      </c>
      <c r="C2735" s="111">
        <v>2</v>
      </c>
      <c r="D2735" s="116">
        <v>0.0007841782594429271</v>
      </c>
      <c r="E2735" s="116">
        <v>1.7727068640469834</v>
      </c>
      <c r="F2735" s="111" t="s">
        <v>660</v>
      </c>
      <c r="G2735" s="111" t="b">
        <v>0</v>
      </c>
      <c r="H2735" s="111" t="b">
        <v>0</v>
      </c>
      <c r="I2735" s="111" t="b">
        <v>0</v>
      </c>
      <c r="J2735" s="111" t="b">
        <v>0</v>
      </c>
      <c r="K2735" s="111" t="b">
        <v>0</v>
      </c>
      <c r="L2735" s="111" t="b">
        <v>0</v>
      </c>
    </row>
    <row r="2736" spans="1:12" ht="15">
      <c r="A2736" s="111" t="s">
        <v>835</v>
      </c>
      <c r="B2736" s="111" t="s">
        <v>732</v>
      </c>
      <c r="C2736" s="111">
        <v>2</v>
      </c>
      <c r="D2736" s="116">
        <v>0.0007841782594429271</v>
      </c>
      <c r="E2736" s="116">
        <v>1.9232440186302764</v>
      </c>
      <c r="F2736" s="111" t="s">
        <v>660</v>
      </c>
      <c r="G2736" s="111" t="b">
        <v>0</v>
      </c>
      <c r="H2736" s="111" t="b">
        <v>0</v>
      </c>
      <c r="I2736" s="111" t="b">
        <v>0</v>
      </c>
      <c r="J2736" s="111" t="b">
        <v>0</v>
      </c>
      <c r="K2736" s="111" t="b">
        <v>0</v>
      </c>
      <c r="L2736" s="111" t="b">
        <v>0</v>
      </c>
    </row>
    <row r="2737" spans="1:12" ht="15">
      <c r="A2737" s="111" t="s">
        <v>732</v>
      </c>
      <c r="B2737" s="111" t="s">
        <v>790</v>
      </c>
      <c r="C2737" s="111">
        <v>2</v>
      </c>
      <c r="D2737" s="116">
        <v>0.0007841782594429271</v>
      </c>
      <c r="E2737" s="116">
        <v>1.6222140229662954</v>
      </c>
      <c r="F2737" s="111" t="s">
        <v>660</v>
      </c>
      <c r="G2737" s="111" t="b">
        <v>0</v>
      </c>
      <c r="H2737" s="111" t="b">
        <v>0</v>
      </c>
      <c r="I2737" s="111" t="b">
        <v>0</v>
      </c>
      <c r="J2737" s="111" t="b">
        <v>0</v>
      </c>
      <c r="K2737" s="111" t="b">
        <v>0</v>
      </c>
      <c r="L2737" s="111" t="b">
        <v>0</v>
      </c>
    </row>
    <row r="2738" spans="1:12" ht="15">
      <c r="A2738" s="111" t="s">
        <v>1148</v>
      </c>
      <c r="B2738" s="111" t="s">
        <v>790</v>
      </c>
      <c r="C2738" s="111">
        <v>2</v>
      </c>
      <c r="D2738" s="116">
        <v>0.0007841782594429271</v>
      </c>
      <c r="E2738" s="116">
        <v>1.8440627725826517</v>
      </c>
      <c r="F2738" s="111" t="s">
        <v>660</v>
      </c>
      <c r="G2738" s="111" t="b">
        <v>0</v>
      </c>
      <c r="H2738" s="111" t="b">
        <v>0</v>
      </c>
      <c r="I2738" s="111" t="b">
        <v>0</v>
      </c>
      <c r="J2738" s="111" t="b">
        <v>0</v>
      </c>
      <c r="K2738" s="111" t="b">
        <v>0</v>
      </c>
      <c r="L2738" s="111" t="b">
        <v>0</v>
      </c>
    </row>
    <row r="2739" spans="1:12" ht="15">
      <c r="A2739" s="111" t="s">
        <v>714</v>
      </c>
      <c r="B2739" s="111" t="s">
        <v>790</v>
      </c>
      <c r="C2739" s="111">
        <v>2</v>
      </c>
      <c r="D2739" s="116">
        <v>0.0007841782594429271</v>
      </c>
      <c r="E2739" s="116">
        <v>1.5808213378080702</v>
      </c>
      <c r="F2739" s="111" t="s">
        <v>660</v>
      </c>
      <c r="G2739" s="111" t="b">
        <v>0</v>
      </c>
      <c r="H2739" s="111" t="b">
        <v>0</v>
      </c>
      <c r="I2739" s="111" t="b">
        <v>0</v>
      </c>
      <c r="J2739" s="111" t="b">
        <v>0</v>
      </c>
      <c r="K2739" s="111" t="b">
        <v>0</v>
      </c>
      <c r="L2739" s="111" t="b">
        <v>0</v>
      </c>
    </row>
    <row r="2740" spans="1:12" ht="15">
      <c r="A2740" s="111" t="s">
        <v>683</v>
      </c>
      <c r="B2740" s="111" t="s">
        <v>837</v>
      </c>
      <c r="C2740" s="111">
        <v>2</v>
      </c>
      <c r="D2740" s="116">
        <v>0.0007841782594429271</v>
      </c>
      <c r="E2740" s="116">
        <v>1.1502939619324406</v>
      </c>
      <c r="F2740" s="111" t="s">
        <v>660</v>
      </c>
      <c r="G2740" s="111" t="b">
        <v>0</v>
      </c>
      <c r="H2740" s="111" t="b">
        <v>0</v>
      </c>
      <c r="I2740" s="111" t="b">
        <v>0</v>
      </c>
      <c r="J2740" s="111" t="b">
        <v>0</v>
      </c>
      <c r="K2740" s="111" t="b">
        <v>0</v>
      </c>
      <c r="L2740" s="111" t="b">
        <v>0</v>
      </c>
    </row>
    <row r="2741" spans="1:12" ht="15">
      <c r="A2741" s="111" t="s">
        <v>837</v>
      </c>
      <c r="B2741" s="111" t="s">
        <v>897</v>
      </c>
      <c r="C2741" s="111">
        <v>2</v>
      </c>
      <c r="D2741" s="116">
        <v>0.0007841782594429271</v>
      </c>
      <c r="E2741" s="116">
        <v>2.7683420586445333</v>
      </c>
      <c r="F2741" s="111" t="s">
        <v>660</v>
      </c>
      <c r="G2741" s="111" t="b">
        <v>0</v>
      </c>
      <c r="H2741" s="111" t="b">
        <v>0</v>
      </c>
      <c r="I2741" s="111" t="b">
        <v>0</v>
      </c>
      <c r="J2741" s="111" t="b">
        <v>0</v>
      </c>
      <c r="K2741" s="111" t="b">
        <v>0</v>
      </c>
      <c r="L2741" s="111" t="b">
        <v>0</v>
      </c>
    </row>
    <row r="2742" spans="1:12" ht="15">
      <c r="A2742" s="111" t="s">
        <v>897</v>
      </c>
      <c r="B2742" s="111" t="s">
        <v>1448</v>
      </c>
      <c r="C2742" s="111">
        <v>2</v>
      </c>
      <c r="D2742" s="116">
        <v>0.0007841782594429271</v>
      </c>
      <c r="E2742" s="116">
        <v>2.8652520716525895</v>
      </c>
      <c r="F2742" s="111" t="s">
        <v>660</v>
      </c>
      <c r="G2742" s="111" t="b">
        <v>0</v>
      </c>
      <c r="H2742" s="111" t="b">
        <v>0</v>
      </c>
      <c r="I2742" s="111" t="b">
        <v>0</v>
      </c>
      <c r="J2742" s="111" t="b">
        <v>0</v>
      </c>
      <c r="K2742" s="111" t="b">
        <v>0</v>
      </c>
      <c r="L2742" s="111" t="b">
        <v>0</v>
      </c>
    </row>
    <row r="2743" spans="1:12" ht="15">
      <c r="A2743" s="111" t="s">
        <v>683</v>
      </c>
      <c r="B2743" s="111" t="s">
        <v>877</v>
      </c>
      <c r="C2743" s="111">
        <v>2</v>
      </c>
      <c r="D2743" s="116">
        <v>0.0007841782594429271</v>
      </c>
      <c r="E2743" s="116">
        <v>1.548233970604478</v>
      </c>
      <c r="F2743" s="111" t="s">
        <v>660</v>
      </c>
      <c r="G2743" s="111" t="b">
        <v>0</v>
      </c>
      <c r="H2743" s="111" t="b">
        <v>0</v>
      </c>
      <c r="I2743" s="111" t="b">
        <v>0</v>
      </c>
      <c r="J2743" s="111" t="b">
        <v>0</v>
      </c>
      <c r="K2743" s="111" t="b">
        <v>0</v>
      </c>
      <c r="L2743" s="111" t="b">
        <v>0</v>
      </c>
    </row>
    <row r="2744" spans="1:12" ht="15">
      <c r="A2744" s="111" t="s">
        <v>877</v>
      </c>
      <c r="B2744" s="111" t="s">
        <v>1130</v>
      </c>
      <c r="C2744" s="111">
        <v>2</v>
      </c>
      <c r="D2744" s="116">
        <v>0.0007841782594429271</v>
      </c>
      <c r="E2744" s="116">
        <v>3.166282067316571</v>
      </c>
      <c r="F2744" s="111" t="s">
        <v>660</v>
      </c>
      <c r="G2744" s="111" t="b">
        <v>0</v>
      </c>
      <c r="H2744" s="111" t="b">
        <v>0</v>
      </c>
      <c r="I2744" s="111" t="b">
        <v>0</v>
      </c>
      <c r="J2744" s="111" t="b">
        <v>0</v>
      </c>
      <c r="K2744" s="111" t="b">
        <v>0</v>
      </c>
      <c r="L2744" s="111" t="b">
        <v>0</v>
      </c>
    </row>
    <row r="2745" spans="1:12" ht="15">
      <c r="A2745" s="111" t="s">
        <v>1130</v>
      </c>
      <c r="B2745" s="111" t="s">
        <v>683</v>
      </c>
      <c r="C2745" s="111">
        <v>2</v>
      </c>
      <c r="D2745" s="116">
        <v>0.0007841782594429271</v>
      </c>
      <c r="E2745" s="116">
        <v>1.5534982105968353</v>
      </c>
      <c r="F2745" s="111" t="s">
        <v>660</v>
      </c>
      <c r="G2745" s="111" t="b">
        <v>0</v>
      </c>
      <c r="H2745" s="111" t="b">
        <v>0</v>
      </c>
      <c r="I2745" s="111" t="b">
        <v>0</v>
      </c>
      <c r="J2745" s="111" t="b">
        <v>0</v>
      </c>
      <c r="K2745" s="111" t="b">
        <v>0</v>
      </c>
      <c r="L2745" s="111" t="b">
        <v>0</v>
      </c>
    </row>
    <row r="2746" spans="1:12" ht="15">
      <c r="A2746" s="111" t="s">
        <v>683</v>
      </c>
      <c r="B2746" s="111" t="s">
        <v>1182</v>
      </c>
      <c r="C2746" s="111">
        <v>2</v>
      </c>
      <c r="D2746" s="116">
        <v>0.0007841782594429271</v>
      </c>
      <c r="E2746" s="116">
        <v>1.548233970604478</v>
      </c>
      <c r="F2746" s="111" t="s">
        <v>660</v>
      </c>
      <c r="G2746" s="111" t="b">
        <v>0</v>
      </c>
      <c r="H2746" s="111" t="b">
        <v>0</v>
      </c>
      <c r="I2746" s="111" t="b">
        <v>0</v>
      </c>
      <c r="J2746" s="111" t="b">
        <v>0</v>
      </c>
      <c r="K2746" s="111" t="b">
        <v>0</v>
      </c>
      <c r="L2746" s="111" t="b">
        <v>0</v>
      </c>
    </row>
    <row r="2747" spans="1:12" ht="15">
      <c r="A2747" s="111" t="s">
        <v>1182</v>
      </c>
      <c r="B2747" s="111" t="s">
        <v>919</v>
      </c>
      <c r="C2747" s="111">
        <v>2</v>
      </c>
      <c r="D2747" s="116">
        <v>0.0007841782594429271</v>
      </c>
      <c r="E2747" s="116">
        <v>2.467312062980552</v>
      </c>
      <c r="F2747" s="111" t="s">
        <v>660</v>
      </c>
      <c r="G2747" s="111" t="b">
        <v>0</v>
      </c>
      <c r="H2747" s="111" t="b">
        <v>0</v>
      </c>
      <c r="I2747" s="111" t="b">
        <v>0</v>
      </c>
      <c r="J2747" s="111" t="b">
        <v>0</v>
      </c>
      <c r="K2747" s="111" t="b">
        <v>0</v>
      </c>
      <c r="L2747" s="111" t="b">
        <v>0</v>
      </c>
    </row>
    <row r="2748" spans="1:12" ht="15">
      <c r="A2748" s="111" t="s">
        <v>919</v>
      </c>
      <c r="B2748" s="111" t="s">
        <v>727</v>
      </c>
      <c r="C2748" s="111">
        <v>2</v>
      </c>
      <c r="D2748" s="116">
        <v>0.0007841782594429271</v>
      </c>
      <c r="E2748" s="116">
        <v>1.8140995492052086</v>
      </c>
      <c r="F2748" s="111" t="s">
        <v>660</v>
      </c>
      <c r="G2748" s="111" t="b">
        <v>0</v>
      </c>
      <c r="H2748" s="111" t="b">
        <v>0</v>
      </c>
      <c r="I2748" s="111" t="b">
        <v>0</v>
      </c>
      <c r="J2748" s="111" t="b">
        <v>0</v>
      </c>
      <c r="K2748" s="111" t="b">
        <v>0</v>
      </c>
      <c r="L2748" s="111" t="b">
        <v>0</v>
      </c>
    </row>
    <row r="2749" spans="1:12" ht="15">
      <c r="A2749" s="111" t="s">
        <v>830</v>
      </c>
      <c r="B2749" s="111" t="s">
        <v>1141</v>
      </c>
      <c r="C2749" s="111">
        <v>2</v>
      </c>
      <c r="D2749" s="116">
        <v>0.0007841782594429271</v>
      </c>
      <c r="E2749" s="116">
        <v>2.3211840273023143</v>
      </c>
      <c r="F2749" s="111" t="s">
        <v>660</v>
      </c>
      <c r="G2749" s="111" t="b">
        <v>0</v>
      </c>
      <c r="H2749" s="111" t="b">
        <v>0</v>
      </c>
      <c r="I2749" s="111" t="b">
        <v>0</v>
      </c>
      <c r="J2749" s="111" t="b">
        <v>0</v>
      </c>
      <c r="K2749" s="111" t="b">
        <v>0</v>
      </c>
      <c r="L2749" s="111" t="b">
        <v>0</v>
      </c>
    </row>
    <row r="2750" spans="1:12" ht="15">
      <c r="A2750" s="111" t="s">
        <v>1141</v>
      </c>
      <c r="B2750" s="111" t="s">
        <v>879</v>
      </c>
      <c r="C2750" s="111">
        <v>2</v>
      </c>
      <c r="D2750" s="116">
        <v>0.0007841782594429271</v>
      </c>
      <c r="E2750" s="116">
        <v>2.8652520716525895</v>
      </c>
      <c r="F2750" s="111" t="s">
        <v>660</v>
      </c>
      <c r="G2750" s="111" t="b">
        <v>0</v>
      </c>
      <c r="H2750" s="111" t="b">
        <v>0</v>
      </c>
      <c r="I2750" s="111" t="b">
        <v>0</v>
      </c>
      <c r="J2750" s="111" t="b">
        <v>0</v>
      </c>
      <c r="K2750" s="111" t="b">
        <v>0</v>
      </c>
      <c r="L2750" s="111" t="b">
        <v>0</v>
      </c>
    </row>
    <row r="2751" spans="1:12" ht="15">
      <c r="A2751" s="111" t="s">
        <v>879</v>
      </c>
      <c r="B2751" s="111" t="s">
        <v>720</v>
      </c>
      <c r="C2751" s="111">
        <v>2</v>
      </c>
      <c r="D2751" s="116">
        <v>0.0007841782594429271</v>
      </c>
      <c r="E2751" s="116">
        <v>2.5642220759886087</v>
      </c>
      <c r="F2751" s="111" t="s">
        <v>660</v>
      </c>
      <c r="G2751" s="111" t="b">
        <v>0</v>
      </c>
      <c r="H2751" s="111" t="b">
        <v>0</v>
      </c>
      <c r="I2751" s="111" t="b">
        <v>0</v>
      </c>
      <c r="J2751" s="111" t="b">
        <v>0</v>
      </c>
      <c r="K2751" s="111" t="b">
        <v>0</v>
      </c>
      <c r="L2751" s="111" t="b">
        <v>0</v>
      </c>
    </row>
    <row r="2752" spans="1:12" ht="15">
      <c r="A2752" s="111" t="s">
        <v>720</v>
      </c>
      <c r="B2752" s="111" t="s">
        <v>1444</v>
      </c>
      <c r="C2752" s="111">
        <v>2</v>
      </c>
      <c r="D2752" s="116">
        <v>0.0007841782594429271</v>
      </c>
      <c r="E2752" s="116">
        <v>2.2631920803246275</v>
      </c>
      <c r="F2752" s="111" t="s">
        <v>660</v>
      </c>
      <c r="G2752" s="111" t="b">
        <v>0</v>
      </c>
      <c r="H2752" s="111" t="b">
        <v>0</v>
      </c>
      <c r="I2752" s="111" t="b">
        <v>0</v>
      </c>
      <c r="J2752" s="111" t="b">
        <v>0</v>
      </c>
      <c r="K2752" s="111" t="b">
        <v>0</v>
      </c>
      <c r="L2752" s="111" t="b">
        <v>0</v>
      </c>
    </row>
    <row r="2753" spans="1:12" ht="15">
      <c r="A2753" s="111" t="s">
        <v>1444</v>
      </c>
      <c r="B2753" s="111" t="s">
        <v>692</v>
      </c>
      <c r="C2753" s="111">
        <v>2</v>
      </c>
      <c r="D2753" s="116">
        <v>0.0007841782594429271</v>
      </c>
      <c r="E2753" s="116">
        <v>2.2631920803246275</v>
      </c>
      <c r="F2753" s="111" t="s">
        <v>660</v>
      </c>
      <c r="G2753" s="111" t="b">
        <v>0</v>
      </c>
      <c r="H2753" s="111" t="b">
        <v>0</v>
      </c>
      <c r="I2753" s="111" t="b">
        <v>0</v>
      </c>
      <c r="J2753" s="111" t="b">
        <v>0</v>
      </c>
      <c r="K2753" s="111" t="b">
        <v>0</v>
      </c>
      <c r="L2753" s="111" t="b">
        <v>0</v>
      </c>
    </row>
    <row r="2754" spans="1:12" ht="15">
      <c r="A2754" s="111" t="s">
        <v>692</v>
      </c>
      <c r="B2754" s="111" t="s">
        <v>2382</v>
      </c>
      <c r="C2754" s="111">
        <v>2</v>
      </c>
      <c r="D2754" s="116">
        <v>0.0007841782594429271</v>
      </c>
      <c r="E2754" s="116">
        <v>2.5642220759886087</v>
      </c>
      <c r="F2754" s="111" t="s">
        <v>660</v>
      </c>
      <c r="G2754" s="111" t="b">
        <v>0</v>
      </c>
      <c r="H2754" s="111" t="b">
        <v>0</v>
      </c>
      <c r="I2754" s="111" t="b">
        <v>0</v>
      </c>
      <c r="J2754" s="111" t="b">
        <v>1</v>
      </c>
      <c r="K2754" s="111" t="b">
        <v>0</v>
      </c>
      <c r="L2754" s="111" t="b">
        <v>0</v>
      </c>
    </row>
    <row r="2755" spans="1:12" ht="15">
      <c r="A2755" s="111" t="s">
        <v>2382</v>
      </c>
      <c r="B2755" s="111" t="s">
        <v>688</v>
      </c>
      <c r="C2755" s="111">
        <v>2</v>
      </c>
      <c r="D2755" s="116">
        <v>0.0007841782594429271</v>
      </c>
      <c r="E2755" s="116">
        <v>1.8338436074009656</v>
      </c>
      <c r="F2755" s="111" t="s">
        <v>660</v>
      </c>
      <c r="G2755" s="111" t="b">
        <v>1</v>
      </c>
      <c r="H2755" s="111" t="b">
        <v>0</v>
      </c>
      <c r="I2755" s="111" t="b">
        <v>0</v>
      </c>
      <c r="J2755" s="111" t="b">
        <v>0</v>
      </c>
      <c r="K2755" s="111" t="b">
        <v>0</v>
      </c>
      <c r="L2755" s="111" t="b">
        <v>0</v>
      </c>
    </row>
    <row r="2756" spans="1:12" ht="15">
      <c r="A2756" s="111" t="s">
        <v>688</v>
      </c>
      <c r="B2756" s="111" t="s">
        <v>697</v>
      </c>
      <c r="C2756" s="111">
        <v>2</v>
      </c>
      <c r="D2756" s="116">
        <v>0.0007841782594429271</v>
      </c>
      <c r="E2756" s="116">
        <v>0.7731457670473538</v>
      </c>
      <c r="F2756" s="111" t="s">
        <v>660</v>
      </c>
      <c r="G2756" s="111" t="b">
        <v>0</v>
      </c>
      <c r="H2756" s="111" t="b">
        <v>0</v>
      </c>
      <c r="I2756" s="111" t="b">
        <v>0</v>
      </c>
      <c r="J2756" s="111" t="b">
        <v>0</v>
      </c>
      <c r="K2756" s="111" t="b">
        <v>0</v>
      </c>
      <c r="L2756" s="111" t="b">
        <v>0</v>
      </c>
    </row>
    <row r="2757" spans="1:12" ht="15">
      <c r="A2757" s="111" t="s">
        <v>697</v>
      </c>
      <c r="B2757" s="111" t="s">
        <v>971</v>
      </c>
      <c r="C2757" s="111">
        <v>2</v>
      </c>
      <c r="D2757" s="116">
        <v>0.0007841782594429271</v>
      </c>
      <c r="E2757" s="116">
        <v>2.1055842269629594</v>
      </c>
      <c r="F2757" s="111" t="s">
        <v>660</v>
      </c>
      <c r="G2757" s="111" t="b">
        <v>0</v>
      </c>
      <c r="H2757" s="111" t="b">
        <v>0</v>
      </c>
      <c r="I2757" s="111" t="b">
        <v>0</v>
      </c>
      <c r="J2757" s="111" t="b">
        <v>0</v>
      </c>
      <c r="K2757" s="111" t="b">
        <v>0</v>
      </c>
      <c r="L2757" s="111" t="b">
        <v>0</v>
      </c>
    </row>
    <row r="2758" spans="1:12" ht="15">
      <c r="A2758" s="111" t="s">
        <v>971</v>
      </c>
      <c r="B2758" s="111" t="s">
        <v>794</v>
      </c>
      <c r="C2758" s="111">
        <v>2</v>
      </c>
      <c r="D2758" s="116">
        <v>0.0007841782594429271</v>
      </c>
      <c r="E2758" s="116">
        <v>2.5642220759886087</v>
      </c>
      <c r="F2758" s="111" t="s">
        <v>660</v>
      </c>
      <c r="G2758" s="111" t="b">
        <v>0</v>
      </c>
      <c r="H2758" s="111" t="b">
        <v>0</v>
      </c>
      <c r="I2758" s="111" t="b">
        <v>0</v>
      </c>
      <c r="J2758" s="111" t="b">
        <v>0</v>
      </c>
      <c r="K2758" s="111" t="b">
        <v>0</v>
      </c>
      <c r="L2758" s="111" t="b">
        <v>0</v>
      </c>
    </row>
    <row r="2759" spans="1:12" ht="15">
      <c r="A2759" s="111" t="s">
        <v>794</v>
      </c>
      <c r="B2759" s="111" t="s">
        <v>760</v>
      </c>
      <c r="C2759" s="111">
        <v>2</v>
      </c>
      <c r="D2759" s="116">
        <v>0.0007841782594429271</v>
      </c>
      <c r="E2759" s="116">
        <v>2.212039557877246</v>
      </c>
      <c r="F2759" s="111" t="s">
        <v>660</v>
      </c>
      <c r="G2759" s="111" t="b">
        <v>0</v>
      </c>
      <c r="H2759" s="111" t="b">
        <v>0</v>
      </c>
      <c r="I2759" s="111" t="b">
        <v>0</v>
      </c>
      <c r="J2759" s="111" t="b">
        <v>0</v>
      </c>
      <c r="K2759" s="111" t="b">
        <v>0</v>
      </c>
      <c r="L2759" s="111" t="b">
        <v>0</v>
      </c>
    </row>
    <row r="2760" spans="1:12" ht="15">
      <c r="A2760" s="111" t="s">
        <v>760</v>
      </c>
      <c r="B2760" s="111" t="s">
        <v>730</v>
      </c>
      <c r="C2760" s="111">
        <v>2</v>
      </c>
      <c r="D2760" s="116">
        <v>0.0007841782594429271</v>
      </c>
      <c r="E2760" s="116">
        <v>1.5430327769186705</v>
      </c>
      <c r="F2760" s="111" t="s">
        <v>660</v>
      </c>
      <c r="G2760" s="111" t="b">
        <v>0</v>
      </c>
      <c r="H2760" s="111" t="b">
        <v>0</v>
      </c>
      <c r="I2760" s="111" t="b">
        <v>0</v>
      </c>
      <c r="J2760" s="111" t="b">
        <v>0</v>
      </c>
      <c r="K2760" s="111" t="b">
        <v>0</v>
      </c>
      <c r="L2760" s="111" t="b">
        <v>0</v>
      </c>
    </row>
    <row r="2761" spans="1:12" ht="15">
      <c r="A2761" s="111" t="s">
        <v>830</v>
      </c>
      <c r="B2761" s="111" t="s">
        <v>1254</v>
      </c>
      <c r="C2761" s="111">
        <v>2</v>
      </c>
      <c r="D2761" s="116">
        <v>0.0007841782594429271</v>
      </c>
      <c r="E2761" s="116">
        <v>2.622214022966295</v>
      </c>
      <c r="F2761" s="111" t="s">
        <v>660</v>
      </c>
      <c r="G2761" s="111" t="b">
        <v>0</v>
      </c>
      <c r="H2761" s="111" t="b">
        <v>0</v>
      </c>
      <c r="I2761" s="111" t="b">
        <v>0</v>
      </c>
      <c r="J2761" s="111" t="b">
        <v>0</v>
      </c>
      <c r="K2761" s="111" t="b">
        <v>0</v>
      </c>
      <c r="L2761" s="111" t="b">
        <v>0</v>
      </c>
    </row>
    <row r="2762" spans="1:12" ht="15">
      <c r="A2762" s="111" t="s">
        <v>1254</v>
      </c>
      <c r="B2762" s="111" t="s">
        <v>847</v>
      </c>
      <c r="C2762" s="111">
        <v>2</v>
      </c>
      <c r="D2762" s="116">
        <v>0.0007841782594429271</v>
      </c>
      <c r="E2762" s="116">
        <v>2.622214022966295</v>
      </c>
      <c r="F2762" s="111" t="s">
        <v>660</v>
      </c>
      <c r="G2762" s="111" t="b">
        <v>0</v>
      </c>
      <c r="H2762" s="111" t="b">
        <v>0</v>
      </c>
      <c r="I2762" s="111" t="b">
        <v>0</v>
      </c>
      <c r="J2762" s="111" t="b">
        <v>0</v>
      </c>
      <c r="K2762" s="111" t="b">
        <v>0</v>
      </c>
      <c r="L2762" s="111" t="b">
        <v>0</v>
      </c>
    </row>
    <row r="2763" spans="1:12" ht="15">
      <c r="A2763" s="111" t="s">
        <v>847</v>
      </c>
      <c r="B2763" s="111" t="s">
        <v>699</v>
      </c>
      <c r="C2763" s="111">
        <v>2</v>
      </c>
      <c r="D2763" s="116">
        <v>0.0007841782594429271</v>
      </c>
      <c r="E2763" s="116">
        <v>1.8440627725826517</v>
      </c>
      <c r="F2763" s="111" t="s">
        <v>660</v>
      </c>
      <c r="G2763" s="111" t="b">
        <v>0</v>
      </c>
      <c r="H2763" s="111" t="b">
        <v>0</v>
      </c>
      <c r="I2763" s="111" t="b">
        <v>0</v>
      </c>
      <c r="J2763" s="111" t="b">
        <v>0</v>
      </c>
      <c r="K2763" s="111" t="b">
        <v>0</v>
      </c>
      <c r="L2763" s="111" t="b">
        <v>0</v>
      </c>
    </row>
    <row r="2764" spans="1:12" ht="15">
      <c r="A2764" s="111" t="s">
        <v>699</v>
      </c>
      <c r="B2764" s="111" t="s">
        <v>1049</v>
      </c>
      <c r="C2764" s="111">
        <v>2</v>
      </c>
      <c r="D2764" s="116">
        <v>0.0007841782594429271</v>
      </c>
      <c r="E2764" s="116">
        <v>2.087100821268946</v>
      </c>
      <c r="F2764" s="111" t="s">
        <v>660</v>
      </c>
      <c r="G2764" s="111" t="b">
        <v>0</v>
      </c>
      <c r="H2764" s="111" t="b">
        <v>0</v>
      </c>
      <c r="I2764" s="111" t="b">
        <v>0</v>
      </c>
      <c r="J2764" s="111" t="b">
        <v>0</v>
      </c>
      <c r="K2764" s="111" t="b">
        <v>0</v>
      </c>
      <c r="L2764" s="111" t="b">
        <v>0</v>
      </c>
    </row>
    <row r="2765" spans="1:12" ht="15">
      <c r="A2765" s="111" t="s">
        <v>1049</v>
      </c>
      <c r="B2765" s="111" t="s">
        <v>1010</v>
      </c>
      <c r="C2765" s="111">
        <v>2</v>
      </c>
      <c r="D2765" s="116">
        <v>0.0007841782594429271</v>
      </c>
      <c r="E2765" s="116">
        <v>2.8652520716525895</v>
      </c>
      <c r="F2765" s="111" t="s">
        <v>660</v>
      </c>
      <c r="G2765" s="111" t="b">
        <v>0</v>
      </c>
      <c r="H2765" s="111" t="b">
        <v>0</v>
      </c>
      <c r="I2765" s="111" t="b">
        <v>0</v>
      </c>
      <c r="J2765" s="111" t="b">
        <v>0</v>
      </c>
      <c r="K2765" s="111" t="b">
        <v>0</v>
      </c>
      <c r="L2765" s="111" t="b">
        <v>0</v>
      </c>
    </row>
    <row r="2766" spans="1:12" ht="15">
      <c r="A2766" s="111" t="s">
        <v>1010</v>
      </c>
      <c r="B2766" s="111" t="s">
        <v>1049</v>
      </c>
      <c r="C2766" s="111">
        <v>2</v>
      </c>
      <c r="D2766" s="116">
        <v>0.0007841782594429271</v>
      </c>
      <c r="E2766" s="116">
        <v>2.8652520716525895</v>
      </c>
      <c r="F2766" s="111" t="s">
        <v>660</v>
      </c>
      <c r="G2766" s="111" t="b">
        <v>0</v>
      </c>
      <c r="H2766" s="111" t="b">
        <v>0</v>
      </c>
      <c r="I2766" s="111" t="b">
        <v>0</v>
      </c>
      <c r="J2766" s="111" t="b">
        <v>0</v>
      </c>
      <c r="K2766" s="111" t="b">
        <v>0</v>
      </c>
      <c r="L2766" s="111" t="b">
        <v>0</v>
      </c>
    </row>
    <row r="2767" spans="1:12" ht="15">
      <c r="A2767" s="111" t="s">
        <v>1049</v>
      </c>
      <c r="B2767" s="111" t="s">
        <v>747</v>
      </c>
      <c r="C2767" s="111">
        <v>2</v>
      </c>
      <c r="D2767" s="116">
        <v>0.0007841782594429271</v>
      </c>
      <c r="E2767" s="116">
        <v>2.3881308169329274</v>
      </c>
      <c r="F2767" s="111" t="s">
        <v>660</v>
      </c>
      <c r="G2767" s="111" t="b">
        <v>0</v>
      </c>
      <c r="H2767" s="111" t="b">
        <v>0</v>
      </c>
      <c r="I2767" s="111" t="b">
        <v>0</v>
      </c>
      <c r="J2767" s="111" t="b">
        <v>0</v>
      </c>
      <c r="K2767" s="111" t="b">
        <v>0</v>
      </c>
      <c r="L2767" s="111" t="b">
        <v>0</v>
      </c>
    </row>
    <row r="2768" spans="1:12" ht="15">
      <c r="A2768" s="111" t="s">
        <v>747</v>
      </c>
      <c r="B2768" s="111" t="s">
        <v>692</v>
      </c>
      <c r="C2768" s="111">
        <v>2</v>
      </c>
      <c r="D2768" s="116">
        <v>0.0007841782594429271</v>
      </c>
      <c r="E2768" s="116">
        <v>2.087100821268946</v>
      </c>
      <c r="F2768" s="111" t="s">
        <v>660</v>
      </c>
      <c r="G2768" s="111" t="b">
        <v>0</v>
      </c>
      <c r="H2768" s="111" t="b">
        <v>0</v>
      </c>
      <c r="I2768" s="111" t="b">
        <v>0</v>
      </c>
      <c r="J2768" s="111" t="b">
        <v>0</v>
      </c>
      <c r="K2768" s="111" t="b">
        <v>0</v>
      </c>
      <c r="L2768" s="111" t="b">
        <v>0</v>
      </c>
    </row>
    <row r="2769" spans="1:12" ht="15">
      <c r="A2769" s="111" t="s">
        <v>692</v>
      </c>
      <c r="B2769" s="111" t="s">
        <v>1741</v>
      </c>
      <c r="C2769" s="111">
        <v>2</v>
      </c>
      <c r="D2769" s="116">
        <v>0.0007841782594429271</v>
      </c>
      <c r="E2769" s="116">
        <v>2.5642220759886087</v>
      </c>
      <c r="F2769" s="111" t="s">
        <v>660</v>
      </c>
      <c r="G2769" s="111" t="b">
        <v>0</v>
      </c>
      <c r="H2769" s="111" t="b">
        <v>0</v>
      </c>
      <c r="I2769" s="111" t="b">
        <v>0</v>
      </c>
      <c r="J2769" s="111" t="b">
        <v>0</v>
      </c>
      <c r="K2769" s="111" t="b">
        <v>0</v>
      </c>
      <c r="L2769" s="111" t="b">
        <v>0</v>
      </c>
    </row>
    <row r="2770" spans="1:12" ht="15">
      <c r="A2770" s="111" t="s">
        <v>1741</v>
      </c>
      <c r="B2770" s="111" t="s">
        <v>796</v>
      </c>
      <c r="C2770" s="111">
        <v>2</v>
      </c>
      <c r="D2770" s="116">
        <v>0.0007841782594429271</v>
      </c>
      <c r="E2770" s="116">
        <v>2.5130695535412273</v>
      </c>
      <c r="F2770" s="111" t="s">
        <v>660</v>
      </c>
      <c r="G2770" s="111" t="b">
        <v>0</v>
      </c>
      <c r="H2770" s="111" t="b">
        <v>0</v>
      </c>
      <c r="I2770" s="111" t="b">
        <v>0</v>
      </c>
      <c r="J2770" s="111" t="b">
        <v>0</v>
      </c>
      <c r="K2770" s="111" t="b">
        <v>0</v>
      </c>
      <c r="L2770" s="111" t="b">
        <v>0</v>
      </c>
    </row>
    <row r="2771" spans="1:12" ht="15">
      <c r="A2771" s="111" t="s">
        <v>1447</v>
      </c>
      <c r="B2771" s="111" t="s">
        <v>2383</v>
      </c>
      <c r="C2771" s="111">
        <v>2</v>
      </c>
      <c r="D2771" s="116">
        <v>0.0007841782594429271</v>
      </c>
      <c r="E2771" s="116">
        <v>2.8652520716525895</v>
      </c>
      <c r="F2771" s="111" t="s">
        <v>660</v>
      </c>
      <c r="G2771" s="111" t="b">
        <v>0</v>
      </c>
      <c r="H2771" s="111" t="b">
        <v>0</v>
      </c>
      <c r="I2771" s="111" t="b">
        <v>0</v>
      </c>
      <c r="J2771" s="111" t="b">
        <v>0</v>
      </c>
      <c r="K2771" s="111" t="b">
        <v>0</v>
      </c>
      <c r="L2771" s="111" t="b">
        <v>0</v>
      </c>
    </row>
    <row r="2772" spans="1:12" ht="15">
      <c r="A2772" s="111" t="s">
        <v>2383</v>
      </c>
      <c r="B2772" s="111" t="s">
        <v>1223</v>
      </c>
      <c r="C2772" s="111">
        <v>2</v>
      </c>
      <c r="D2772" s="116">
        <v>0.0007841782594429271</v>
      </c>
      <c r="E2772" s="116">
        <v>3.166282067316571</v>
      </c>
      <c r="F2772" s="111" t="s">
        <v>660</v>
      </c>
      <c r="G2772" s="111" t="b">
        <v>0</v>
      </c>
      <c r="H2772" s="111" t="b">
        <v>0</v>
      </c>
      <c r="I2772" s="111" t="b">
        <v>0</v>
      </c>
      <c r="J2772" s="111" t="b">
        <v>0</v>
      </c>
      <c r="K2772" s="111" t="b">
        <v>0</v>
      </c>
      <c r="L2772" s="111" t="b">
        <v>0</v>
      </c>
    </row>
    <row r="2773" spans="1:12" ht="15">
      <c r="A2773" s="111" t="s">
        <v>1223</v>
      </c>
      <c r="B2773" s="111" t="s">
        <v>766</v>
      </c>
      <c r="C2773" s="111">
        <v>2</v>
      </c>
      <c r="D2773" s="116">
        <v>0.0007841782594429271</v>
      </c>
      <c r="E2773" s="116">
        <v>3.166282067316571</v>
      </c>
      <c r="F2773" s="111" t="s">
        <v>660</v>
      </c>
      <c r="G2773" s="111" t="b">
        <v>0</v>
      </c>
      <c r="H2773" s="111" t="b">
        <v>0</v>
      </c>
      <c r="I2773" s="111" t="b">
        <v>0</v>
      </c>
      <c r="J2773" s="111" t="b">
        <v>0</v>
      </c>
      <c r="K2773" s="111" t="b">
        <v>0</v>
      </c>
      <c r="L2773" s="111" t="b">
        <v>0</v>
      </c>
    </row>
    <row r="2774" spans="1:12" ht="15">
      <c r="A2774" s="111" t="s">
        <v>766</v>
      </c>
      <c r="B2774" s="111" t="s">
        <v>2384</v>
      </c>
      <c r="C2774" s="111">
        <v>2</v>
      </c>
      <c r="D2774" s="116">
        <v>0.0007841782594429271</v>
      </c>
      <c r="E2774" s="116">
        <v>3.166282067316571</v>
      </c>
      <c r="F2774" s="111" t="s">
        <v>660</v>
      </c>
      <c r="G2774" s="111" t="b">
        <v>0</v>
      </c>
      <c r="H2774" s="111" t="b">
        <v>0</v>
      </c>
      <c r="I2774" s="111" t="b">
        <v>0</v>
      </c>
      <c r="J2774" s="111" t="b">
        <v>0</v>
      </c>
      <c r="K2774" s="111" t="b">
        <v>0</v>
      </c>
      <c r="L2774" s="111" t="b">
        <v>0</v>
      </c>
    </row>
    <row r="2775" spans="1:12" ht="15">
      <c r="A2775" s="111" t="s">
        <v>2384</v>
      </c>
      <c r="B2775" s="111" t="s">
        <v>1682</v>
      </c>
      <c r="C2775" s="111">
        <v>2</v>
      </c>
      <c r="D2775" s="116">
        <v>0.0007841782594429271</v>
      </c>
      <c r="E2775" s="116">
        <v>3.166282067316571</v>
      </c>
      <c r="F2775" s="111" t="s">
        <v>660</v>
      </c>
      <c r="G2775" s="111" t="b">
        <v>0</v>
      </c>
      <c r="H2775" s="111" t="b">
        <v>0</v>
      </c>
      <c r="I2775" s="111" t="b">
        <v>0</v>
      </c>
      <c r="J2775" s="111" t="b">
        <v>0</v>
      </c>
      <c r="K2775" s="111" t="b">
        <v>0</v>
      </c>
      <c r="L2775" s="111" t="b">
        <v>0</v>
      </c>
    </row>
    <row r="2776" spans="1:12" ht="15">
      <c r="A2776" s="111" t="s">
        <v>1682</v>
      </c>
      <c r="B2776" s="111" t="s">
        <v>2385</v>
      </c>
      <c r="C2776" s="111">
        <v>2</v>
      </c>
      <c r="D2776" s="116">
        <v>0.0007841782594429271</v>
      </c>
      <c r="E2776" s="116">
        <v>3.166282067316571</v>
      </c>
      <c r="F2776" s="111" t="s">
        <v>660</v>
      </c>
      <c r="G2776" s="111" t="b">
        <v>0</v>
      </c>
      <c r="H2776" s="111" t="b">
        <v>0</v>
      </c>
      <c r="I2776" s="111" t="b">
        <v>0</v>
      </c>
      <c r="J2776" s="111" t="b">
        <v>0</v>
      </c>
      <c r="K2776" s="111" t="b">
        <v>0</v>
      </c>
      <c r="L2776" s="111" t="b">
        <v>0</v>
      </c>
    </row>
    <row r="2777" spans="1:12" ht="15">
      <c r="A2777" s="111" t="s">
        <v>2385</v>
      </c>
      <c r="B2777" s="111" t="s">
        <v>833</v>
      </c>
      <c r="C2777" s="111">
        <v>2</v>
      </c>
      <c r="D2777" s="116">
        <v>0.0007841782594429271</v>
      </c>
      <c r="E2777" s="116">
        <v>2.622214022966295</v>
      </c>
      <c r="F2777" s="111" t="s">
        <v>660</v>
      </c>
      <c r="G2777" s="111" t="b">
        <v>0</v>
      </c>
      <c r="H2777" s="111" t="b">
        <v>0</v>
      </c>
      <c r="I2777" s="111" t="b">
        <v>0</v>
      </c>
      <c r="J2777" s="111" t="b">
        <v>0</v>
      </c>
      <c r="K2777" s="111" t="b">
        <v>0</v>
      </c>
      <c r="L2777" s="111" t="b">
        <v>0</v>
      </c>
    </row>
    <row r="2778" spans="1:12" ht="15">
      <c r="A2778" s="111" t="s">
        <v>757</v>
      </c>
      <c r="B2778" s="111" t="s">
        <v>991</v>
      </c>
      <c r="C2778" s="111">
        <v>2</v>
      </c>
      <c r="D2778" s="116">
        <v>0.0007841782594429271</v>
      </c>
      <c r="E2778" s="116">
        <v>1.9621620846606462</v>
      </c>
      <c r="F2778" s="111" t="s">
        <v>660</v>
      </c>
      <c r="G2778" s="111" t="b">
        <v>0</v>
      </c>
      <c r="H2778" s="111" t="b">
        <v>0</v>
      </c>
      <c r="I2778" s="111" t="b">
        <v>0</v>
      </c>
      <c r="J2778" s="111" t="b">
        <v>0</v>
      </c>
      <c r="K2778" s="111" t="b">
        <v>0</v>
      </c>
      <c r="L2778" s="111" t="b">
        <v>0</v>
      </c>
    </row>
    <row r="2779" spans="1:12" ht="15">
      <c r="A2779" s="111" t="s">
        <v>991</v>
      </c>
      <c r="B2779" s="111" t="s">
        <v>695</v>
      </c>
      <c r="C2779" s="111">
        <v>2</v>
      </c>
      <c r="D2779" s="116">
        <v>0.0007841782594429271</v>
      </c>
      <c r="E2779" s="116">
        <v>1.7860708256049649</v>
      </c>
      <c r="F2779" s="111" t="s">
        <v>660</v>
      </c>
      <c r="G2779" s="111" t="b">
        <v>0</v>
      </c>
      <c r="H2779" s="111" t="b">
        <v>0</v>
      </c>
      <c r="I2779" s="111" t="b">
        <v>0</v>
      </c>
      <c r="J2779" s="111" t="b">
        <v>0</v>
      </c>
      <c r="K2779" s="111" t="b">
        <v>0</v>
      </c>
      <c r="L2779" s="111" t="b">
        <v>0</v>
      </c>
    </row>
    <row r="2780" spans="1:12" ht="15">
      <c r="A2780" s="111" t="s">
        <v>695</v>
      </c>
      <c r="B2780" s="111" t="s">
        <v>1202</v>
      </c>
      <c r="C2780" s="111">
        <v>2</v>
      </c>
      <c r="D2780" s="116">
        <v>0.0007841782594429271</v>
      </c>
      <c r="E2780" s="116">
        <v>1.9901908082608897</v>
      </c>
      <c r="F2780" s="111" t="s">
        <v>660</v>
      </c>
      <c r="G2780" s="111" t="b">
        <v>0</v>
      </c>
      <c r="H2780" s="111" t="b">
        <v>0</v>
      </c>
      <c r="I2780" s="111" t="b">
        <v>0</v>
      </c>
      <c r="J2780" s="111" t="b">
        <v>0</v>
      </c>
      <c r="K2780" s="111" t="b">
        <v>0</v>
      </c>
      <c r="L2780" s="111" t="b">
        <v>0</v>
      </c>
    </row>
    <row r="2781" spans="1:12" ht="15">
      <c r="A2781" s="111" t="s">
        <v>1202</v>
      </c>
      <c r="B2781" s="111" t="s">
        <v>802</v>
      </c>
      <c r="C2781" s="111">
        <v>2</v>
      </c>
      <c r="D2781" s="116">
        <v>0.0007841782594429271</v>
      </c>
      <c r="E2781" s="116">
        <v>1.9901908082608897</v>
      </c>
      <c r="F2781" s="111" t="s">
        <v>660</v>
      </c>
      <c r="G2781" s="111" t="b">
        <v>0</v>
      </c>
      <c r="H2781" s="111" t="b">
        <v>0</v>
      </c>
      <c r="I2781" s="111" t="b">
        <v>0</v>
      </c>
      <c r="J2781" s="111" t="b">
        <v>1</v>
      </c>
      <c r="K2781" s="111" t="b">
        <v>0</v>
      </c>
      <c r="L2781" s="111" t="b">
        <v>0</v>
      </c>
    </row>
    <row r="2782" spans="1:12" ht="15">
      <c r="A2782" s="111" t="s">
        <v>802</v>
      </c>
      <c r="B2782" s="111" t="s">
        <v>684</v>
      </c>
      <c r="C2782" s="111">
        <v>2</v>
      </c>
      <c r="D2782" s="116">
        <v>0.0007841782594429271</v>
      </c>
      <c r="E2782" s="116">
        <v>0.5615161826126837</v>
      </c>
      <c r="F2782" s="111" t="s">
        <v>660</v>
      </c>
      <c r="G2782" s="111" t="b">
        <v>1</v>
      </c>
      <c r="H2782" s="111" t="b">
        <v>0</v>
      </c>
      <c r="I2782" s="111" t="b">
        <v>0</v>
      </c>
      <c r="J2782" s="111" t="b">
        <v>0</v>
      </c>
      <c r="K2782" s="111" t="b">
        <v>0</v>
      </c>
      <c r="L2782" s="111" t="b">
        <v>0</v>
      </c>
    </row>
    <row r="2783" spans="1:12" ht="15">
      <c r="A2783" s="111" t="s">
        <v>683</v>
      </c>
      <c r="B2783" s="111" t="s">
        <v>1449</v>
      </c>
      <c r="C2783" s="111">
        <v>2</v>
      </c>
      <c r="D2783" s="116">
        <v>0.0007841782594429271</v>
      </c>
      <c r="E2783" s="116">
        <v>1.372142711548797</v>
      </c>
      <c r="F2783" s="111" t="s">
        <v>660</v>
      </c>
      <c r="G2783" s="111" t="b">
        <v>0</v>
      </c>
      <c r="H2783" s="111" t="b">
        <v>0</v>
      </c>
      <c r="I2783" s="111" t="b">
        <v>0</v>
      </c>
      <c r="J2783" s="111" t="b">
        <v>0</v>
      </c>
      <c r="K2783" s="111" t="b">
        <v>0</v>
      </c>
      <c r="L2783" s="111" t="b">
        <v>0</v>
      </c>
    </row>
    <row r="2784" spans="1:12" ht="15">
      <c r="A2784" s="111" t="s">
        <v>1449</v>
      </c>
      <c r="B2784" s="111" t="s">
        <v>1621</v>
      </c>
      <c r="C2784" s="111">
        <v>2</v>
      </c>
      <c r="D2784" s="116">
        <v>0.0007841782594429271</v>
      </c>
      <c r="E2784" s="116">
        <v>2.99019080826089</v>
      </c>
      <c r="F2784" s="111" t="s">
        <v>660</v>
      </c>
      <c r="G2784" s="111" t="b">
        <v>0</v>
      </c>
      <c r="H2784" s="111" t="b">
        <v>0</v>
      </c>
      <c r="I2784" s="111" t="b">
        <v>0</v>
      </c>
      <c r="J2784" s="111" t="b">
        <v>0</v>
      </c>
      <c r="K2784" s="111" t="b">
        <v>0</v>
      </c>
      <c r="L2784" s="111" t="b">
        <v>0</v>
      </c>
    </row>
    <row r="2785" spans="1:12" ht="15">
      <c r="A2785" s="111" t="s">
        <v>1621</v>
      </c>
      <c r="B2785" s="111" t="s">
        <v>1622</v>
      </c>
      <c r="C2785" s="111">
        <v>2</v>
      </c>
      <c r="D2785" s="116">
        <v>0.0007841782594429271</v>
      </c>
      <c r="E2785" s="116">
        <v>3.166282067316571</v>
      </c>
      <c r="F2785" s="111" t="s">
        <v>660</v>
      </c>
      <c r="G2785" s="111" t="b">
        <v>0</v>
      </c>
      <c r="H2785" s="111" t="b">
        <v>0</v>
      </c>
      <c r="I2785" s="111" t="b">
        <v>0</v>
      </c>
      <c r="J2785" s="111" t="b">
        <v>0</v>
      </c>
      <c r="K2785" s="111" t="b">
        <v>0</v>
      </c>
      <c r="L2785" s="111" t="b">
        <v>0</v>
      </c>
    </row>
    <row r="2786" spans="1:12" ht="15">
      <c r="A2786" s="111" t="s">
        <v>1622</v>
      </c>
      <c r="B2786" s="111" t="s">
        <v>2386</v>
      </c>
      <c r="C2786" s="111">
        <v>2</v>
      </c>
      <c r="D2786" s="116">
        <v>0.0007841782594429271</v>
      </c>
      <c r="E2786" s="116">
        <v>3.166282067316571</v>
      </c>
      <c r="F2786" s="111" t="s">
        <v>660</v>
      </c>
      <c r="G2786" s="111" t="b">
        <v>0</v>
      </c>
      <c r="H2786" s="111" t="b">
        <v>0</v>
      </c>
      <c r="I2786" s="111" t="b">
        <v>0</v>
      </c>
      <c r="J2786" s="111" t="b">
        <v>0</v>
      </c>
      <c r="K2786" s="111" t="b">
        <v>0</v>
      </c>
      <c r="L2786" s="111" t="b">
        <v>0</v>
      </c>
    </row>
    <row r="2787" spans="1:12" ht="15">
      <c r="A2787" s="111" t="s">
        <v>2386</v>
      </c>
      <c r="B2787" s="111" t="s">
        <v>722</v>
      </c>
      <c r="C2787" s="111">
        <v>2</v>
      </c>
      <c r="D2787" s="116">
        <v>0.0007841782594429271</v>
      </c>
      <c r="E2787" s="116">
        <v>2.5130695535412273</v>
      </c>
      <c r="F2787" s="111" t="s">
        <v>660</v>
      </c>
      <c r="G2787" s="111" t="b">
        <v>0</v>
      </c>
      <c r="H2787" s="111" t="b">
        <v>0</v>
      </c>
      <c r="I2787" s="111" t="b">
        <v>0</v>
      </c>
      <c r="J2787" s="111" t="b">
        <v>0</v>
      </c>
      <c r="K2787" s="111" t="b">
        <v>0</v>
      </c>
      <c r="L2787" s="111" t="b">
        <v>0</v>
      </c>
    </row>
    <row r="2788" spans="1:12" ht="15">
      <c r="A2788" s="111" t="s">
        <v>722</v>
      </c>
      <c r="B2788" s="111" t="s">
        <v>991</v>
      </c>
      <c r="C2788" s="111">
        <v>2</v>
      </c>
      <c r="D2788" s="116">
        <v>0.0007841782594429271</v>
      </c>
      <c r="E2788" s="116">
        <v>1.9110095622132648</v>
      </c>
      <c r="F2788" s="111" t="s">
        <v>660</v>
      </c>
      <c r="G2788" s="111" t="b">
        <v>0</v>
      </c>
      <c r="H2788" s="111" t="b">
        <v>0</v>
      </c>
      <c r="I2788" s="111" t="b">
        <v>0</v>
      </c>
      <c r="J2788" s="111" t="b">
        <v>0</v>
      </c>
      <c r="K2788" s="111" t="b">
        <v>0</v>
      </c>
      <c r="L2788" s="111" t="b">
        <v>0</v>
      </c>
    </row>
    <row r="2789" spans="1:12" ht="15">
      <c r="A2789" s="111" t="s">
        <v>991</v>
      </c>
      <c r="B2789" s="111" t="s">
        <v>1026</v>
      </c>
      <c r="C2789" s="111">
        <v>2</v>
      </c>
      <c r="D2789" s="116">
        <v>0.0007841782594429271</v>
      </c>
      <c r="E2789" s="116">
        <v>2.166282067316571</v>
      </c>
      <c r="F2789" s="111" t="s">
        <v>660</v>
      </c>
      <c r="G2789" s="111" t="b">
        <v>0</v>
      </c>
      <c r="H2789" s="111" t="b">
        <v>0</v>
      </c>
      <c r="I2789" s="111" t="b">
        <v>0</v>
      </c>
      <c r="J2789" s="111" t="b">
        <v>0</v>
      </c>
      <c r="K2789" s="111" t="b">
        <v>0</v>
      </c>
      <c r="L2789" s="111" t="b">
        <v>0</v>
      </c>
    </row>
    <row r="2790" spans="1:12" ht="15">
      <c r="A2790" s="111" t="s">
        <v>1026</v>
      </c>
      <c r="B2790" s="111" t="s">
        <v>686</v>
      </c>
      <c r="C2790" s="111">
        <v>2</v>
      </c>
      <c r="D2790" s="116">
        <v>0.0007841782594429271</v>
      </c>
      <c r="E2790" s="116">
        <v>1.7076442182909217</v>
      </c>
      <c r="F2790" s="111" t="s">
        <v>660</v>
      </c>
      <c r="G2790" s="111" t="b">
        <v>0</v>
      </c>
      <c r="H2790" s="111" t="b">
        <v>0</v>
      </c>
      <c r="I2790" s="111" t="b">
        <v>0</v>
      </c>
      <c r="J2790" s="111" t="b">
        <v>0</v>
      </c>
      <c r="K2790" s="111" t="b">
        <v>0</v>
      </c>
      <c r="L2790" s="111" t="b">
        <v>0</v>
      </c>
    </row>
    <row r="2791" spans="1:12" ht="15">
      <c r="A2791" s="111" t="s">
        <v>730</v>
      </c>
      <c r="B2791" s="111" t="s">
        <v>2387</v>
      </c>
      <c r="C2791" s="111">
        <v>2</v>
      </c>
      <c r="D2791" s="116">
        <v>0.0007841782594429271</v>
      </c>
      <c r="E2791" s="116">
        <v>2.020154031638333</v>
      </c>
      <c r="F2791" s="111" t="s">
        <v>660</v>
      </c>
      <c r="G2791" s="111" t="b">
        <v>0</v>
      </c>
      <c r="H2791" s="111" t="b">
        <v>0</v>
      </c>
      <c r="I2791" s="111" t="b">
        <v>0</v>
      </c>
      <c r="J2791" s="111" t="b">
        <v>0</v>
      </c>
      <c r="K2791" s="111" t="b">
        <v>0</v>
      </c>
      <c r="L2791" s="111" t="b">
        <v>0</v>
      </c>
    </row>
    <row r="2792" spans="1:12" ht="15">
      <c r="A2792" s="111" t="s">
        <v>2387</v>
      </c>
      <c r="B2792" s="111" t="s">
        <v>943</v>
      </c>
      <c r="C2792" s="111">
        <v>2</v>
      </c>
      <c r="D2792" s="116">
        <v>0.0007841782594429271</v>
      </c>
      <c r="E2792" s="116">
        <v>3.166282067316571</v>
      </c>
      <c r="F2792" s="111" t="s">
        <v>660</v>
      </c>
      <c r="G2792" s="111" t="b">
        <v>0</v>
      </c>
      <c r="H2792" s="111" t="b">
        <v>0</v>
      </c>
      <c r="I2792" s="111" t="b">
        <v>0</v>
      </c>
      <c r="J2792" s="111" t="b">
        <v>0</v>
      </c>
      <c r="K2792" s="111" t="b">
        <v>0</v>
      </c>
      <c r="L2792" s="111" t="b">
        <v>0</v>
      </c>
    </row>
    <row r="2793" spans="1:12" ht="15">
      <c r="A2793" s="111" t="s">
        <v>943</v>
      </c>
      <c r="B2793" s="111" t="s">
        <v>685</v>
      </c>
      <c r="C2793" s="111">
        <v>2</v>
      </c>
      <c r="D2793" s="116">
        <v>0.0007841782594429271</v>
      </c>
      <c r="E2793" s="116">
        <v>2.020154031638333</v>
      </c>
      <c r="F2793" s="111" t="s">
        <v>660</v>
      </c>
      <c r="G2793" s="111" t="b">
        <v>0</v>
      </c>
      <c r="H2793" s="111" t="b">
        <v>0</v>
      </c>
      <c r="I2793" s="111" t="b">
        <v>0</v>
      </c>
      <c r="J2793" s="111" t="b">
        <v>0</v>
      </c>
      <c r="K2793" s="111" t="b">
        <v>0</v>
      </c>
      <c r="L2793" s="111" t="b">
        <v>0</v>
      </c>
    </row>
    <row r="2794" spans="1:12" ht="15">
      <c r="A2794" s="111" t="s">
        <v>685</v>
      </c>
      <c r="B2794" s="111" t="s">
        <v>686</v>
      </c>
      <c r="C2794" s="111">
        <v>2</v>
      </c>
      <c r="D2794" s="116">
        <v>0.0007841782594429271</v>
      </c>
      <c r="E2794" s="116">
        <v>0.9916408746561225</v>
      </c>
      <c r="F2794" s="111" t="s">
        <v>660</v>
      </c>
      <c r="G2794" s="111" t="b">
        <v>0</v>
      </c>
      <c r="H2794" s="111" t="b">
        <v>0</v>
      </c>
      <c r="I2794" s="111" t="b">
        <v>0</v>
      </c>
      <c r="J2794" s="111" t="b">
        <v>0</v>
      </c>
      <c r="K2794" s="111" t="b">
        <v>0</v>
      </c>
      <c r="L2794" s="111" t="b">
        <v>0</v>
      </c>
    </row>
    <row r="2795" spans="1:12" ht="15">
      <c r="A2795" s="111" t="s">
        <v>686</v>
      </c>
      <c r="B2795" s="111" t="s">
        <v>1009</v>
      </c>
      <c r="C2795" s="111">
        <v>2</v>
      </c>
      <c r="D2795" s="116">
        <v>0.0007841782594429271</v>
      </c>
      <c r="E2795" s="116">
        <v>1.804554231298978</v>
      </c>
      <c r="F2795" s="111" t="s">
        <v>660</v>
      </c>
      <c r="G2795" s="111" t="b">
        <v>0</v>
      </c>
      <c r="H2795" s="111" t="b">
        <v>0</v>
      </c>
      <c r="I2795" s="111" t="b">
        <v>0</v>
      </c>
      <c r="J2795" s="111" t="b">
        <v>0</v>
      </c>
      <c r="K2795" s="111" t="b">
        <v>0</v>
      </c>
      <c r="L2795" s="111" t="b">
        <v>0</v>
      </c>
    </row>
    <row r="2796" spans="1:12" ht="15">
      <c r="A2796" s="111" t="s">
        <v>1009</v>
      </c>
      <c r="B2796" s="111" t="s">
        <v>1032</v>
      </c>
      <c r="C2796" s="111">
        <v>2</v>
      </c>
      <c r="D2796" s="116">
        <v>0.0007841782594429271</v>
      </c>
      <c r="E2796" s="116">
        <v>2.8652520716525895</v>
      </c>
      <c r="F2796" s="111" t="s">
        <v>660</v>
      </c>
      <c r="G2796" s="111" t="b">
        <v>0</v>
      </c>
      <c r="H2796" s="111" t="b">
        <v>0</v>
      </c>
      <c r="I2796" s="111" t="b">
        <v>0</v>
      </c>
      <c r="J2796" s="111" t="b">
        <v>0</v>
      </c>
      <c r="K2796" s="111" t="b">
        <v>0</v>
      </c>
      <c r="L2796" s="111" t="b">
        <v>0</v>
      </c>
    </row>
    <row r="2797" spans="1:12" ht="15">
      <c r="A2797" s="111" t="s">
        <v>1032</v>
      </c>
      <c r="B2797" s="111" t="s">
        <v>2388</v>
      </c>
      <c r="C2797" s="111">
        <v>2</v>
      </c>
      <c r="D2797" s="116">
        <v>0.0007841782594429271</v>
      </c>
      <c r="E2797" s="116">
        <v>3.166282067316571</v>
      </c>
      <c r="F2797" s="111" t="s">
        <v>660</v>
      </c>
      <c r="G2797" s="111" t="b">
        <v>0</v>
      </c>
      <c r="H2797" s="111" t="b">
        <v>0</v>
      </c>
      <c r="I2797" s="111" t="b">
        <v>0</v>
      </c>
      <c r="J2797" s="111" t="b">
        <v>0</v>
      </c>
      <c r="K2797" s="111" t="b">
        <v>0</v>
      </c>
      <c r="L2797" s="111" t="b">
        <v>0</v>
      </c>
    </row>
    <row r="2798" spans="1:12" ht="15">
      <c r="A2798" s="111" t="s">
        <v>2388</v>
      </c>
      <c r="B2798" s="111" t="s">
        <v>1347</v>
      </c>
      <c r="C2798" s="111">
        <v>2</v>
      </c>
      <c r="D2798" s="116">
        <v>0.0007841782594429271</v>
      </c>
      <c r="E2798" s="116">
        <v>3.166282067316571</v>
      </c>
      <c r="F2798" s="111" t="s">
        <v>660</v>
      </c>
      <c r="G2798" s="111" t="b">
        <v>0</v>
      </c>
      <c r="H2798" s="111" t="b">
        <v>0</v>
      </c>
      <c r="I2798" s="111" t="b">
        <v>0</v>
      </c>
      <c r="J2798" s="111" t="b">
        <v>0</v>
      </c>
      <c r="K2798" s="111" t="b">
        <v>0</v>
      </c>
      <c r="L2798" s="111" t="b">
        <v>0</v>
      </c>
    </row>
    <row r="2799" spans="1:12" ht="15">
      <c r="A2799" s="111" t="s">
        <v>1347</v>
      </c>
      <c r="B2799" s="111" t="s">
        <v>1450</v>
      </c>
      <c r="C2799" s="111">
        <v>2</v>
      </c>
      <c r="D2799" s="116">
        <v>0.0007841782594429271</v>
      </c>
      <c r="E2799" s="116">
        <v>3.166282067316571</v>
      </c>
      <c r="F2799" s="111" t="s">
        <v>660</v>
      </c>
      <c r="G2799" s="111" t="b">
        <v>0</v>
      </c>
      <c r="H2799" s="111" t="b">
        <v>0</v>
      </c>
      <c r="I2799" s="111" t="b">
        <v>0</v>
      </c>
      <c r="J2799" s="111" t="b">
        <v>0</v>
      </c>
      <c r="K2799" s="111" t="b">
        <v>0</v>
      </c>
      <c r="L2799" s="111" t="b">
        <v>0</v>
      </c>
    </row>
    <row r="2800" spans="1:12" ht="15">
      <c r="A2800" s="111" t="s">
        <v>1450</v>
      </c>
      <c r="B2800" s="111" t="s">
        <v>686</v>
      </c>
      <c r="C2800" s="111">
        <v>2</v>
      </c>
      <c r="D2800" s="116">
        <v>0.0007841782594429271</v>
      </c>
      <c r="E2800" s="116">
        <v>2.1055842269629594</v>
      </c>
      <c r="F2800" s="111" t="s">
        <v>660</v>
      </c>
      <c r="G2800" s="111" t="b">
        <v>0</v>
      </c>
      <c r="H2800" s="111" t="b">
        <v>0</v>
      </c>
      <c r="I2800" s="111" t="b">
        <v>0</v>
      </c>
      <c r="J2800" s="111" t="b">
        <v>0</v>
      </c>
      <c r="K2800" s="111" t="b">
        <v>0</v>
      </c>
      <c r="L2800" s="111" t="b">
        <v>0</v>
      </c>
    </row>
    <row r="2801" spans="1:12" ht="15">
      <c r="A2801" s="111" t="s">
        <v>686</v>
      </c>
      <c r="B2801" s="111" t="s">
        <v>1065</v>
      </c>
      <c r="C2801" s="111">
        <v>2</v>
      </c>
      <c r="D2801" s="116">
        <v>0.0007841782594429271</v>
      </c>
      <c r="E2801" s="116">
        <v>1.5615161826126835</v>
      </c>
      <c r="F2801" s="111" t="s">
        <v>660</v>
      </c>
      <c r="G2801" s="111" t="b">
        <v>0</v>
      </c>
      <c r="H2801" s="111" t="b">
        <v>0</v>
      </c>
      <c r="I2801" s="111" t="b">
        <v>0</v>
      </c>
      <c r="J2801" s="111" t="b">
        <v>0</v>
      </c>
      <c r="K2801" s="111" t="b">
        <v>0</v>
      </c>
      <c r="L2801" s="111" t="b">
        <v>0</v>
      </c>
    </row>
    <row r="2802" spans="1:12" ht="15">
      <c r="A2802" s="111" t="s">
        <v>1065</v>
      </c>
      <c r="B2802" s="111" t="s">
        <v>919</v>
      </c>
      <c r="C2802" s="111">
        <v>2</v>
      </c>
      <c r="D2802" s="116">
        <v>0.0007841782594429271</v>
      </c>
      <c r="E2802" s="116">
        <v>1.9232440186302764</v>
      </c>
      <c r="F2802" s="111" t="s">
        <v>660</v>
      </c>
      <c r="G2802" s="111" t="b">
        <v>0</v>
      </c>
      <c r="H2802" s="111" t="b">
        <v>0</v>
      </c>
      <c r="I2802" s="111" t="b">
        <v>0</v>
      </c>
      <c r="J2802" s="111" t="b">
        <v>0</v>
      </c>
      <c r="K2802" s="111" t="b">
        <v>0</v>
      </c>
      <c r="L2802" s="111" t="b">
        <v>0</v>
      </c>
    </row>
    <row r="2803" spans="1:12" ht="15">
      <c r="A2803" s="111" t="s">
        <v>919</v>
      </c>
      <c r="B2803" s="111" t="s">
        <v>696</v>
      </c>
      <c r="C2803" s="111">
        <v>2</v>
      </c>
      <c r="D2803" s="116">
        <v>0.0007841782594429271</v>
      </c>
      <c r="E2803" s="116">
        <v>1.8652520716525898</v>
      </c>
      <c r="F2803" s="111" t="s">
        <v>660</v>
      </c>
      <c r="G2803" s="111" t="b">
        <v>0</v>
      </c>
      <c r="H2803" s="111" t="b">
        <v>0</v>
      </c>
      <c r="I2803" s="111" t="b">
        <v>0</v>
      </c>
      <c r="J2803" s="111" t="b">
        <v>0</v>
      </c>
      <c r="K2803" s="111" t="b">
        <v>0</v>
      </c>
      <c r="L2803" s="111" t="b">
        <v>0</v>
      </c>
    </row>
    <row r="2804" spans="1:12" ht="15">
      <c r="A2804" s="111" t="s">
        <v>696</v>
      </c>
      <c r="B2804" s="111" t="s">
        <v>1634</v>
      </c>
      <c r="C2804" s="111">
        <v>2</v>
      </c>
      <c r="D2804" s="116">
        <v>0.0007841782594429271</v>
      </c>
      <c r="E2804" s="116">
        <v>2.3881308169329274</v>
      </c>
      <c r="F2804" s="111" t="s">
        <v>660</v>
      </c>
      <c r="G2804" s="111" t="b">
        <v>0</v>
      </c>
      <c r="H2804" s="111" t="b">
        <v>0</v>
      </c>
      <c r="I2804" s="111" t="b">
        <v>0</v>
      </c>
      <c r="J2804" s="111" t="b">
        <v>0</v>
      </c>
      <c r="K2804" s="111" t="b">
        <v>1</v>
      </c>
      <c r="L2804" s="111" t="b">
        <v>0</v>
      </c>
    </row>
    <row r="2805" spans="1:12" ht="15">
      <c r="A2805" s="111" t="s">
        <v>1634</v>
      </c>
      <c r="B2805" s="111" t="s">
        <v>686</v>
      </c>
      <c r="C2805" s="111">
        <v>2</v>
      </c>
      <c r="D2805" s="116">
        <v>0.0007841782594429271</v>
      </c>
      <c r="E2805" s="116">
        <v>1.929492967907278</v>
      </c>
      <c r="F2805" s="111" t="s">
        <v>660</v>
      </c>
      <c r="G2805" s="111" t="b">
        <v>0</v>
      </c>
      <c r="H2805" s="111" t="b">
        <v>1</v>
      </c>
      <c r="I2805" s="111" t="b">
        <v>0</v>
      </c>
      <c r="J2805" s="111" t="b">
        <v>0</v>
      </c>
      <c r="K2805" s="111" t="b">
        <v>0</v>
      </c>
      <c r="L2805" s="111" t="b">
        <v>0</v>
      </c>
    </row>
    <row r="2806" spans="1:12" ht="15">
      <c r="A2806" s="111" t="s">
        <v>730</v>
      </c>
      <c r="B2806" s="111" t="s">
        <v>696</v>
      </c>
      <c r="C2806" s="111">
        <v>2</v>
      </c>
      <c r="D2806" s="116">
        <v>0.0007841782594429271</v>
      </c>
      <c r="E2806" s="116">
        <v>1.4180940403103706</v>
      </c>
      <c r="F2806" s="111" t="s">
        <v>660</v>
      </c>
      <c r="G2806" s="111" t="b">
        <v>0</v>
      </c>
      <c r="H2806" s="111" t="b">
        <v>0</v>
      </c>
      <c r="I2806" s="111" t="b">
        <v>0</v>
      </c>
      <c r="J2806" s="111" t="b">
        <v>0</v>
      </c>
      <c r="K2806" s="111" t="b">
        <v>0</v>
      </c>
      <c r="L2806" s="111" t="b">
        <v>0</v>
      </c>
    </row>
    <row r="2807" spans="1:12" ht="15">
      <c r="A2807" s="111" t="s">
        <v>696</v>
      </c>
      <c r="B2807" s="111" t="s">
        <v>1341</v>
      </c>
      <c r="C2807" s="111">
        <v>2</v>
      </c>
      <c r="D2807" s="116">
        <v>0.0007841782594429271</v>
      </c>
      <c r="E2807" s="116">
        <v>2.5642220759886087</v>
      </c>
      <c r="F2807" s="111" t="s">
        <v>660</v>
      </c>
      <c r="G2807" s="111" t="b">
        <v>0</v>
      </c>
      <c r="H2807" s="111" t="b">
        <v>0</v>
      </c>
      <c r="I2807" s="111" t="b">
        <v>0</v>
      </c>
      <c r="J2807" s="111" t="b">
        <v>0</v>
      </c>
      <c r="K2807" s="111" t="b">
        <v>0</v>
      </c>
      <c r="L2807" s="111" t="b">
        <v>0</v>
      </c>
    </row>
    <row r="2808" spans="1:12" ht="15">
      <c r="A2808" s="111" t="s">
        <v>1341</v>
      </c>
      <c r="B2808" s="111" t="s">
        <v>1451</v>
      </c>
      <c r="C2808" s="111">
        <v>2</v>
      </c>
      <c r="D2808" s="116">
        <v>0.0007841782594429271</v>
      </c>
      <c r="E2808" s="116">
        <v>2.8652520716525895</v>
      </c>
      <c r="F2808" s="111" t="s">
        <v>660</v>
      </c>
      <c r="G2808" s="111" t="b">
        <v>0</v>
      </c>
      <c r="H2808" s="111" t="b">
        <v>0</v>
      </c>
      <c r="I2808" s="111" t="b">
        <v>0</v>
      </c>
      <c r="J2808" s="111" t="b">
        <v>0</v>
      </c>
      <c r="K2808" s="111" t="b">
        <v>0</v>
      </c>
      <c r="L2808" s="111" t="b">
        <v>0</v>
      </c>
    </row>
    <row r="2809" spans="1:12" ht="15">
      <c r="A2809" s="111" t="s">
        <v>1451</v>
      </c>
      <c r="B2809" s="111" t="s">
        <v>801</v>
      </c>
      <c r="C2809" s="111">
        <v>2</v>
      </c>
      <c r="D2809" s="116">
        <v>0.0007841782594429271</v>
      </c>
      <c r="E2809" s="116">
        <v>2.5642220759886087</v>
      </c>
      <c r="F2809" s="111" t="s">
        <v>660</v>
      </c>
      <c r="G2809" s="111" t="b">
        <v>0</v>
      </c>
      <c r="H2809" s="111" t="b">
        <v>0</v>
      </c>
      <c r="I2809" s="111" t="b">
        <v>0</v>
      </c>
      <c r="J2809" s="111" t="b">
        <v>0</v>
      </c>
      <c r="K2809" s="111" t="b">
        <v>0</v>
      </c>
      <c r="L2809" s="111" t="b">
        <v>0</v>
      </c>
    </row>
    <row r="2810" spans="1:12" ht="15">
      <c r="A2810" s="111" t="s">
        <v>801</v>
      </c>
      <c r="B2810" s="111" t="s">
        <v>882</v>
      </c>
      <c r="C2810" s="111">
        <v>2</v>
      </c>
      <c r="D2810" s="116">
        <v>0.0007841782594429271</v>
      </c>
      <c r="E2810" s="116">
        <v>2.3211840273023143</v>
      </c>
      <c r="F2810" s="111" t="s">
        <v>660</v>
      </c>
      <c r="G2810" s="111" t="b">
        <v>0</v>
      </c>
      <c r="H2810" s="111" t="b">
        <v>0</v>
      </c>
      <c r="I2810" s="111" t="b">
        <v>0</v>
      </c>
      <c r="J2810" s="111" t="b">
        <v>0</v>
      </c>
      <c r="K2810" s="111" t="b">
        <v>0</v>
      </c>
      <c r="L2810" s="111" t="b">
        <v>0</v>
      </c>
    </row>
    <row r="2811" spans="1:12" ht="15">
      <c r="A2811" s="111" t="s">
        <v>882</v>
      </c>
      <c r="B2811" s="111" t="s">
        <v>834</v>
      </c>
      <c r="C2811" s="111">
        <v>2</v>
      </c>
      <c r="D2811" s="116">
        <v>0.0007841782594429271</v>
      </c>
      <c r="E2811" s="116">
        <v>2.2242740142942576</v>
      </c>
      <c r="F2811" s="111" t="s">
        <v>660</v>
      </c>
      <c r="G2811" s="111" t="b">
        <v>0</v>
      </c>
      <c r="H2811" s="111" t="b">
        <v>0</v>
      </c>
      <c r="I2811" s="111" t="b">
        <v>0</v>
      </c>
      <c r="J2811" s="111" t="b">
        <v>0</v>
      </c>
      <c r="K2811" s="111" t="b">
        <v>0</v>
      </c>
      <c r="L2811" s="111" t="b">
        <v>0</v>
      </c>
    </row>
    <row r="2812" spans="1:12" ht="15">
      <c r="A2812" s="111" t="s">
        <v>834</v>
      </c>
      <c r="B2812" s="111" t="s">
        <v>760</v>
      </c>
      <c r="C2812" s="111">
        <v>2</v>
      </c>
      <c r="D2812" s="116">
        <v>0.0007841782594429271</v>
      </c>
      <c r="E2812" s="116">
        <v>2.291220803924871</v>
      </c>
      <c r="F2812" s="111" t="s">
        <v>660</v>
      </c>
      <c r="G2812" s="111" t="b">
        <v>0</v>
      </c>
      <c r="H2812" s="111" t="b">
        <v>0</v>
      </c>
      <c r="I2812" s="111" t="b">
        <v>0</v>
      </c>
      <c r="J2812" s="111" t="b">
        <v>0</v>
      </c>
      <c r="K2812" s="111" t="b">
        <v>0</v>
      </c>
      <c r="L2812" s="111" t="b">
        <v>0</v>
      </c>
    </row>
    <row r="2813" spans="1:12" ht="15">
      <c r="A2813" s="111" t="s">
        <v>760</v>
      </c>
      <c r="B2813" s="111" t="s">
        <v>686</v>
      </c>
      <c r="C2813" s="111">
        <v>2</v>
      </c>
      <c r="D2813" s="116">
        <v>0.0007841782594429271</v>
      </c>
      <c r="E2813" s="116">
        <v>1.6284629722432968</v>
      </c>
      <c r="F2813" s="111" t="s">
        <v>660</v>
      </c>
      <c r="G2813" s="111" t="b">
        <v>0</v>
      </c>
      <c r="H2813" s="111" t="b">
        <v>0</v>
      </c>
      <c r="I2813" s="111" t="b">
        <v>0</v>
      </c>
      <c r="J2813" s="111" t="b">
        <v>0</v>
      </c>
      <c r="K2813" s="111" t="b">
        <v>0</v>
      </c>
      <c r="L2813" s="111" t="b">
        <v>0</v>
      </c>
    </row>
    <row r="2814" spans="1:12" ht="15">
      <c r="A2814" s="111" t="s">
        <v>686</v>
      </c>
      <c r="B2814" s="111" t="s">
        <v>1452</v>
      </c>
      <c r="C2814" s="111">
        <v>2</v>
      </c>
      <c r="D2814" s="116">
        <v>0.0007841782594429271</v>
      </c>
      <c r="E2814" s="116">
        <v>1.804554231298978</v>
      </c>
      <c r="F2814" s="111" t="s">
        <v>660</v>
      </c>
      <c r="G2814" s="111" t="b">
        <v>0</v>
      </c>
      <c r="H2814" s="111" t="b">
        <v>0</v>
      </c>
      <c r="I2814" s="111" t="b">
        <v>0</v>
      </c>
      <c r="J2814" s="111" t="b">
        <v>0</v>
      </c>
      <c r="K2814" s="111" t="b">
        <v>0</v>
      </c>
      <c r="L2814" s="111" t="b">
        <v>0</v>
      </c>
    </row>
    <row r="2815" spans="1:12" ht="15">
      <c r="A2815" s="111" t="s">
        <v>1452</v>
      </c>
      <c r="B2815" s="111" t="s">
        <v>1083</v>
      </c>
      <c r="C2815" s="111">
        <v>2</v>
      </c>
      <c r="D2815" s="116">
        <v>0.0007841782594429271</v>
      </c>
      <c r="E2815" s="116">
        <v>2.8652520716525895</v>
      </c>
      <c r="F2815" s="111" t="s">
        <v>660</v>
      </c>
      <c r="G2815" s="111" t="b">
        <v>0</v>
      </c>
      <c r="H2815" s="111" t="b">
        <v>0</v>
      </c>
      <c r="I2815" s="111" t="b">
        <v>0</v>
      </c>
      <c r="J2815" s="111" t="b">
        <v>0</v>
      </c>
      <c r="K2815" s="111" t="b">
        <v>0</v>
      </c>
      <c r="L2815" s="111" t="b">
        <v>0</v>
      </c>
    </row>
    <row r="2816" spans="1:12" ht="15">
      <c r="A2816" s="111" t="s">
        <v>1083</v>
      </c>
      <c r="B2816" s="111" t="s">
        <v>1219</v>
      </c>
      <c r="C2816" s="111">
        <v>2</v>
      </c>
      <c r="D2816" s="116">
        <v>0.0007841782594429271</v>
      </c>
      <c r="E2816" s="116">
        <v>3.166282067316571</v>
      </c>
      <c r="F2816" s="111" t="s">
        <v>660</v>
      </c>
      <c r="G2816" s="111" t="b">
        <v>0</v>
      </c>
      <c r="H2816" s="111" t="b">
        <v>0</v>
      </c>
      <c r="I2816" s="111" t="b">
        <v>0</v>
      </c>
      <c r="J2816" s="111" t="b">
        <v>0</v>
      </c>
      <c r="K2816" s="111" t="b">
        <v>0</v>
      </c>
      <c r="L2816" s="111" t="b">
        <v>0</v>
      </c>
    </row>
    <row r="2817" spans="1:12" ht="15">
      <c r="A2817" s="111" t="s">
        <v>1219</v>
      </c>
      <c r="B2817" s="111" t="s">
        <v>1451</v>
      </c>
      <c r="C2817" s="111">
        <v>2</v>
      </c>
      <c r="D2817" s="116">
        <v>0.0007841782594429271</v>
      </c>
      <c r="E2817" s="116">
        <v>2.8652520716525895</v>
      </c>
      <c r="F2817" s="111" t="s">
        <v>660</v>
      </c>
      <c r="G2817" s="111" t="b">
        <v>0</v>
      </c>
      <c r="H2817" s="111" t="b">
        <v>0</v>
      </c>
      <c r="I2817" s="111" t="b">
        <v>0</v>
      </c>
      <c r="J2817" s="111" t="b">
        <v>0</v>
      </c>
      <c r="K2817" s="111" t="b">
        <v>0</v>
      </c>
      <c r="L2817" s="111" t="b">
        <v>0</v>
      </c>
    </row>
    <row r="2818" spans="1:12" ht="15">
      <c r="A2818" s="111" t="s">
        <v>1451</v>
      </c>
      <c r="B2818" s="111" t="s">
        <v>731</v>
      </c>
      <c r="C2818" s="111">
        <v>2</v>
      </c>
      <c r="D2818" s="116">
        <v>0.0007841782594429271</v>
      </c>
      <c r="E2818" s="116">
        <v>2.5642220759886087</v>
      </c>
      <c r="F2818" s="111" t="s">
        <v>660</v>
      </c>
      <c r="G2818" s="111" t="b">
        <v>0</v>
      </c>
      <c r="H2818" s="111" t="b">
        <v>0</v>
      </c>
      <c r="I2818" s="111" t="b">
        <v>0</v>
      </c>
      <c r="J2818" s="111" t="b">
        <v>0</v>
      </c>
      <c r="K2818" s="111" t="b">
        <v>0</v>
      </c>
      <c r="L2818" s="111" t="b">
        <v>0</v>
      </c>
    </row>
    <row r="2819" spans="1:12" ht="15">
      <c r="A2819" s="111" t="s">
        <v>731</v>
      </c>
      <c r="B2819" s="111" t="s">
        <v>2389</v>
      </c>
      <c r="C2819" s="111">
        <v>2</v>
      </c>
      <c r="D2819" s="116">
        <v>0.0007841782594429271</v>
      </c>
      <c r="E2819" s="116">
        <v>2.8652520716525895</v>
      </c>
      <c r="F2819" s="111" t="s">
        <v>660</v>
      </c>
      <c r="G2819" s="111" t="b">
        <v>0</v>
      </c>
      <c r="H2819" s="111" t="b">
        <v>0</v>
      </c>
      <c r="I2819" s="111" t="b">
        <v>0</v>
      </c>
      <c r="J2819" s="111" t="b">
        <v>0</v>
      </c>
      <c r="K2819" s="111" t="b">
        <v>0</v>
      </c>
      <c r="L2819" s="111" t="b">
        <v>0</v>
      </c>
    </row>
    <row r="2820" spans="1:12" ht="15">
      <c r="A2820" s="111" t="s">
        <v>2389</v>
      </c>
      <c r="B2820" s="111" t="s">
        <v>1000</v>
      </c>
      <c r="C2820" s="111">
        <v>2</v>
      </c>
      <c r="D2820" s="116">
        <v>0.0007841782594429271</v>
      </c>
      <c r="E2820" s="116">
        <v>2.99019080826089</v>
      </c>
      <c r="F2820" s="111" t="s">
        <v>660</v>
      </c>
      <c r="G2820" s="111" t="b">
        <v>0</v>
      </c>
      <c r="H2820" s="111" t="b">
        <v>0</v>
      </c>
      <c r="I2820" s="111" t="b">
        <v>0</v>
      </c>
      <c r="J2820" s="111" t="b">
        <v>0</v>
      </c>
      <c r="K2820" s="111" t="b">
        <v>0</v>
      </c>
      <c r="L2820" s="111" t="b">
        <v>0</v>
      </c>
    </row>
    <row r="2821" spans="1:12" ht="15">
      <c r="A2821" s="111" t="s">
        <v>1000</v>
      </c>
      <c r="B2821" s="111" t="s">
        <v>970</v>
      </c>
      <c r="C2821" s="111">
        <v>2</v>
      </c>
      <c r="D2821" s="116">
        <v>0.0007841782594429271</v>
      </c>
      <c r="E2821" s="116">
        <v>2.99019080826089</v>
      </c>
      <c r="F2821" s="111" t="s">
        <v>660</v>
      </c>
      <c r="G2821" s="111" t="b">
        <v>0</v>
      </c>
      <c r="H2821" s="111" t="b">
        <v>0</v>
      </c>
      <c r="I2821" s="111" t="b">
        <v>0</v>
      </c>
      <c r="J2821" s="111" t="b">
        <v>0</v>
      </c>
      <c r="K2821" s="111" t="b">
        <v>0</v>
      </c>
      <c r="L2821" s="111" t="b">
        <v>0</v>
      </c>
    </row>
    <row r="2822" spans="1:12" ht="15">
      <c r="A2822" s="111" t="s">
        <v>970</v>
      </c>
      <c r="B2822" s="111" t="s">
        <v>682</v>
      </c>
      <c r="C2822" s="111">
        <v>2</v>
      </c>
      <c r="D2822" s="116">
        <v>0.0007841782594429271</v>
      </c>
      <c r="E2822" s="116">
        <v>1.5082706706594586</v>
      </c>
      <c r="F2822" s="111" t="s">
        <v>660</v>
      </c>
      <c r="G2822" s="111" t="b">
        <v>0</v>
      </c>
      <c r="H2822" s="111" t="b">
        <v>0</v>
      </c>
      <c r="I2822" s="111" t="b">
        <v>0</v>
      </c>
      <c r="J2822" s="111" t="b">
        <v>0</v>
      </c>
      <c r="K2822" s="111" t="b">
        <v>0</v>
      </c>
      <c r="L2822" s="111" t="b">
        <v>0</v>
      </c>
    </row>
    <row r="2823" spans="1:12" ht="15">
      <c r="A2823" s="111" t="s">
        <v>682</v>
      </c>
      <c r="B2823" s="111" t="s">
        <v>2390</v>
      </c>
      <c r="C2823" s="111">
        <v>2</v>
      </c>
      <c r="D2823" s="116">
        <v>0.0007841782594429271</v>
      </c>
      <c r="E2823" s="116">
        <v>1.498829114426617</v>
      </c>
      <c r="F2823" s="111" t="s">
        <v>660</v>
      </c>
      <c r="G2823" s="111" t="b">
        <v>0</v>
      </c>
      <c r="H2823" s="111" t="b">
        <v>0</v>
      </c>
      <c r="I2823" s="111" t="b">
        <v>0</v>
      </c>
      <c r="J2823" s="111" t="b">
        <v>0</v>
      </c>
      <c r="K2823" s="111" t="b">
        <v>0</v>
      </c>
      <c r="L2823" s="111" t="b">
        <v>0</v>
      </c>
    </row>
    <row r="2824" spans="1:12" ht="15">
      <c r="A2824" s="111" t="s">
        <v>2390</v>
      </c>
      <c r="B2824" s="111" t="s">
        <v>697</v>
      </c>
      <c r="C2824" s="111">
        <v>2</v>
      </c>
      <c r="D2824" s="116">
        <v>0.0007841782594429271</v>
      </c>
      <c r="E2824" s="116">
        <v>2.1055842269629594</v>
      </c>
      <c r="F2824" s="111" t="s">
        <v>660</v>
      </c>
      <c r="G2824" s="111" t="b">
        <v>0</v>
      </c>
      <c r="H2824" s="111" t="b">
        <v>0</v>
      </c>
      <c r="I2824" s="111" t="b">
        <v>0</v>
      </c>
      <c r="J2824" s="111" t="b">
        <v>0</v>
      </c>
      <c r="K2824" s="111" t="b">
        <v>0</v>
      </c>
      <c r="L2824" s="111" t="b">
        <v>0</v>
      </c>
    </row>
    <row r="2825" spans="1:12" ht="15">
      <c r="A2825" s="111" t="s">
        <v>697</v>
      </c>
      <c r="B2825" s="111" t="s">
        <v>2391</v>
      </c>
      <c r="C2825" s="111">
        <v>2</v>
      </c>
      <c r="D2825" s="116">
        <v>0.0007841782594429271</v>
      </c>
      <c r="E2825" s="116">
        <v>2.1055842269629594</v>
      </c>
      <c r="F2825" s="111" t="s">
        <v>660</v>
      </c>
      <c r="G2825" s="111" t="b">
        <v>0</v>
      </c>
      <c r="H2825" s="111" t="b">
        <v>0</v>
      </c>
      <c r="I2825" s="111" t="b">
        <v>0</v>
      </c>
      <c r="J2825" s="111" t="b">
        <v>0</v>
      </c>
      <c r="K2825" s="111" t="b">
        <v>0</v>
      </c>
      <c r="L2825" s="111" t="b">
        <v>0</v>
      </c>
    </row>
    <row r="2826" spans="1:12" ht="15">
      <c r="A2826" s="111" t="s">
        <v>2391</v>
      </c>
      <c r="B2826" s="111" t="s">
        <v>947</v>
      </c>
      <c r="C2826" s="111">
        <v>2</v>
      </c>
      <c r="D2826" s="116">
        <v>0.0007841782594429271</v>
      </c>
      <c r="E2826" s="116">
        <v>2.8652520716525895</v>
      </c>
      <c r="F2826" s="111" t="s">
        <v>660</v>
      </c>
      <c r="G2826" s="111" t="b">
        <v>0</v>
      </c>
      <c r="H2826" s="111" t="b">
        <v>0</v>
      </c>
      <c r="I2826" s="111" t="b">
        <v>0</v>
      </c>
      <c r="J2826" s="111" t="b">
        <v>0</v>
      </c>
      <c r="K2826" s="111" t="b">
        <v>0</v>
      </c>
      <c r="L2826" s="111" t="b">
        <v>0</v>
      </c>
    </row>
    <row r="2827" spans="1:12" ht="15">
      <c r="A2827" s="111" t="s">
        <v>947</v>
      </c>
      <c r="B2827" s="111" t="s">
        <v>699</v>
      </c>
      <c r="C2827" s="111">
        <v>2</v>
      </c>
      <c r="D2827" s="116">
        <v>0.0007841782594429271</v>
      </c>
      <c r="E2827" s="116">
        <v>2.087100821268946</v>
      </c>
      <c r="F2827" s="111" t="s">
        <v>660</v>
      </c>
      <c r="G2827" s="111" t="b">
        <v>0</v>
      </c>
      <c r="H2827" s="111" t="b">
        <v>0</v>
      </c>
      <c r="I2827" s="111" t="b">
        <v>0</v>
      </c>
      <c r="J2827" s="111" t="b">
        <v>0</v>
      </c>
      <c r="K2827" s="111" t="b">
        <v>0</v>
      </c>
      <c r="L2827" s="111" t="b">
        <v>0</v>
      </c>
    </row>
    <row r="2828" spans="1:12" ht="15">
      <c r="A2828" s="111" t="s">
        <v>699</v>
      </c>
      <c r="B2828" s="111" t="s">
        <v>1681</v>
      </c>
      <c r="C2828" s="111">
        <v>2</v>
      </c>
      <c r="D2828" s="116">
        <v>0.0007841782594429271</v>
      </c>
      <c r="E2828" s="116">
        <v>2.3881308169329274</v>
      </c>
      <c r="F2828" s="111" t="s">
        <v>660</v>
      </c>
      <c r="G2828" s="111" t="b">
        <v>0</v>
      </c>
      <c r="H2828" s="111" t="b">
        <v>0</v>
      </c>
      <c r="I2828" s="111" t="b">
        <v>0</v>
      </c>
      <c r="J2828" s="111" t="b">
        <v>0</v>
      </c>
      <c r="K2828" s="111" t="b">
        <v>0</v>
      </c>
      <c r="L2828" s="111" t="b">
        <v>0</v>
      </c>
    </row>
    <row r="2829" spans="1:12" ht="15">
      <c r="A2829" s="111" t="s">
        <v>1681</v>
      </c>
      <c r="B2829" s="111" t="s">
        <v>2392</v>
      </c>
      <c r="C2829" s="111">
        <v>2</v>
      </c>
      <c r="D2829" s="116">
        <v>0.0007841782594429271</v>
      </c>
      <c r="E2829" s="116">
        <v>3.166282067316571</v>
      </c>
      <c r="F2829" s="111" t="s">
        <v>660</v>
      </c>
      <c r="G2829" s="111" t="b">
        <v>0</v>
      </c>
      <c r="H2829" s="111" t="b">
        <v>0</v>
      </c>
      <c r="I2829" s="111" t="b">
        <v>0</v>
      </c>
      <c r="J2829" s="111" t="b">
        <v>0</v>
      </c>
      <c r="K2829" s="111" t="b">
        <v>0</v>
      </c>
      <c r="L2829" s="111" t="b">
        <v>0</v>
      </c>
    </row>
    <row r="2830" spans="1:12" ht="15">
      <c r="A2830" s="111" t="s">
        <v>2392</v>
      </c>
      <c r="B2830" s="111" t="s">
        <v>882</v>
      </c>
      <c r="C2830" s="111">
        <v>2</v>
      </c>
      <c r="D2830" s="116">
        <v>0.0007841782594429271</v>
      </c>
      <c r="E2830" s="116">
        <v>2.622214022966295</v>
      </c>
      <c r="F2830" s="111" t="s">
        <v>660</v>
      </c>
      <c r="G2830" s="111" t="b">
        <v>0</v>
      </c>
      <c r="H2830" s="111" t="b">
        <v>0</v>
      </c>
      <c r="I2830" s="111" t="b">
        <v>0</v>
      </c>
      <c r="J2830" s="111" t="b">
        <v>0</v>
      </c>
      <c r="K2830" s="111" t="b">
        <v>0</v>
      </c>
      <c r="L2830" s="111" t="b">
        <v>0</v>
      </c>
    </row>
    <row r="2831" spans="1:12" ht="15">
      <c r="A2831" s="111" t="s">
        <v>882</v>
      </c>
      <c r="B2831" s="111" t="s">
        <v>2393</v>
      </c>
      <c r="C2831" s="111">
        <v>2</v>
      </c>
      <c r="D2831" s="116">
        <v>0.0007841782594429271</v>
      </c>
      <c r="E2831" s="116">
        <v>2.622214022966295</v>
      </c>
      <c r="F2831" s="111" t="s">
        <v>660</v>
      </c>
      <c r="G2831" s="111" t="b">
        <v>0</v>
      </c>
      <c r="H2831" s="111" t="b">
        <v>0</v>
      </c>
      <c r="I2831" s="111" t="b">
        <v>0</v>
      </c>
      <c r="J2831" s="111" t="b">
        <v>0</v>
      </c>
      <c r="K2831" s="111" t="b">
        <v>0</v>
      </c>
      <c r="L2831" s="111" t="b">
        <v>0</v>
      </c>
    </row>
    <row r="2832" spans="1:12" ht="15">
      <c r="A2832" s="111" t="s">
        <v>2393</v>
      </c>
      <c r="B2832" s="111" t="s">
        <v>697</v>
      </c>
      <c r="C2832" s="111">
        <v>2</v>
      </c>
      <c r="D2832" s="116">
        <v>0.0007841782594429271</v>
      </c>
      <c r="E2832" s="116">
        <v>2.1055842269629594</v>
      </c>
      <c r="F2832" s="111" t="s">
        <v>660</v>
      </c>
      <c r="G2832" s="111" t="b">
        <v>0</v>
      </c>
      <c r="H2832" s="111" t="b">
        <v>0</v>
      </c>
      <c r="I2832" s="111" t="b">
        <v>0</v>
      </c>
      <c r="J2832" s="111" t="b">
        <v>0</v>
      </c>
      <c r="K2832" s="111" t="b">
        <v>0</v>
      </c>
      <c r="L2832" s="111" t="b">
        <v>0</v>
      </c>
    </row>
    <row r="2833" spans="1:12" ht="15">
      <c r="A2833" s="111" t="s">
        <v>697</v>
      </c>
      <c r="B2833" s="111" t="s">
        <v>714</v>
      </c>
      <c r="C2833" s="111">
        <v>2</v>
      </c>
      <c r="D2833" s="116">
        <v>0.0007841782594429271</v>
      </c>
      <c r="E2833" s="116">
        <v>1.3652215374687153</v>
      </c>
      <c r="F2833" s="111" t="s">
        <v>660</v>
      </c>
      <c r="G2833" s="111" t="b">
        <v>0</v>
      </c>
      <c r="H2833" s="111" t="b">
        <v>0</v>
      </c>
      <c r="I2833" s="111" t="b">
        <v>0</v>
      </c>
      <c r="J2833" s="111" t="b">
        <v>0</v>
      </c>
      <c r="K2833" s="111" t="b">
        <v>0</v>
      </c>
      <c r="L2833" s="111" t="b">
        <v>0</v>
      </c>
    </row>
    <row r="2834" spans="1:12" ht="15">
      <c r="A2834" s="111" t="s">
        <v>714</v>
      </c>
      <c r="B2834" s="111" t="s">
        <v>1679</v>
      </c>
      <c r="C2834" s="111">
        <v>2</v>
      </c>
      <c r="D2834" s="116">
        <v>0.0007841782594429271</v>
      </c>
      <c r="E2834" s="116">
        <v>2.425919377822327</v>
      </c>
      <c r="F2834" s="111" t="s">
        <v>660</v>
      </c>
      <c r="G2834" s="111" t="b">
        <v>0</v>
      </c>
      <c r="H2834" s="111" t="b">
        <v>0</v>
      </c>
      <c r="I2834" s="111" t="b">
        <v>0</v>
      </c>
      <c r="J2834" s="111" t="b">
        <v>0</v>
      </c>
      <c r="K2834" s="111" t="b">
        <v>0</v>
      </c>
      <c r="L2834" s="111" t="b">
        <v>0</v>
      </c>
    </row>
    <row r="2835" spans="1:12" ht="15">
      <c r="A2835" s="111" t="s">
        <v>1679</v>
      </c>
      <c r="B2835" s="111" t="s">
        <v>730</v>
      </c>
      <c r="C2835" s="111">
        <v>2</v>
      </c>
      <c r="D2835" s="116">
        <v>0.0007841782594429271</v>
      </c>
      <c r="E2835" s="116">
        <v>2.020154031638333</v>
      </c>
      <c r="F2835" s="111" t="s">
        <v>660</v>
      </c>
      <c r="G2835" s="111" t="b">
        <v>0</v>
      </c>
      <c r="H2835" s="111" t="b">
        <v>0</v>
      </c>
      <c r="I2835" s="111" t="b">
        <v>0</v>
      </c>
      <c r="J2835" s="111" t="b">
        <v>0</v>
      </c>
      <c r="K2835" s="111" t="b">
        <v>0</v>
      </c>
      <c r="L2835" s="111" t="b">
        <v>0</v>
      </c>
    </row>
    <row r="2836" spans="1:12" ht="15">
      <c r="A2836" s="111" t="s">
        <v>730</v>
      </c>
      <c r="B2836" s="111" t="s">
        <v>1626</v>
      </c>
      <c r="C2836" s="111">
        <v>2</v>
      </c>
      <c r="D2836" s="116">
        <v>0.0007841782594429271</v>
      </c>
      <c r="E2836" s="116">
        <v>2.020154031638333</v>
      </c>
      <c r="F2836" s="111" t="s">
        <v>660</v>
      </c>
      <c r="G2836" s="111" t="b">
        <v>0</v>
      </c>
      <c r="H2836" s="111" t="b">
        <v>0</v>
      </c>
      <c r="I2836" s="111" t="b">
        <v>0</v>
      </c>
      <c r="J2836" s="111" t="b">
        <v>0</v>
      </c>
      <c r="K2836" s="111" t="b">
        <v>0</v>
      </c>
      <c r="L2836" s="111" t="b">
        <v>0</v>
      </c>
    </row>
    <row r="2837" spans="1:12" ht="15">
      <c r="A2837" s="111" t="s">
        <v>1626</v>
      </c>
      <c r="B2837" s="111" t="s">
        <v>1426</v>
      </c>
      <c r="C2837" s="111">
        <v>2</v>
      </c>
      <c r="D2837" s="116">
        <v>0.0007841782594429271</v>
      </c>
      <c r="E2837" s="116">
        <v>3.166282067316571</v>
      </c>
      <c r="F2837" s="111" t="s">
        <v>660</v>
      </c>
      <c r="G2837" s="111" t="b">
        <v>0</v>
      </c>
      <c r="H2837" s="111" t="b">
        <v>0</v>
      </c>
      <c r="I2837" s="111" t="b">
        <v>0</v>
      </c>
      <c r="J2837" s="111" t="b">
        <v>0</v>
      </c>
      <c r="K2837" s="111" t="b">
        <v>0</v>
      </c>
      <c r="L2837" s="111" t="b">
        <v>0</v>
      </c>
    </row>
    <row r="2838" spans="1:12" ht="15">
      <c r="A2838" s="111" t="s">
        <v>1426</v>
      </c>
      <c r="B2838" s="111" t="s">
        <v>1759</v>
      </c>
      <c r="C2838" s="111">
        <v>2</v>
      </c>
      <c r="D2838" s="116">
        <v>0.0007841782594429271</v>
      </c>
      <c r="E2838" s="116">
        <v>3.166282067316571</v>
      </c>
      <c r="F2838" s="111" t="s">
        <v>660</v>
      </c>
      <c r="G2838" s="111" t="b">
        <v>0</v>
      </c>
      <c r="H2838" s="111" t="b">
        <v>0</v>
      </c>
      <c r="I2838" s="111" t="b">
        <v>0</v>
      </c>
      <c r="J2838" s="111" t="b">
        <v>0</v>
      </c>
      <c r="K2838" s="111" t="b">
        <v>0</v>
      </c>
      <c r="L2838" s="111" t="b">
        <v>0</v>
      </c>
    </row>
    <row r="2839" spans="1:12" ht="15">
      <c r="A2839" s="111" t="s">
        <v>1759</v>
      </c>
      <c r="B2839" s="111" t="s">
        <v>1149</v>
      </c>
      <c r="C2839" s="111">
        <v>2</v>
      </c>
      <c r="D2839" s="116">
        <v>0.0007841782594429271</v>
      </c>
      <c r="E2839" s="116">
        <v>2.7683420586445333</v>
      </c>
      <c r="F2839" s="111" t="s">
        <v>660</v>
      </c>
      <c r="G2839" s="111" t="b">
        <v>0</v>
      </c>
      <c r="H2839" s="111" t="b">
        <v>0</v>
      </c>
      <c r="I2839" s="111" t="b">
        <v>0</v>
      </c>
      <c r="J2839" s="111" t="b">
        <v>0</v>
      </c>
      <c r="K2839" s="111" t="b">
        <v>0</v>
      </c>
      <c r="L2839" s="111" t="b">
        <v>0</v>
      </c>
    </row>
    <row r="2840" spans="1:12" ht="15">
      <c r="A2840" s="111" t="s">
        <v>1149</v>
      </c>
      <c r="B2840" s="111" t="s">
        <v>1403</v>
      </c>
      <c r="C2840" s="111">
        <v>2</v>
      </c>
      <c r="D2840" s="116">
        <v>0.0007841782594429271</v>
      </c>
      <c r="E2840" s="116">
        <v>2.7683420586445333</v>
      </c>
      <c r="F2840" s="111" t="s">
        <v>660</v>
      </c>
      <c r="G2840" s="111" t="b">
        <v>0</v>
      </c>
      <c r="H2840" s="111" t="b">
        <v>0</v>
      </c>
      <c r="I2840" s="111" t="b">
        <v>0</v>
      </c>
      <c r="J2840" s="111" t="b">
        <v>0</v>
      </c>
      <c r="K2840" s="111" t="b">
        <v>0</v>
      </c>
      <c r="L2840" s="111" t="b">
        <v>0</v>
      </c>
    </row>
    <row r="2841" spans="1:12" ht="15">
      <c r="A2841" s="111" t="s">
        <v>1403</v>
      </c>
      <c r="B2841" s="111" t="s">
        <v>1710</v>
      </c>
      <c r="C2841" s="111">
        <v>2</v>
      </c>
      <c r="D2841" s="116">
        <v>0.0007841782594429271</v>
      </c>
      <c r="E2841" s="116">
        <v>3.166282067316571</v>
      </c>
      <c r="F2841" s="111" t="s">
        <v>660</v>
      </c>
      <c r="G2841" s="111" t="b">
        <v>0</v>
      </c>
      <c r="H2841" s="111" t="b">
        <v>0</v>
      </c>
      <c r="I2841" s="111" t="b">
        <v>0</v>
      </c>
      <c r="J2841" s="111" t="b">
        <v>0</v>
      </c>
      <c r="K2841" s="111" t="b">
        <v>0</v>
      </c>
      <c r="L2841" s="111" t="b">
        <v>0</v>
      </c>
    </row>
    <row r="2842" spans="1:12" ht="15">
      <c r="A2842" s="111" t="s">
        <v>1710</v>
      </c>
      <c r="B2842" s="111" t="s">
        <v>1246</v>
      </c>
      <c r="C2842" s="111">
        <v>2</v>
      </c>
      <c r="D2842" s="116">
        <v>0.0007841782594429271</v>
      </c>
      <c r="E2842" s="116">
        <v>3.166282067316571</v>
      </c>
      <c r="F2842" s="111" t="s">
        <v>660</v>
      </c>
      <c r="G2842" s="111" t="b">
        <v>0</v>
      </c>
      <c r="H2842" s="111" t="b">
        <v>0</v>
      </c>
      <c r="I2842" s="111" t="b">
        <v>0</v>
      </c>
      <c r="J2842" s="111" t="b">
        <v>0</v>
      </c>
      <c r="K2842" s="111" t="b">
        <v>0</v>
      </c>
      <c r="L2842" s="111" t="b">
        <v>0</v>
      </c>
    </row>
    <row r="2843" spans="1:12" ht="15">
      <c r="A2843" s="111" t="s">
        <v>1246</v>
      </c>
      <c r="B2843" s="111" t="s">
        <v>882</v>
      </c>
      <c r="C2843" s="111">
        <v>2</v>
      </c>
      <c r="D2843" s="116">
        <v>0.0007841782594429271</v>
      </c>
      <c r="E2843" s="116">
        <v>2.622214022966295</v>
      </c>
      <c r="F2843" s="111" t="s">
        <v>660</v>
      </c>
      <c r="G2843" s="111" t="b">
        <v>0</v>
      </c>
      <c r="H2843" s="111" t="b">
        <v>0</v>
      </c>
      <c r="I2843" s="111" t="b">
        <v>0</v>
      </c>
      <c r="J2843" s="111" t="b">
        <v>0</v>
      </c>
      <c r="K2843" s="111" t="b">
        <v>0</v>
      </c>
      <c r="L2843" s="111" t="b">
        <v>0</v>
      </c>
    </row>
    <row r="2844" spans="1:12" ht="15">
      <c r="A2844" s="111" t="s">
        <v>882</v>
      </c>
      <c r="B2844" s="111" t="s">
        <v>850</v>
      </c>
      <c r="C2844" s="111">
        <v>2</v>
      </c>
      <c r="D2844" s="116">
        <v>0.0007841782594429271</v>
      </c>
      <c r="E2844" s="116">
        <v>2.622214022966295</v>
      </c>
      <c r="F2844" s="111" t="s">
        <v>660</v>
      </c>
      <c r="G2844" s="111" t="b">
        <v>0</v>
      </c>
      <c r="H2844" s="111" t="b">
        <v>0</v>
      </c>
      <c r="I2844" s="111" t="b">
        <v>0</v>
      </c>
      <c r="J2844" s="111" t="b">
        <v>0</v>
      </c>
      <c r="K2844" s="111" t="b">
        <v>0</v>
      </c>
      <c r="L2844" s="111" t="b">
        <v>0</v>
      </c>
    </row>
    <row r="2845" spans="1:12" ht="15">
      <c r="A2845" s="111" t="s">
        <v>850</v>
      </c>
      <c r="B2845" s="111" t="s">
        <v>947</v>
      </c>
      <c r="C2845" s="111">
        <v>2</v>
      </c>
      <c r="D2845" s="116">
        <v>0.0007841782594429271</v>
      </c>
      <c r="E2845" s="116">
        <v>2.8652520716525895</v>
      </c>
      <c r="F2845" s="111" t="s">
        <v>660</v>
      </c>
      <c r="G2845" s="111" t="b">
        <v>0</v>
      </c>
      <c r="H2845" s="111" t="b">
        <v>0</v>
      </c>
      <c r="I2845" s="111" t="b">
        <v>0</v>
      </c>
      <c r="J2845" s="111" t="b">
        <v>0</v>
      </c>
      <c r="K2845" s="111" t="b">
        <v>0</v>
      </c>
      <c r="L2845" s="111" t="b">
        <v>0</v>
      </c>
    </row>
    <row r="2846" spans="1:12" ht="15">
      <c r="A2846" s="111" t="s">
        <v>947</v>
      </c>
      <c r="B2846" s="111" t="s">
        <v>1047</v>
      </c>
      <c r="C2846" s="111">
        <v>2</v>
      </c>
      <c r="D2846" s="116">
        <v>0.0007841782594429271</v>
      </c>
      <c r="E2846" s="116">
        <v>2.5642220759886087</v>
      </c>
      <c r="F2846" s="111" t="s">
        <v>660</v>
      </c>
      <c r="G2846" s="111" t="b">
        <v>0</v>
      </c>
      <c r="H2846" s="111" t="b">
        <v>0</v>
      </c>
      <c r="I2846" s="111" t="b">
        <v>0</v>
      </c>
      <c r="J2846" s="111" t="b">
        <v>0</v>
      </c>
      <c r="K2846" s="111" t="b">
        <v>0</v>
      </c>
      <c r="L2846" s="111" t="b">
        <v>0</v>
      </c>
    </row>
    <row r="2847" spans="1:12" ht="15">
      <c r="A2847" s="111" t="s">
        <v>1047</v>
      </c>
      <c r="B2847" s="111" t="s">
        <v>788</v>
      </c>
      <c r="C2847" s="111">
        <v>2</v>
      </c>
      <c r="D2847" s="116">
        <v>0.0007841782594429271</v>
      </c>
      <c r="E2847" s="116">
        <v>2.3881308169329274</v>
      </c>
      <c r="F2847" s="111" t="s">
        <v>660</v>
      </c>
      <c r="G2847" s="111" t="b">
        <v>0</v>
      </c>
      <c r="H2847" s="111" t="b">
        <v>0</v>
      </c>
      <c r="I2847" s="111" t="b">
        <v>0</v>
      </c>
      <c r="J2847" s="111" t="b">
        <v>0</v>
      </c>
      <c r="K2847" s="111" t="b">
        <v>0</v>
      </c>
      <c r="L2847" s="111" t="b">
        <v>0</v>
      </c>
    </row>
    <row r="2848" spans="1:12" ht="15">
      <c r="A2848" s="111" t="s">
        <v>788</v>
      </c>
      <c r="B2848" s="111" t="s">
        <v>802</v>
      </c>
      <c r="C2848" s="111">
        <v>2</v>
      </c>
      <c r="D2848" s="116">
        <v>0.0007841782594429271</v>
      </c>
      <c r="E2848" s="116">
        <v>1.911009562213265</v>
      </c>
      <c r="F2848" s="111" t="s">
        <v>660</v>
      </c>
      <c r="G2848" s="111" t="b">
        <v>0</v>
      </c>
      <c r="H2848" s="111" t="b">
        <v>0</v>
      </c>
      <c r="I2848" s="111" t="b">
        <v>0</v>
      </c>
      <c r="J2848" s="111" t="b">
        <v>1</v>
      </c>
      <c r="K2848" s="111" t="b">
        <v>0</v>
      </c>
      <c r="L2848" s="111" t="b">
        <v>0</v>
      </c>
    </row>
    <row r="2849" spans="1:12" ht="15">
      <c r="A2849" s="111" t="s">
        <v>688</v>
      </c>
      <c r="B2849" s="111" t="s">
        <v>2394</v>
      </c>
      <c r="C2849" s="111">
        <v>2</v>
      </c>
      <c r="D2849" s="116">
        <v>0.0007841782594429271</v>
      </c>
      <c r="E2849" s="116">
        <v>1.8338436074009656</v>
      </c>
      <c r="F2849" s="111" t="s">
        <v>660</v>
      </c>
      <c r="G2849" s="111" t="b">
        <v>0</v>
      </c>
      <c r="H2849" s="111" t="b">
        <v>0</v>
      </c>
      <c r="I2849" s="111" t="b">
        <v>0</v>
      </c>
      <c r="J2849" s="111" t="b">
        <v>0</v>
      </c>
      <c r="K2849" s="111" t="b">
        <v>0</v>
      </c>
      <c r="L2849" s="111" t="b">
        <v>0</v>
      </c>
    </row>
    <row r="2850" spans="1:12" ht="15">
      <c r="A2850" s="111" t="s">
        <v>2394</v>
      </c>
      <c r="B2850" s="111" t="s">
        <v>2395</v>
      </c>
      <c r="C2850" s="111">
        <v>2</v>
      </c>
      <c r="D2850" s="116">
        <v>0.0007841782594429271</v>
      </c>
      <c r="E2850" s="116">
        <v>3.166282067316571</v>
      </c>
      <c r="F2850" s="111" t="s">
        <v>660</v>
      </c>
      <c r="G2850" s="111" t="b">
        <v>0</v>
      </c>
      <c r="H2850" s="111" t="b">
        <v>0</v>
      </c>
      <c r="I2850" s="111" t="b">
        <v>0</v>
      </c>
      <c r="J2850" s="111" t="b">
        <v>0</v>
      </c>
      <c r="K2850" s="111" t="b">
        <v>0</v>
      </c>
      <c r="L2850" s="111" t="b">
        <v>0</v>
      </c>
    </row>
    <row r="2851" spans="1:12" ht="15">
      <c r="A2851" s="111" t="s">
        <v>2395</v>
      </c>
      <c r="B2851" s="111" t="s">
        <v>684</v>
      </c>
      <c r="C2851" s="111">
        <v>2</v>
      </c>
      <c r="D2851" s="116">
        <v>0.0007841782594429271</v>
      </c>
      <c r="E2851" s="116">
        <v>1.4066142226269405</v>
      </c>
      <c r="F2851" s="111" t="s">
        <v>660</v>
      </c>
      <c r="G2851" s="111" t="b">
        <v>0</v>
      </c>
      <c r="H2851" s="111" t="b">
        <v>0</v>
      </c>
      <c r="I2851" s="111" t="b">
        <v>0</v>
      </c>
      <c r="J2851" s="111" t="b">
        <v>0</v>
      </c>
      <c r="K2851" s="111" t="b">
        <v>0</v>
      </c>
      <c r="L2851" s="111" t="b">
        <v>0</v>
      </c>
    </row>
    <row r="2852" spans="1:12" ht="15">
      <c r="A2852" s="111" t="s">
        <v>688</v>
      </c>
      <c r="B2852" s="111" t="s">
        <v>724</v>
      </c>
      <c r="C2852" s="111">
        <v>2</v>
      </c>
      <c r="D2852" s="116">
        <v>0.0007841782594429271</v>
      </c>
      <c r="E2852" s="116">
        <v>1.180631093625622</v>
      </c>
      <c r="F2852" s="111" t="s">
        <v>660</v>
      </c>
      <c r="G2852" s="111" t="b">
        <v>0</v>
      </c>
      <c r="H2852" s="111" t="b">
        <v>0</v>
      </c>
      <c r="I2852" s="111" t="b">
        <v>0</v>
      </c>
      <c r="J2852" s="111" t="b">
        <v>0</v>
      </c>
      <c r="K2852" s="111" t="b">
        <v>0</v>
      </c>
      <c r="L2852" s="111" t="b">
        <v>0</v>
      </c>
    </row>
    <row r="2853" spans="1:12" ht="15">
      <c r="A2853" s="111" t="s">
        <v>724</v>
      </c>
      <c r="B2853" s="111" t="s">
        <v>828</v>
      </c>
      <c r="C2853" s="111">
        <v>2</v>
      </c>
      <c r="D2853" s="116">
        <v>0.0007841782594429271</v>
      </c>
      <c r="E2853" s="116">
        <v>2.212039557877246</v>
      </c>
      <c r="F2853" s="111" t="s">
        <v>660</v>
      </c>
      <c r="G2853" s="111" t="b">
        <v>0</v>
      </c>
      <c r="H2853" s="111" t="b">
        <v>0</v>
      </c>
      <c r="I2853" s="111" t="b">
        <v>0</v>
      </c>
      <c r="J2853" s="111" t="b">
        <v>0</v>
      </c>
      <c r="K2853" s="111" t="b">
        <v>0</v>
      </c>
      <c r="L2853" s="111" t="b">
        <v>0</v>
      </c>
    </row>
    <row r="2854" spans="1:12" ht="15">
      <c r="A2854" s="111" t="s">
        <v>828</v>
      </c>
      <c r="B2854" s="111" t="s">
        <v>684</v>
      </c>
      <c r="C2854" s="111">
        <v>2</v>
      </c>
      <c r="D2854" s="116">
        <v>0.0007841782594429271</v>
      </c>
      <c r="E2854" s="116">
        <v>1.1055842269629592</v>
      </c>
      <c r="F2854" s="111" t="s">
        <v>660</v>
      </c>
      <c r="G2854" s="111" t="b">
        <v>0</v>
      </c>
      <c r="H2854" s="111" t="b">
        <v>0</v>
      </c>
      <c r="I2854" s="111" t="b">
        <v>0</v>
      </c>
      <c r="J2854" s="111" t="b">
        <v>0</v>
      </c>
      <c r="K2854" s="111" t="b">
        <v>0</v>
      </c>
      <c r="L2854" s="111" t="b">
        <v>0</v>
      </c>
    </row>
    <row r="2855" spans="1:12" ht="15">
      <c r="A2855" s="111" t="s">
        <v>683</v>
      </c>
      <c r="B2855" s="111" t="s">
        <v>730</v>
      </c>
      <c r="C2855" s="111">
        <v>2</v>
      </c>
      <c r="D2855" s="116">
        <v>0.0007841782594429271</v>
      </c>
      <c r="E2855" s="116">
        <v>0.4021059349262402</v>
      </c>
      <c r="F2855" s="111" t="s">
        <v>660</v>
      </c>
      <c r="G2855" s="111" t="b">
        <v>0</v>
      </c>
      <c r="H2855" s="111" t="b">
        <v>0</v>
      </c>
      <c r="I2855" s="111" t="b">
        <v>0</v>
      </c>
      <c r="J2855" s="111" t="b">
        <v>0</v>
      </c>
      <c r="K2855" s="111" t="b">
        <v>0</v>
      </c>
      <c r="L2855" s="111" t="b">
        <v>0</v>
      </c>
    </row>
    <row r="2856" spans="1:12" ht="15">
      <c r="A2856" s="111" t="s">
        <v>730</v>
      </c>
      <c r="B2856" s="111" t="s">
        <v>2396</v>
      </c>
      <c r="C2856" s="111">
        <v>2</v>
      </c>
      <c r="D2856" s="116">
        <v>0.0007841782594429271</v>
      </c>
      <c r="E2856" s="116">
        <v>2.020154031638333</v>
      </c>
      <c r="F2856" s="111" t="s">
        <v>660</v>
      </c>
      <c r="G2856" s="111" t="b">
        <v>0</v>
      </c>
      <c r="H2856" s="111" t="b">
        <v>0</v>
      </c>
      <c r="I2856" s="111" t="b">
        <v>0</v>
      </c>
      <c r="J2856" s="111" t="b">
        <v>0</v>
      </c>
      <c r="K2856" s="111" t="b">
        <v>0</v>
      </c>
      <c r="L2856" s="111" t="b">
        <v>0</v>
      </c>
    </row>
    <row r="2857" spans="1:12" ht="15">
      <c r="A2857" s="111" t="s">
        <v>2396</v>
      </c>
      <c r="B2857" s="111" t="s">
        <v>1448</v>
      </c>
      <c r="C2857" s="111">
        <v>2</v>
      </c>
      <c r="D2857" s="116">
        <v>0.0007841782594429271</v>
      </c>
      <c r="E2857" s="116">
        <v>2.8652520716525895</v>
      </c>
      <c r="F2857" s="111" t="s">
        <v>660</v>
      </c>
      <c r="G2857" s="111" t="b">
        <v>0</v>
      </c>
      <c r="H2857" s="111" t="b">
        <v>0</v>
      </c>
      <c r="I2857" s="111" t="b">
        <v>0</v>
      </c>
      <c r="J2857" s="111" t="b">
        <v>0</v>
      </c>
      <c r="K2857" s="111" t="b">
        <v>0</v>
      </c>
      <c r="L2857" s="111" t="b">
        <v>0</v>
      </c>
    </row>
    <row r="2858" spans="1:12" ht="15">
      <c r="A2858" s="111" t="s">
        <v>683</v>
      </c>
      <c r="B2858" s="111" t="s">
        <v>933</v>
      </c>
      <c r="C2858" s="111">
        <v>2</v>
      </c>
      <c r="D2858" s="116">
        <v>0.0007841782594429271</v>
      </c>
      <c r="E2858" s="116">
        <v>1.247203974940497</v>
      </c>
      <c r="F2858" s="111" t="s">
        <v>660</v>
      </c>
      <c r="G2858" s="111" t="b">
        <v>0</v>
      </c>
      <c r="H2858" s="111" t="b">
        <v>0</v>
      </c>
      <c r="I2858" s="111" t="b">
        <v>0</v>
      </c>
      <c r="J2858" s="111" t="b">
        <v>0</v>
      </c>
      <c r="K2858" s="111" t="b">
        <v>0</v>
      </c>
      <c r="L2858" s="111" t="b">
        <v>0</v>
      </c>
    </row>
    <row r="2859" spans="1:12" ht="15">
      <c r="A2859" s="111" t="s">
        <v>933</v>
      </c>
      <c r="B2859" s="111" t="s">
        <v>833</v>
      </c>
      <c r="C2859" s="111">
        <v>2</v>
      </c>
      <c r="D2859" s="116">
        <v>0.0007841782594429271</v>
      </c>
      <c r="E2859" s="116">
        <v>2.3211840273023143</v>
      </c>
      <c r="F2859" s="111" t="s">
        <v>660</v>
      </c>
      <c r="G2859" s="111" t="b">
        <v>0</v>
      </c>
      <c r="H2859" s="111" t="b">
        <v>0</v>
      </c>
      <c r="I2859" s="111" t="b">
        <v>0</v>
      </c>
      <c r="J2859" s="111" t="b">
        <v>0</v>
      </c>
      <c r="K2859" s="111" t="b">
        <v>0</v>
      </c>
      <c r="L2859" s="111" t="b">
        <v>0</v>
      </c>
    </row>
    <row r="2860" spans="1:12" ht="15">
      <c r="A2860" s="111" t="s">
        <v>757</v>
      </c>
      <c r="B2860" s="111" t="s">
        <v>1071</v>
      </c>
      <c r="C2860" s="111">
        <v>2</v>
      </c>
      <c r="D2860" s="116">
        <v>0.0007841782594429271</v>
      </c>
      <c r="E2860" s="116">
        <v>2.5642220759886087</v>
      </c>
      <c r="F2860" s="111" t="s">
        <v>660</v>
      </c>
      <c r="G2860" s="111" t="b">
        <v>0</v>
      </c>
      <c r="H2860" s="111" t="b">
        <v>0</v>
      </c>
      <c r="I2860" s="111" t="b">
        <v>0</v>
      </c>
      <c r="J2860" s="111" t="b">
        <v>0</v>
      </c>
      <c r="K2860" s="111" t="b">
        <v>0</v>
      </c>
      <c r="L2860" s="111" t="b">
        <v>0</v>
      </c>
    </row>
    <row r="2861" spans="1:12" ht="15">
      <c r="A2861" s="111" t="s">
        <v>1071</v>
      </c>
      <c r="B2861" s="111" t="s">
        <v>936</v>
      </c>
      <c r="C2861" s="111">
        <v>2</v>
      </c>
      <c r="D2861" s="116">
        <v>0.0007841782594429271</v>
      </c>
      <c r="E2861" s="116">
        <v>2.7683420586445333</v>
      </c>
      <c r="F2861" s="111" t="s">
        <v>660</v>
      </c>
      <c r="G2861" s="111" t="b">
        <v>0</v>
      </c>
      <c r="H2861" s="111" t="b">
        <v>0</v>
      </c>
      <c r="I2861" s="111" t="b">
        <v>0</v>
      </c>
      <c r="J2861" s="111" t="b">
        <v>0</v>
      </c>
      <c r="K2861" s="111" t="b">
        <v>0</v>
      </c>
      <c r="L2861" s="111" t="b">
        <v>0</v>
      </c>
    </row>
    <row r="2862" spans="1:12" ht="15">
      <c r="A2862" s="111" t="s">
        <v>936</v>
      </c>
      <c r="B2862" s="111" t="s">
        <v>2397</v>
      </c>
      <c r="C2862" s="111">
        <v>2</v>
      </c>
      <c r="D2862" s="116">
        <v>0.0007841782594429271</v>
      </c>
      <c r="E2862" s="116">
        <v>2.7683420586445333</v>
      </c>
      <c r="F2862" s="111" t="s">
        <v>660</v>
      </c>
      <c r="G2862" s="111" t="b">
        <v>0</v>
      </c>
      <c r="H2862" s="111" t="b">
        <v>0</v>
      </c>
      <c r="I2862" s="111" t="b">
        <v>0</v>
      </c>
      <c r="J2862" s="111" t="b">
        <v>0</v>
      </c>
      <c r="K2862" s="111" t="b">
        <v>0</v>
      </c>
      <c r="L2862" s="111" t="b">
        <v>0</v>
      </c>
    </row>
    <row r="2863" spans="1:12" ht="15">
      <c r="A2863" s="111" t="s">
        <v>2397</v>
      </c>
      <c r="B2863" s="111" t="s">
        <v>695</v>
      </c>
      <c r="C2863" s="111">
        <v>2</v>
      </c>
      <c r="D2863" s="116">
        <v>0.0007841782594429271</v>
      </c>
      <c r="E2863" s="116">
        <v>2.3881308169329274</v>
      </c>
      <c r="F2863" s="111" t="s">
        <v>660</v>
      </c>
      <c r="G2863" s="111" t="b">
        <v>0</v>
      </c>
      <c r="H2863" s="111" t="b">
        <v>0</v>
      </c>
      <c r="I2863" s="111" t="b">
        <v>0</v>
      </c>
      <c r="J2863" s="111" t="b">
        <v>0</v>
      </c>
      <c r="K2863" s="111" t="b">
        <v>0</v>
      </c>
      <c r="L2863" s="111" t="b">
        <v>0</v>
      </c>
    </row>
    <row r="2864" spans="1:12" ht="15">
      <c r="A2864" s="111" t="s">
        <v>695</v>
      </c>
      <c r="B2864" s="111" t="s">
        <v>1578</v>
      </c>
      <c r="C2864" s="111">
        <v>2</v>
      </c>
      <c r="D2864" s="116">
        <v>0.0007841782594429271</v>
      </c>
      <c r="E2864" s="116">
        <v>2.3881308169329274</v>
      </c>
      <c r="F2864" s="111" t="s">
        <v>660</v>
      </c>
      <c r="G2864" s="111" t="b">
        <v>0</v>
      </c>
      <c r="H2864" s="111" t="b">
        <v>0</v>
      </c>
      <c r="I2864" s="111" t="b">
        <v>0</v>
      </c>
      <c r="J2864" s="111" t="b">
        <v>0</v>
      </c>
      <c r="K2864" s="111" t="b">
        <v>0</v>
      </c>
      <c r="L2864" s="111" t="b">
        <v>0</v>
      </c>
    </row>
    <row r="2865" spans="1:12" ht="15">
      <c r="A2865" s="111" t="s">
        <v>1578</v>
      </c>
      <c r="B2865" s="111" t="s">
        <v>683</v>
      </c>
      <c r="C2865" s="111">
        <v>2</v>
      </c>
      <c r="D2865" s="116">
        <v>0.0007841782594429271</v>
      </c>
      <c r="E2865" s="116">
        <v>1.5534982105968353</v>
      </c>
      <c r="F2865" s="111" t="s">
        <v>660</v>
      </c>
      <c r="G2865" s="111" t="b">
        <v>0</v>
      </c>
      <c r="H2865" s="111" t="b">
        <v>0</v>
      </c>
      <c r="I2865" s="111" t="b">
        <v>0</v>
      </c>
      <c r="J2865" s="111" t="b">
        <v>0</v>
      </c>
      <c r="K2865" s="111" t="b">
        <v>0</v>
      </c>
      <c r="L2865" s="111" t="b">
        <v>0</v>
      </c>
    </row>
    <row r="2866" spans="1:12" ht="15">
      <c r="A2866" s="111" t="s">
        <v>683</v>
      </c>
      <c r="B2866" s="111" t="s">
        <v>2398</v>
      </c>
      <c r="C2866" s="111">
        <v>2</v>
      </c>
      <c r="D2866" s="116">
        <v>0.0007841782594429271</v>
      </c>
      <c r="E2866" s="116">
        <v>1.548233970604478</v>
      </c>
      <c r="F2866" s="111" t="s">
        <v>660</v>
      </c>
      <c r="G2866" s="111" t="b">
        <v>0</v>
      </c>
      <c r="H2866" s="111" t="b">
        <v>0</v>
      </c>
      <c r="I2866" s="111" t="b">
        <v>0</v>
      </c>
      <c r="J2866" s="111" t="b">
        <v>0</v>
      </c>
      <c r="K2866" s="111" t="b">
        <v>0</v>
      </c>
      <c r="L2866" s="111" t="b">
        <v>0</v>
      </c>
    </row>
    <row r="2867" spans="1:12" ht="15">
      <c r="A2867" s="111" t="s">
        <v>2398</v>
      </c>
      <c r="B2867" s="111" t="s">
        <v>1452</v>
      </c>
      <c r="C2867" s="111">
        <v>2</v>
      </c>
      <c r="D2867" s="116">
        <v>0.0007841782594429271</v>
      </c>
      <c r="E2867" s="116">
        <v>2.8652520716525895</v>
      </c>
      <c r="F2867" s="111" t="s">
        <v>660</v>
      </c>
      <c r="G2867" s="111" t="b">
        <v>0</v>
      </c>
      <c r="H2867" s="111" t="b">
        <v>0</v>
      </c>
      <c r="I2867" s="111" t="b">
        <v>0</v>
      </c>
      <c r="J2867" s="111" t="b">
        <v>0</v>
      </c>
      <c r="K2867" s="111" t="b">
        <v>0</v>
      </c>
      <c r="L2867" s="111" t="b">
        <v>0</v>
      </c>
    </row>
    <row r="2868" spans="1:12" ht="15">
      <c r="A2868" s="111" t="s">
        <v>1452</v>
      </c>
      <c r="B2868" s="111" t="s">
        <v>748</v>
      </c>
      <c r="C2868" s="111">
        <v>2</v>
      </c>
      <c r="D2868" s="116">
        <v>0.0007841782594429271</v>
      </c>
      <c r="E2868" s="116">
        <v>2.3211840273023143</v>
      </c>
      <c r="F2868" s="111" t="s">
        <v>660</v>
      </c>
      <c r="G2868" s="111" t="b">
        <v>0</v>
      </c>
      <c r="H2868" s="111" t="b">
        <v>0</v>
      </c>
      <c r="I2868" s="111" t="b">
        <v>0</v>
      </c>
      <c r="J2868" s="111" t="b">
        <v>1</v>
      </c>
      <c r="K2868" s="111" t="b">
        <v>0</v>
      </c>
      <c r="L2868" s="111" t="b">
        <v>0</v>
      </c>
    </row>
    <row r="2869" spans="1:12" ht="15">
      <c r="A2869" s="111" t="s">
        <v>748</v>
      </c>
      <c r="B2869" s="111" t="s">
        <v>1088</v>
      </c>
      <c r="C2869" s="111">
        <v>2</v>
      </c>
      <c r="D2869" s="116">
        <v>0.0007841782594429271</v>
      </c>
      <c r="E2869" s="116">
        <v>2.622214022966295</v>
      </c>
      <c r="F2869" s="111" t="s">
        <v>660</v>
      </c>
      <c r="G2869" s="111" t="b">
        <v>1</v>
      </c>
      <c r="H2869" s="111" t="b">
        <v>0</v>
      </c>
      <c r="I2869" s="111" t="b">
        <v>0</v>
      </c>
      <c r="J2869" s="111" t="b">
        <v>0</v>
      </c>
      <c r="K2869" s="111" t="b">
        <v>0</v>
      </c>
      <c r="L2869" s="111" t="b">
        <v>0</v>
      </c>
    </row>
    <row r="2870" spans="1:12" ht="15">
      <c r="A2870" s="111" t="s">
        <v>1088</v>
      </c>
      <c r="B2870" s="111" t="s">
        <v>2399</v>
      </c>
      <c r="C2870" s="111">
        <v>2</v>
      </c>
      <c r="D2870" s="116">
        <v>0.0007841782594429271</v>
      </c>
      <c r="E2870" s="116">
        <v>3.166282067316571</v>
      </c>
      <c r="F2870" s="111" t="s">
        <v>660</v>
      </c>
      <c r="G2870" s="111" t="b">
        <v>0</v>
      </c>
      <c r="H2870" s="111" t="b">
        <v>0</v>
      </c>
      <c r="I2870" s="111" t="b">
        <v>0</v>
      </c>
      <c r="J2870" s="111" t="b">
        <v>0</v>
      </c>
      <c r="K2870" s="111" t="b">
        <v>0</v>
      </c>
      <c r="L2870" s="111" t="b">
        <v>0</v>
      </c>
    </row>
    <row r="2871" spans="1:12" ht="15">
      <c r="A2871" s="111" t="s">
        <v>2399</v>
      </c>
      <c r="B2871" s="111" t="s">
        <v>915</v>
      </c>
      <c r="C2871" s="111">
        <v>2</v>
      </c>
      <c r="D2871" s="116">
        <v>0.0007841782594429271</v>
      </c>
      <c r="E2871" s="116">
        <v>2.6891608125969086</v>
      </c>
      <c r="F2871" s="111" t="s">
        <v>660</v>
      </c>
      <c r="G2871" s="111" t="b">
        <v>0</v>
      </c>
      <c r="H2871" s="111" t="b">
        <v>0</v>
      </c>
      <c r="I2871" s="111" t="b">
        <v>0</v>
      </c>
      <c r="J2871" s="111" t="b">
        <v>0</v>
      </c>
      <c r="K2871" s="111" t="b">
        <v>0</v>
      </c>
      <c r="L2871" s="111" t="b">
        <v>0</v>
      </c>
    </row>
    <row r="2872" spans="1:12" ht="15">
      <c r="A2872" s="111" t="s">
        <v>915</v>
      </c>
      <c r="B2872" s="111" t="s">
        <v>683</v>
      </c>
      <c r="C2872" s="111">
        <v>2</v>
      </c>
      <c r="D2872" s="116">
        <v>0.0007841782594429271</v>
      </c>
      <c r="E2872" s="116">
        <v>1.076376955877173</v>
      </c>
      <c r="F2872" s="111" t="s">
        <v>660</v>
      </c>
      <c r="G2872" s="111" t="b">
        <v>0</v>
      </c>
      <c r="H2872" s="111" t="b">
        <v>0</v>
      </c>
      <c r="I2872" s="111" t="b">
        <v>0</v>
      </c>
      <c r="J2872" s="111" t="b">
        <v>0</v>
      </c>
      <c r="K2872" s="111" t="b">
        <v>0</v>
      </c>
      <c r="L2872" s="111" t="b">
        <v>0</v>
      </c>
    </row>
    <row r="2873" spans="1:12" ht="15">
      <c r="A2873" s="111" t="s">
        <v>683</v>
      </c>
      <c r="B2873" s="111" t="s">
        <v>1559</v>
      </c>
      <c r="C2873" s="111">
        <v>2</v>
      </c>
      <c r="D2873" s="116">
        <v>0.0007841782594429271</v>
      </c>
      <c r="E2873" s="116">
        <v>1.548233970604478</v>
      </c>
      <c r="F2873" s="111" t="s">
        <v>660</v>
      </c>
      <c r="G2873" s="111" t="b">
        <v>0</v>
      </c>
      <c r="H2873" s="111" t="b">
        <v>0</v>
      </c>
      <c r="I2873" s="111" t="b">
        <v>0</v>
      </c>
      <c r="J2873" s="111" t="b">
        <v>0</v>
      </c>
      <c r="K2873" s="111" t="b">
        <v>0</v>
      </c>
      <c r="L2873" s="111" t="b">
        <v>0</v>
      </c>
    </row>
    <row r="2874" spans="1:12" ht="15">
      <c r="A2874" s="111" t="s">
        <v>1559</v>
      </c>
      <c r="B2874" s="111" t="s">
        <v>732</v>
      </c>
      <c r="C2874" s="111">
        <v>2</v>
      </c>
      <c r="D2874" s="116">
        <v>0.0007841782594429271</v>
      </c>
      <c r="E2874" s="116">
        <v>2.467312062980552</v>
      </c>
      <c r="F2874" s="111" t="s">
        <v>660</v>
      </c>
      <c r="G2874" s="111" t="b">
        <v>0</v>
      </c>
      <c r="H2874" s="111" t="b">
        <v>0</v>
      </c>
      <c r="I2874" s="111" t="b">
        <v>0</v>
      </c>
      <c r="J2874" s="111" t="b">
        <v>0</v>
      </c>
      <c r="K2874" s="111" t="b">
        <v>0</v>
      </c>
      <c r="L2874" s="111" t="b">
        <v>0</v>
      </c>
    </row>
    <row r="2875" spans="1:12" ht="15">
      <c r="A2875" s="111" t="s">
        <v>732</v>
      </c>
      <c r="B2875" s="111" t="s">
        <v>682</v>
      </c>
      <c r="C2875" s="111">
        <v>2</v>
      </c>
      <c r="D2875" s="116">
        <v>0.0007841782594429271</v>
      </c>
      <c r="E2875" s="116">
        <v>0.8093006663234398</v>
      </c>
      <c r="F2875" s="111" t="s">
        <v>660</v>
      </c>
      <c r="G2875" s="111" t="b">
        <v>0</v>
      </c>
      <c r="H2875" s="111" t="b">
        <v>0</v>
      </c>
      <c r="I2875" s="111" t="b">
        <v>0</v>
      </c>
      <c r="J2875" s="111" t="b">
        <v>0</v>
      </c>
      <c r="K2875" s="111" t="b">
        <v>0</v>
      </c>
      <c r="L2875" s="111" t="b">
        <v>0</v>
      </c>
    </row>
    <row r="2876" spans="1:12" ht="15">
      <c r="A2876" s="111" t="s">
        <v>682</v>
      </c>
      <c r="B2876" s="111" t="s">
        <v>2400</v>
      </c>
      <c r="C2876" s="111">
        <v>2</v>
      </c>
      <c r="D2876" s="116">
        <v>0.0007841782594429271</v>
      </c>
      <c r="E2876" s="116">
        <v>1.498829114426617</v>
      </c>
      <c r="F2876" s="111" t="s">
        <v>660</v>
      </c>
      <c r="G2876" s="111" t="b">
        <v>0</v>
      </c>
      <c r="H2876" s="111" t="b">
        <v>0</v>
      </c>
      <c r="I2876" s="111" t="b">
        <v>0</v>
      </c>
      <c r="J2876" s="111" t="b">
        <v>0</v>
      </c>
      <c r="K2876" s="111" t="b">
        <v>0</v>
      </c>
      <c r="L2876" s="111" t="b">
        <v>0</v>
      </c>
    </row>
    <row r="2877" spans="1:12" ht="15">
      <c r="A2877" s="111" t="s">
        <v>2400</v>
      </c>
      <c r="B2877" s="111" t="s">
        <v>1183</v>
      </c>
      <c r="C2877" s="111">
        <v>2</v>
      </c>
      <c r="D2877" s="116">
        <v>0.0007841782594429271</v>
      </c>
      <c r="E2877" s="116">
        <v>3.166282067316571</v>
      </c>
      <c r="F2877" s="111" t="s">
        <v>660</v>
      </c>
      <c r="G2877" s="111" t="b">
        <v>0</v>
      </c>
      <c r="H2877" s="111" t="b">
        <v>0</v>
      </c>
      <c r="I2877" s="111" t="b">
        <v>0</v>
      </c>
      <c r="J2877" s="111" t="b">
        <v>0</v>
      </c>
      <c r="K2877" s="111" t="b">
        <v>0</v>
      </c>
      <c r="L2877" s="111" t="b">
        <v>0</v>
      </c>
    </row>
    <row r="2878" spans="1:12" ht="15">
      <c r="A2878" s="111" t="s">
        <v>1183</v>
      </c>
      <c r="B2878" s="111" t="s">
        <v>703</v>
      </c>
      <c r="C2878" s="111">
        <v>2</v>
      </c>
      <c r="D2878" s="116">
        <v>0.0007841782594429271</v>
      </c>
      <c r="E2878" s="116">
        <v>2.6891608125969086</v>
      </c>
      <c r="F2878" s="111" t="s">
        <v>660</v>
      </c>
      <c r="G2878" s="111" t="b">
        <v>0</v>
      </c>
      <c r="H2878" s="111" t="b">
        <v>0</v>
      </c>
      <c r="I2878" s="111" t="b">
        <v>0</v>
      </c>
      <c r="J2878" s="111" t="b">
        <v>0</v>
      </c>
      <c r="K2878" s="111" t="b">
        <v>0</v>
      </c>
      <c r="L2878" s="111" t="b">
        <v>0</v>
      </c>
    </row>
    <row r="2879" spans="1:12" ht="15">
      <c r="A2879" s="111" t="s">
        <v>703</v>
      </c>
      <c r="B2879" s="111" t="s">
        <v>1053</v>
      </c>
      <c r="C2879" s="111">
        <v>2</v>
      </c>
      <c r="D2879" s="116">
        <v>0.0007841782594429271</v>
      </c>
      <c r="E2879" s="116">
        <v>2.3881308169329274</v>
      </c>
      <c r="F2879" s="111" t="s">
        <v>660</v>
      </c>
      <c r="G2879" s="111" t="b">
        <v>0</v>
      </c>
      <c r="H2879" s="111" t="b">
        <v>0</v>
      </c>
      <c r="I2879" s="111" t="b">
        <v>0</v>
      </c>
      <c r="J2879" s="111" t="b">
        <v>0</v>
      </c>
      <c r="K2879" s="111" t="b">
        <v>0</v>
      </c>
      <c r="L2879" s="111" t="b">
        <v>0</v>
      </c>
    </row>
    <row r="2880" spans="1:12" ht="15">
      <c r="A2880" s="111" t="s">
        <v>1053</v>
      </c>
      <c r="B2880" s="111" t="s">
        <v>1075</v>
      </c>
      <c r="C2880" s="111">
        <v>2</v>
      </c>
      <c r="D2880" s="116">
        <v>0.0007841782594429271</v>
      </c>
      <c r="E2880" s="116">
        <v>2.8652520716525895</v>
      </c>
      <c r="F2880" s="111" t="s">
        <v>660</v>
      </c>
      <c r="G2880" s="111" t="b">
        <v>0</v>
      </c>
      <c r="H2880" s="111" t="b">
        <v>0</v>
      </c>
      <c r="I2880" s="111" t="b">
        <v>0</v>
      </c>
      <c r="J2880" s="111" t="b">
        <v>0</v>
      </c>
      <c r="K2880" s="111" t="b">
        <v>0</v>
      </c>
      <c r="L2880" s="111" t="b">
        <v>0</v>
      </c>
    </row>
    <row r="2881" spans="1:12" ht="15">
      <c r="A2881" s="111" t="s">
        <v>1075</v>
      </c>
      <c r="B2881" s="111" t="s">
        <v>742</v>
      </c>
      <c r="C2881" s="111">
        <v>2</v>
      </c>
      <c r="D2881" s="116">
        <v>0.0007841782594429271</v>
      </c>
      <c r="E2881" s="116">
        <v>2.99019080826089</v>
      </c>
      <c r="F2881" s="111" t="s">
        <v>660</v>
      </c>
      <c r="G2881" s="111" t="b">
        <v>0</v>
      </c>
      <c r="H2881" s="111" t="b">
        <v>0</v>
      </c>
      <c r="I2881" s="111" t="b">
        <v>0</v>
      </c>
      <c r="J2881" s="111" t="b">
        <v>0</v>
      </c>
      <c r="K2881" s="111" t="b">
        <v>0</v>
      </c>
      <c r="L2881" s="111" t="b">
        <v>0</v>
      </c>
    </row>
    <row r="2882" spans="1:12" ht="15">
      <c r="A2882" s="111" t="s">
        <v>742</v>
      </c>
      <c r="B2882" s="111" t="s">
        <v>794</v>
      </c>
      <c r="C2882" s="111">
        <v>2</v>
      </c>
      <c r="D2882" s="116">
        <v>0.0007841782594429271</v>
      </c>
      <c r="E2882" s="116">
        <v>2.3881308169329274</v>
      </c>
      <c r="F2882" s="111" t="s">
        <v>660</v>
      </c>
      <c r="G2882" s="111" t="b">
        <v>0</v>
      </c>
      <c r="H2882" s="111" t="b">
        <v>0</v>
      </c>
      <c r="I2882" s="111" t="b">
        <v>0</v>
      </c>
      <c r="J2882" s="111" t="b">
        <v>0</v>
      </c>
      <c r="K2882" s="111" t="b">
        <v>0</v>
      </c>
      <c r="L2882" s="111" t="b">
        <v>0</v>
      </c>
    </row>
    <row r="2883" spans="1:12" ht="15">
      <c r="A2883" s="111" t="s">
        <v>2416</v>
      </c>
      <c r="B2883" s="111" t="s">
        <v>1764</v>
      </c>
      <c r="C2883" s="111">
        <v>2</v>
      </c>
      <c r="D2883" s="116">
        <v>0.0007841782594429271</v>
      </c>
      <c r="E2883" s="116">
        <v>2.99019080826089</v>
      </c>
      <c r="F2883" s="111" t="s">
        <v>660</v>
      </c>
      <c r="G2883" s="111" t="b">
        <v>0</v>
      </c>
      <c r="H2883" s="111" t="b">
        <v>0</v>
      </c>
      <c r="I2883" s="111" t="b">
        <v>0</v>
      </c>
      <c r="J2883" s="111" t="b">
        <v>0</v>
      </c>
      <c r="K2883" s="111" t="b">
        <v>0</v>
      </c>
      <c r="L2883" s="111" t="b">
        <v>0</v>
      </c>
    </row>
    <row r="2884" spans="1:12" ht="15">
      <c r="A2884" s="111" t="s">
        <v>2415</v>
      </c>
      <c r="B2884" s="111" t="s">
        <v>1042</v>
      </c>
      <c r="C2884" s="111">
        <v>2</v>
      </c>
      <c r="D2884" s="116">
        <v>0.0007841782594429271</v>
      </c>
      <c r="E2884" s="116">
        <v>2.8652520716525895</v>
      </c>
      <c r="F2884" s="111" t="s">
        <v>660</v>
      </c>
      <c r="G2884" s="111" t="b">
        <v>0</v>
      </c>
      <c r="H2884" s="111" t="b">
        <v>0</v>
      </c>
      <c r="I2884" s="111" t="b">
        <v>0</v>
      </c>
      <c r="J2884" s="111" t="b">
        <v>0</v>
      </c>
      <c r="K2884" s="111" t="b">
        <v>0</v>
      </c>
      <c r="L2884" s="111" t="b">
        <v>0</v>
      </c>
    </row>
    <row r="2885" spans="1:12" ht="15">
      <c r="A2885" s="111" t="s">
        <v>1042</v>
      </c>
      <c r="B2885" s="111" t="s">
        <v>815</v>
      </c>
      <c r="C2885" s="111">
        <v>2</v>
      </c>
      <c r="D2885" s="116">
        <v>0.0007841782594429271</v>
      </c>
      <c r="E2885" s="116">
        <v>2.5642220759886087</v>
      </c>
      <c r="F2885" s="111" t="s">
        <v>660</v>
      </c>
      <c r="G2885" s="111" t="b">
        <v>0</v>
      </c>
      <c r="H2885" s="111" t="b">
        <v>0</v>
      </c>
      <c r="I2885" s="111" t="b">
        <v>0</v>
      </c>
      <c r="J2885" s="111" t="b">
        <v>0</v>
      </c>
      <c r="K2885" s="111" t="b">
        <v>0</v>
      </c>
      <c r="L2885" s="111" t="b">
        <v>0</v>
      </c>
    </row>
    <row r="2886" spans="1:12" ht="15">
      <c r="A2886" s="111" t="s">
        <v>1140</v>
      </c>
      <c r="B2886" s="111" t="s">
        <v>684</v>
      </c>
      <c r="C2886" s="111">
        <v>2</v>
      </c>
      <c r="D2886" s="116">
        <v>0.0007841782594429271</v>
      </c>
      <c r="E2886" s="116">
        <v>1.1055842269629592</v>
      </c>
      <c r="F2886" s="111" t="s">
        <v>660</v>
      </c>
      <c r="G2886" s="111" t="b">
        <v>0</v>
      </c>
      <c r="H2886" s="111" t="b">
        <v>0</v>
      </c>
      <c r="I2886" s="111" t="b">
        <v>0</v>
      </c>
      <c r="J2886" s="111" t="b">
        <v>0</v>
      </c>
      <c r="K2886" s="111" t="b">
        <v>0</v>
      </c>
      <c r="L2886" s="111" t="b">
        <v>0</v>
      </c>
    </row>
    <row r="2887" spans="1:12" ht="15">
      <c r="A2887" s="111" t="s">
        <v>684</v>
      </c>
      <c r="B2887" s="111" t="s">
        <v>1014</v>
      </c>
      <c r="C2887" s="111">
        <v>2</v>
      </c>
      <c r="D2887" s="116">
        <v>0.0007841782594429271</v>
      </c>
      <c r="E2887" s="116">
        <v>1.3881308169329274</v>
      </c>
      <c r="F2887" s="111" t="s">
        <v>660</v>
      </c>
      <c r="G2887" s="111" t="b">
        <v>0</v>
      </c>
      <c r="H2887" s="111" t="b">
        <v>0</v>
      </c>
      <c r="I2887" s="111" t="b">
        <v>0</v>
      </c>
      <c r="J2887" s="111" t="b">
        <v>0</v>
      </c>
      <c r="K2887" s="111" t="b">
        <v>0</v>
      </c>
      <c r="L2887" s="111" t="b">
        <v>0</v>
      </c>
    </row>
    <row r="2888" spans="1:12" ht="15">
      <c r="A2888" s="111" t="s">
        <v>1014</v>
      </c>
      <c r="B2888" s="111" t="s">
        <v>770</v>
      </c>
      <c r="C2888" s="111">
        <v>2</v>
      </c>
      <c r="D2888" s="116">
        <v>0.0007841782594429271</v>
      </c>
      <c r="E2888" s="116">
        <v>2.467312062980552</v>
      </c>
      <c r="F2888" s="111" t="s">
        <v>660</v>
      </c>
      <c r="G2888" s="111" t="b">
        <v>0</v>
      </c>
      <c r="H2888" s="111" t="b">
        <v>0</v>
      </c>
      <c r="I2888" s="111" t="b">
        <v>0</v>
      </c>
      <c r="J2888" s="111" t="b">
        <v>0</v>
      </c>
      <c r="K2888" s="111" t="b">
        <v>0</v>
      </c>
      <c r="L2888" s="111" t="b">
        <v>0</v>
      </c>
    </row>
    <row r="2889" spans="1:12" ht="15">
      <c r="A2889" s="111" t="s">
        <v>1042</v>
      </c>
      <c r="B2889" s="111" t="s">
        <v>722</v>
      </c>
      <c r="C2889" s="111">
        <v>2</v>
      </c>
      <c r="D2889" s="116">
        <v>0.0007841782594429271</v>
      </c>
      <c r="E2889" s="116">
        <v>2.212039557877246</v>
      </c>
      <c r="F2889" s="111" t="s">
        <v>660</v>
      </c>
      <c r="G2889" s="111" t="b">
        <v>0</v>
      </c>
      <c r="H2889" s="111" t="b">
        <v>0</v>
      </c>
      <c r="I2889" s="111" t="b">
        <v>0</v>
      </c>
      <c r="J2889" s="111" t="b">
        <v>0</v>
      </c>
      <c r="K2889" s="111" t="b">
        <v>0</v>
      </c>
      <c r="L2889" s="111" t="b">
        <v>0</v>
      </c>
    </row>
    <row r="2890" spans="1:12" ht="15">
      <c r="A2890" s="111" t="s">
        <v>2412</v>
      </c>
      <c r="B2890" s="111" t="s">
        <v>2413</v>
      </c>
      <c r="C2890" s="111">
        <v>2</v>
      </c>
      <c r="D2890" s="116">
        <v>0.0007841782594429271</v>
      </c>
      <c r="E2890" s="116">
        <v>3.166282067316571</v>
      </c>
      <c r="F2890" s="111" t="s">
        <v>660</v>
      </c>
      <c r="G2890" s="111" t="b">
        <v>0</v>
      </c>
      <c r="H2890" s="111" t="b">
        <v>0</v>
      </c>
      <c r="I2890" s="111" t="b">
        <v>0</v>
      </c>
      <c r="J2890" s="111" t="b">
        <v>0</v>
      </c>
      <c r="K2890" s="111" t="b">
        <v>0</v>
      </c>
      <c r="L2890" s="111" t="b">
        <v>0</v>
      </c>
    </row>
    <row r="2891" spans="1:12" ht="15">
      <c r="A2891" s="111" t="s">
        <v>2413</v>
      </c>
      <c r="B2891" s="111" t="s">
        <v>807</v>
      </c>
      <c r="C2891" s="111">
        <v>2</v>
      </c>
      <c r="D2891" s="116">
        <v>0.0007841782594429271</v>
      </c>
      <c r="E2891" s="116">
        <v>2.7683420586445333</v>
      </c>
      <c r="F2891" s="111" t="s">
        <v>660</v>
      </c>
      <c r="G2891" s="111" t="b">
        <v>0</v>
      </c>
      <c r="H2891" s="111" t="b">
        <v>0</v>
      </c>
      <c r="I2891" s="111" t="b">
        <v>0</v>
      </c>
      <c r="J2891" s="111" t="b">
        <v>0</v>
      </c>
      <c r="K2891" s="111" t="b">
        <v>0</v>
      </c>
      <c r="L2891" s="111" t="b">
        <v>0</v>
      </c>
    </row>
    <row r="2892" spans="1:12" ht="15">
      <c r="A2892" s="111" t="s">
        <v>1429</v>
      </c>
      <c r="B2892" s="111" t="s">
        <v>694</v>
      </c>
      <c r="C2892" s="111">
        <v>2</v>
      </c>
      <c r="D2892" s="116">
        <v>0.0009874395664408887</v>
      </c>
      <c r="E2892" s="116">
        <v>1.8440627725826517</v>
      </c>
      <c r="F2892" s="111" t="s">
        <v>660</v>
      </c>
      <c r="G2892" s="111" t="b">
        <v>0</v>
      </c>
      <c r="H2892" s="111" t="b">
        <v>0</v>
      </c>
      <c r="I2892" s="111" t="b">
        <v>0</v>
      </c>
      <c r="J2892" s="111" t="b">
        <v>0</v>
      </c>
      <c r="K2892" s="111" t="b">
        <v>0</v>
      </c>
      <c r="L2892" s="111" t="b">
        <v>0</v>
      </c>
    </row>
    <row r="2893" spans="1:12" ht="15">
      <c r="A2893" s="111" t="s">
        <v>1529</v>
      </c>
      <c r="B2893" s="111" t="s">
        <v>1147</v>
      </c>
      <c r="C2893" s="111">
        <v>2</v>
      </c>
      <c r="D2893" s="116">
        <v>0.0007841782594429271</v>
      </c>
      <c r="E2893" s="116">
        <v>2.6891608125969086</v>
      </c>
      <c r="F2893" s="111" t="s">
        <v>660</v>
      </c>
      <c r="G2893" s="111" t="b">
        <v>0</v>
      </c>
      <c r="H2893" s="111" t="b">
        <v>0</v>
      </c>
      <c r="I2893" s="111" t="b">
        <v>0</v>
      </c>
      <c r="J2893" s="111" t="b">
        <v>0</v>
      </c>
      <c r="K2893" s="111" t="b">
        <v>0</v>
      </c>
      <c r="L2893" s="111" t="b">
        <v>0</v>
      </c>
    </row>
    <row r="2894" spans="1:12" ht="15">
      <c r="A2894" s="111" t="s">
        <v>2004</v>
      </c>
      <c r="B2894" s="111" t="s">
        <v>1350</v>
      </c>
      <c r="C2894" s="111">
        <v>2</v>
      </c>
      <c r="D2894" s="116">
        <v>0.0009874395664408887</v>
      </c>
      <c r="E2894" s="116">
        <v>3.166282067316571</v>
      </c>
      <c r="F2894" s="111" t="s">
        <v>660</v>
      </c>
      <c r="G2894" s="111" t="b">
        <v>0</v>
      </c>
      <c r="H2894" s="111" t="b">
        <v>0</v>
      </c>
      <c r="I2894" s="111" t="b">
        <v>0</v>
      </c>
      <c r="J2894" s="111" t="b">
        <v>0</v>
      </c>
      <c r="K2894" s="111" t="b">
        <v>0</v>
      </c>
      <c r="L2894" s="111" t="b">
        <v>0</v>
      </c>
    </row>
    <row r="2895" spans="1:12" ht="15">
      <c r="A2895" s="111" t="s">
        <v>687</v>
      </c>
      <c r="B2895" s="111" t="s">
        <v>738</v>
      </c>
      <c r="C2895" s="111">
        <v>21</v>
      </c>
      <c r="D2895" s="116">
        <v>0.005559306907431461</v>
      </c>
      <c r="E2895" s="116">
        <v>1.4593924877592308</v>
      </c>
      <c r="F2895" s="111" t="s">
        <v>661</v>
      </c>
      <c r="G2895" s="111" t="b">
        <v>0</v>
      </c>
      <c r="H2895" s="111" t="b">
        <v>0</v>
      </c>
      <c r="I2895" s="111" t="b">
        <v>0</v>
      </c>
      <c r="J2895" s="111" t="b">
        <v>0</v>
      </c>
      <c r="K2895" s="111" t="b">
        <v>0</v>
      </c>
      <c r="L2895" s="111" t="b">
        <v>0</v>
      </c>
    </row>
    <row r="2896" spans="1:12" ht="15">
      <c r="A2896" s="111" t="s">
        <v>687</v>
      </c>
      <c r="B2896" s="111" t="s">
        <v>795</v>
      </c>
      <c r="C2896" s="111">
        <v>13</v>
      </c>
      <c r="D2896" s="116">
        <v>0.003985820600750149</v>
      </c>
      <c r="E2896" s="116">
        <v>1.4593924877592308</v>
      </c>
      <c r="F2896" s="111" t="s">
        <v>661</v>
      </c>
      <c r="G2896" s="111" t="b">
        <v>0</v>
      </c>
      <c r="H2896" s="111" t="b">
        <v>0</v>
      </c>
      <c r="I2896" s="111" t="b">
        <v>0</v>
      </c>
      <c r="J2896" s="111" t="b">
        <v>0</v>
      </c>
      <c r="K2896" s="111" t="b">
        <v>0</v>
      </c>
      <c r="L2896" s="111" t="b">
        <v>0</v>
      </c>
    </row>
    <row r="2897" spans="1:12" ht="15">
      <c r="A2897" s="111" t="s">
        <v>731</v>
      </c>
      <c r="B2897" s="111" t="s">
        <v>986</v>
      </c>
      <c r="C2897" s="111">
        <v>8</v>
      </c>
      <c r="D2897" s="116">
        <v>0.005409851299641793</v>
      </c>
      <c r="E2897" s="116">
        <v>2.369215857410143</v>
      </c>
      <c r="F2897" s="111" t="s">
        <v>661</v>
      </c>
      <c r="G2897" s="111" t="b">
        <v>0</v>
      </c>
      <c r="H2897" s="111" t="b">
        <v>0</v>
      </c>
      <c r="I2897" s="111" t="b">
        <v>0</v>
      </c>
      <c r="J2897" s="111" t="b">
        <v>0</v>
      </c>
      <c r="K2897" s="111" t="b">
        <v>0</v>
      </c>
      <c r="L2897" s="111" t="b">
        <v>0</v>
      </c>
    </row>
    <row r="2898" spans="1:12" ht="15">
      <c r="A2898" s="111" t="s">
        <v>955</v>
      </c>
      <c r="B2898" s="111" t="s">
        <v>836</v>
      </c>
      <c r="C2898" s="111">
        <v>6</v>
      </c>
      <c r="D2898" s="116">
        <v>0.004057388474731345</v>
      </c>
      <c r="E2898" s="116">
        <v>2.1261778087238485</v>
      </c>
      <c r="F2898" s="111" t="s">
        <v>661</v>
      </c>
      <c r="G2898" s="111" t="b">
        <v>0</v>
      </c>
      <c r="H2898" s="111" t="b">
        <v>0</v>
      </c>
      <c r="I2898" s="111" t="b">
        <v>0</v>
      </c>
      <c r="J2898" s="111" t="b">
        <v>0</v>
      </c>
      <c r="K2898" s="111" t="b">
        <v>0</v>
      </c>
      <c r="L2898" s="111" t="b">
        <v>0</v>
      </c>
    </row>
    <row r="2899" spans="1:12" ht="15">
      <c r="A2899" s="111" t="s">
        <v>836</v>
      </c>
      <c r="B2899" s="111" t="s">
        <v>723</v>
      </c>
      <c r="C2899" s="111">
        <v>6</v>
      </c>
      <c r="D2899" s="116">
        <v>0.004057388474731345</v>
      </c>
      <c r="E2899" s="116">
        <v>1.8920946026904804</v>
      </c>
      <c r="F2899" s="111" t="s">
        <v>661</v>
      </c>
      <c r="G2899" s="111" t="b">
        <v>0</v>
      </c>
      <c r="H2899" s="111" t="b">
        <v>0</v>
      </c>
      <c r="I2899" s="111" t="b">
        <v>0</v>
      </c>
      <c r="J2899" s="111" t="b">
        <v>0</v>
      </c>
      <c r="K2899" s="111" t="b">
        <v>0</v>
      </c>
      <c r="L2899" s="111" t="b">
        <v>0</v>
      </c>
    </row>
    <row r="2900" spans="1:12" ht="15">
      <c r="A2900" s="111" t="s">
        <v>986</v>
      </c>
      <c r="B2900" s="111" t="s">
        <v>822</v>
      </c>
      <c r="C2900" s="111">
        <v>6</v>
      </c>
      <c r="D2900" s="116">
        <v>0.004057388474731345</v>
      </c>
      <c r="E2900" s="116">
        <v>2.0681858617461617</v>
      </c>
      <c r="F2900" s="111" t="s">
        <v>661</v>
      </c>
      <c r="G2900" s="111" t="b">
        <v>0</v>
      </c>
      <c r="H2900" s="111" t="b">
        <v>0</v>
      </c>
      <c r="I2900" s="111" t="b">
        <v>0</v>
      </c>
      <c r="J2900" s="111" t="b">
        <v>0</v>
      </c>
      <c r="K2900" s="111" t="b">
        <v>0</v>
      </c>
      <c r="L2900" s="111" t="b">
        <v>0</v>
      </c>
    </row>
    <row r="2901" spans="1:12" ht="15">
      <c r="A2901" s="111" t="s">
        <v>738</v>
      </c>
      <c r="B2901" s="111" t="s">
        <v>776</v>
      </c>
      <c r="C2901" s="111">
        <v>6</v>
      </c>
      <c r="D2901" s="116">
        <v>0.003102243062788517</v>
      </c>
      <c r="E2901" s="116">
        <v>1.9500865496681672</v>
      </c>
      <c r="F2901" s="111" t="s">
        <v>661</v>
      </c>
      <c r="G2901" s="111" t="b">
        <v>0</v>
      </c>
      <c r="H2901" s="111" t="b">
        <v>0</v>
      </c>
      <c r="I2901" s="111" t="b">
        <v>0</v>
      </c>
      <c r="J2901" s="111" t="b">
        <v>0</v>
      </c>
      <c r="K2901" s="111" t="b">
        <v>0</v>
      </c>
      <c r="L2901" s="111" t="b">
        <v>0</v>
      </c>
    </row>
    <row r="2902" spans="1:12" ht="15">
      <c r="A2902" s="111" t="s">
        <v>698</v>
      </c>
      <c r="B2902" s="111" t="s">
        <v>735</v>
      </c>
      <c r="C2902" s="111">
        <v>6</v>
      </c>
      <c r="D2902" s="116">
        <v>0.00214709765084569</v>
      </c>
      <c r="E2902" s="116">
        <v>1.4070044182995427</v>
      </c>
      <c r="F2902" s="111" t="s">
        <v>661</v>
      </c>
      <c r="G2902" s="111" t="b">
        <v>0</v>
      </c>
      <c r="H2902" s="111" t="b">
        <v>0</v>
      </c>
      <c r="I2902" s="111" t="b">
        <v>0</v>
      </c>
      <c r="J2902" s="111" t="b">
        <v>0</v>
      </c>
      <c r="K2902" s="111" t="b">
        <v>0</v>
      </c>
      <c r="L2902" s="111" t="b">
        <v>0</v>
      </c>
    </row>
    <row r="2903" spans="1:12" ht="15">
      <c r="A2903" s="111" t="s">
        <v>698</v>
      </c>
      <c r="B2903" s="111" t="s">
        <v>687</v>
      </c>
      <c r="C2903" s="111">
        <v>5</v>
      </c>
      <c r="D2903" s="116">
        <v>0.0025852025523237644</v>
      </c>
      <c r="E2903" s="116">
        <v>0.8226731939320118</v>
      </c>
      <c r="F2903" s="111" t="s">
        <v>661</v>
      </c>
      <c r="G2903" s="111" t="b">
        <v>0</v>
      </c>
      <c r="H2903" s="111" t="b">
        <v>0</v>
      </c>
      <c r="I2903" s="111" t="b">
        <v>0</v>
      </c>
      <c r="J2903" s="111" t="b">
        <v>0</v>
      </c>
      <c r="K2903" s="111" t="b">
        <v>0</v>
      </c>
      <c r="L2903" s="111" t="b">
        <v>0</v>
      </c>
    </row>
    <row r="2904" spans="1:12" ht="15">
      <c r="A2904" s="111" t="s">
        <v>687</v>
      </c>
      <c r="B2904" s="111" t="s">
        <v>736</v>
      </c>
      <c r="C2904" s="111">
        <v>5</v>
      </c>
      <c r="D2904" s="116">
        <v>0.0017892480423714083</v>
      </c>
      <c r="E2904" s="116">
        <v>1.044419139788413</v>
      </c>
      <c r="F2904" s="111" t="s">
        <v>661</v>
      </c>
      <c r="G2904" s="111" t="b">
        <v>0</v>
      </c>
      <c r="H2904" s="111" t="b">
        <v>0</v>
      </c>
      <c r="I2904" s="111" t="b">
        <v>0</v>
      </c>
      <c r="J2904" s="111" t="b">
        <v>0</v>
      </c>
      <c r="K2904" s="111" t="b">
        <v>0</v>
      </c>
      <c r="L2904" s="111" t="b">
        <v>0</v>
      </c>
    </row>
    <row r="2905" spans="1:12" ht="15">
      <c r="A2905" s="111" t="s">
        <v>690</v>
      </c>
      <c r="B2905" s="111" t="s">
        <v>685</v>
      </c>
      <c r="C2905" s="111">
        <v>4</v>
      </c>
      <c r="D2905" s="116">
        <v>0.0014313984338971265</v>
      </c>
      <c r="E2905" s="116">
        <v>2.2211533219547053</v>
      </c>
      <c r="F2905" s="111" t="s">
        <v>661</v>
      </c>
      <c r="G2905" s="111" t="b">
        <v>0</v>
      </c>
      <c r="H2905" s="111" t="b">
        <v>0</v>
      </c>
      <c r="I2905" s="111" t="b">
        <v>0</v>
      </c>
      <c r="J2905" s="111" t="b">
        <v>0</v>
      </c>
      <c r="K2905" s="111" t="b">
        <v>0</v>
      </c>
      <c r="L2905" s="111" t="b">
        <v>0</v>
      </c>
    </row>
    <row r="2906" spans="1:12" ht="15">
      <c r="A2906" s="111" t="s">
        <v>1151</v>
      </c>
      <c r="B2906" s="111" t="s">
        <v>236</v>
      </c>
      <c r="C2906" s="111">
        <v>4</v>
      </c>
      <c r="D2906" s="116">
        <v>0.0027049256498208967</v>
      </c>
      <c r="E2906" s="116">
        <v>1.8920946026904804</v>
      </c>
      <c r="F2906" s="111" t="s">
        <v>661</v>
      </c>
      <c r="G2906" s="111" t="b">
        <v>0</v>
      </c>
      <c r="H2906" s="111" t="b">
        <v>0</v>
      </c>
      <c r="I2906" s="111" t="b">
        <v>0</v>
      </c>
      <c r="J2906" s="111" t="b">
        <v>0</v>
      </c>
      <c r="K2906" s="111" t="b">
        <v>0</v>
      </c>
      <c r="L2906" s="111" t="b">
        <v>0</v>
      </c>
    </row>
    <row r="2907" spans="1:12" ht="15">
      <c r="A2907" s="111" t="s">
        <v>1235</v>
      </c>
      <c r="B2907" s="111" t="s">
        <v>723</v>
      </c>
      <c r="C2907" s="111">
        <v>4</v>
      </c>
      <c r="D2907" s="116">
        <v>0.0027049256498208967</v>
      </c>
      <c r="E2907" s="116">
        <v>2.1931245983544616</v>
      </c>
      <c r="F2907" s="111" t="s">
        <v>661</v>
      </c>
      <c r="G2907" s="111" t="b">
        <v>0</v>
      </c>
      <c r="H2907" s="111" t="b">
        <v>0</v>
      </c>
      <c r="I2907" s="111" t="b">
        <v>0</v>
      </c>
      <c r="J2907" s="111" t="b">
        <v>0</v>
      </c>
      <c r="K2907" s="111" t="b">
        <v>0</v>
      </c>
      <c r="L2907" s="111" t="b">
        <v>0</v>
      </c>
    </row>
    <row r="2908" spans="1:12" ht="15">
      <c r="A2908" s="111" t="s">
        <v>836</v>
      </c>
      <c r="B2908" s="111" t="s">
        <v>955</v>
      </c>
      <c r="C2908" s="111">
        <v>4</v>
      </c>
      <c r="D2908" s="116">
        <v>0.0027049256498208967</v>
      </c>
      <c r="E2908" s="116">
        <v>1.9500865496681672</v>
      </c>
      <c r="F2908" s="111" t="s">
        <v>661</v>
      </c>
      <c r="G2908" s="111" t="b">
        <v>0</v>
      </c>
      <c r="H2908" s="111" t="b">
        <v>0</v>
      </c>
      <c r="I2908" s="111" t="b">
        <v>0</v>
      </c>
      <c r="J2908" s="111" t="b">
        <v>0</v>
      </c>
      <c r="K2908" s="111" t="b">
        <v>0</v>
      </c>
      <c r="L2908" s="111" t="b">
        <v>0</v>
      </c>
    </row>
    <row r="2909" spans="1:12" ht="15">
      <c r="A2909" s="111" t="s">
        <v>723</v>
      </c>
      <c r="B2909" s="111" t="s">
        <v>707</v>
      </c>
      <c r="C2909" s="111">
        <v>4</v>
      </c>
      <c r="D2909" s="116">
        <v>0.0027049256498208967</v>
      </c>
      <c r="E2909" s="116">
        <v>1.7951845896824241</v>
      </c>
      <c r="F2909" s="111" t="s">
        <v>661</v>
      </c>
      <c r="G2909" s="111" t="b">
        <v>0</v>
      </c>
      <c r="H2909" s="111" t="b">
        <v>0</v>
      </c>
      <c r="I2909" s="111" t="b">
        <v>0</v>
      </c>
      <c r="J2909" s="111" t="b">
        <v>0</v>
      </c>
      <c r="K2909" s="111" t="b">
        <v>0</v>
      </c>
      <c r="L2909" s="111" t="b">
        <v>0</v>
      </c>
    </row>
    <row r="2910" spans="1:12" ht="15">
      <c r="A2910" s="111" t="s">
        <v>1474</v>
      </c>
      <c r="B2910" s="111" t="s">
        <v>785</v>
      </c>
      <c r="C2910" s="111">
        <v>3</v>
      </c>
      <c r="D2910" s="116">
        <v>0.0015511215313942586</v>
      </c>
      <c r="E2910" s="116">
        <v>2.1261778087238485</v>
      </c>
      <c r="F2910" s="111" t="s">
        <v>661</v>
      </c>
      <c r="G2910" s="111" t="b">
        <v>0</v>
      </c>
      <c r="H2910" s="111" t="b">
        <v>0</v>
      </c>
      <c r="I2910" s="111" t="b">
        <v>0</v>
      </c>
      <c r="J2910" s="111" t="b">
        <v>0</v>
      </c>
      <c r="K2910" s="111" t="b">
        <v>0</v>
      </c>
      <c r="L2910" s="111" t="b">
        <v>0</v>
      </c>
    </row>
    <row r="2911" spans="1:12" ht="15">
      <c r="A2911" s="111" t="s">
        <v>684</v>
      </c>
      <c r="B2911" s="111" t="s">
        <v>682</v>
      </c>
      <c r="C2911" s="111">
        <v>3</v>
      </c>
      <c r="D2911" s="116">
        <v>0.0015511215313942586</v>
      </c>
      <c r="E2911" s="116">
        <v>1.9432471251378616</v>
      </c>
      <c r="F2911" s="111" t="s">
        <v>661</v>
      </c>
      <c r="G2911" s="111" t="b">
        <v>0</v>
      </c>
      <c r="H2911" s="111" t="b">
        <v>0</v>
      </c>
      <c r="I2911" s="111" t="b">
        <v>0</v>
      </c>
      <c r="J2911" s="111" t="b">
        <v>0</v>
      </c>
      <c r="K2911" s="111" t="b">
        <v>0</v>
      </c>
      <c r="L2911" s="111" t="b">
        <v>0</v>
      </c>
    </row>
    <row r="2912" spans="1:12" ht="15">
      <c r="A2912" s="111" t="s">
        <v>917</v>
      </c>
      <c r="B2912" s="111" t="s">
        <v>236</v>
      </c>
      <c r="C2912" s="111">
        <v>3</v>
      </c>
      <c r="D2912" s="116">
        <v>0.001271759407033051</v>
      </c>
      <c r="E2912" s="116">
        <v>1.8463371121298051</v>
      </c>
      <c r="F2912" s="111" t="s">
        <v>661</v>
      </c>
      <c r="G2912" s="111" t="b">
        <v>0</v>
      </c>
      <c r="H2912" s="111" t="b">
        <v>0</v>
      </c>
      <c r="I2912" s="111" t="b">
        <v>0</v>
      </c>
      <c r="J2912" s="111" t="b">
        <v>0</v>
      </c>
      <c r="K2912" s="111" t="b">
        <v>0</v>
      </c>
      <c r="L2912" s="111" t="b">
        <v>0</v>
      </c>
    </row>
    <row r="2913" spans="1:12" ht="15">
      <c r="A2913" s="111" t="s">
        <v>1134</v>
      </c>
      <c r="B2913" s="111" t="s">
        <v>236</v>
      </c>
      <c r="C2913" s="111">
        <v>3</v>
      </c>
      <c r="D2913" s="116">
        <v>0.0015511215313942586</v>
      </c>
      <c r="E2913" s="116">
        <v>1.7671558660821804</v>
      </c>
      <c r="F2913" s="111" t="s">
        <v>661</v>
      </c>
      <c r="G2913" s="111" t="b">
        <v>0</v>
      </c>
      <c r="H2913" s="111" t="b">
        <v>0</v>
      </c>
      <c r="I2913" s="111" t="b">
        <v>0</v>
      </c>
      <c r="J2913" s="111" t="b">
        <v>0</v>
      </c>
      <c r="K2913" s="111" t="b">
        <v>0</v>
      </c>
      <c r="L2913" s="111" t="b">
        <v>0</v>
      </c>
    </row>
    <row r="2914" spans="1:12" ht="15">
      <c r="A2914" s="111" t="s">
        <v>1160</v>
      </c>
      <c r="B2914" s="111" t="s">
        <v>893</v>
      </c>
      <c r="C2914" s="111">
        <v>3</v>
      </c>
      <c r="D2914" s="116">
        <v>0.001271759407033051</v>
      </c>
      <c r="E2914" s="116">
        <v>2.096214585346405</v>
      </c>
      <c r="F2914" s="111" t="s">
        <v>661</v>
      </c>
      <c r="G2914" s="111" t="b">
        <v>0</v>
      </c>
      <c r="H2914" s="111" t="b">
        <v>0</v>
      </c>
      <c r="I2914" s="111" t="b">
        <v>0</v>
      </c>
      <c r="J2914" s="111" t="b">
        <v>0</v>
      </c>
      <c r="K2914" s="111" t="b">
        <v>0</v>
      </c>
      <c r="L2914" s="111" t="b">
        <v>0</v>
      </c>
    </row>
    <row r="2915" spans="1:12" ht="15">
      <c r="A2915" s="111" t="s">
        <v>1409</v>
      </c>
      <c r="B2915" s="111" t="s">
        <v>236</v>
      </c>
      <c r="C2915" s="111">
        <v>3</v>
      </c>
      <c r="D2915" s="116">
        <v>0.0015511215313942586</v>
      </c>
      <c r="E2915" s="116">
        <v>1.9432471251378616</v>
      </c>
      <c r="F2915" s="111" t="s">
        <v>661</v>
      </c>
      <c r="G2915" s="111" t="b">
        <v>0</v>
      </c>
      <c r="H2915" s="111" t="b">
        <v>0</v>
      </c>
      <c r="I2915" s="111" t="b">
        <v>0</v>
      </c>
      <c r="J2915" s="111" t="b">
        <v>0</v>
      </c>
      <c r="K2915" s="111" t="b">
        <v>0</v>
      </c>
      <c r="L2915" s="111" t="b">
        <v>0</v>
      </c>
    </row>
    <row r="2916" spans="1:12" ht="15">
      <c r="A2916" s="111" t="s">
        <v>698</v>
      </c>
      <c r="B2916" s="111" t="s">
        <v>806</v>
      </c>
      <c r="C2916" s="111">
        <v>3</v>
      </c>
      <c r="D2916" s="116">
        <v>0.0015511215313942586</v>
      </c>
      <c r="E2916" s="116">
        <v>1.2608763826213045</v>
      </c>
      <c r="F2916" s="111" t="s">
        <v>661</v>
      </c>
      <c r="G2916" s="111" t="b">
        <v>0</v>
      </c>
      <c r="H2916" s="111" t="b">
        <v>0</v>
      </c>
      <c r="I2916" s="111" t="b">
        <v>0</v>
      </c>
      <c r="J2916" s="111" t="b">
        <v>0</v>
      </c>
      <c r="K2916" s="111" t="b">
        <v>0</v>
      </c>
      <c r="L2916" s="111" t="b">
        <v>0</v>
      </c>
    </row>
    <row r="2917" spans="1:12" ht="15">
      <c r="A2917" s="111" t="s">
        <v>738</v>
      </c>
      <c r="B2917" s="111" t="s">
        <v>736</v>
      </c>
      <c r="C2917" s="111">
        <v>3</v>
      </c>
      <c r="D2917" s="116">
        <v>0.001271759407033051</v>
      </c>
      <c r="E2917" s="116">
        <v>1.3132644520809929</v>
      </c>
      <c r="F2917" s="111" t="s">
        <v>661</v>
      </c>
      <c r="G2917" s="111" t="b">
        <v>0</v>
      </c>
      <c r="H2917" s="111" t="b">
        <v>0</v>
      </c>
      <c r="I2917" s="111" t="b">
        <v>0</v>
      </c>
      <c r="J2917" s="111" t="b">
        <v>0</v>
      </c>
      <c r="K2917" s="111" t="b">
        <v>0</v>
      </c>
      <c r="L2917" s="111" t="b">
        <v>0</v>
      </c>
    </row>
    <row r="2918" spans="1:12" ht="15">
      <c r="A2918" s="111" t="s">
        <v>810</v>
      </c>
      <c r="B2918" s="111" t="s">
        <v>695</v>
      </c>
      <c r="C2918" s="111">
        <v>3</v>
      </c>
      <c r="D2918" s="116">
        <v>0.0020286942373656724</v>
      </c>
      <c r="E2918" s="116">
        <v>2.009064409627505</v>
      </c>
      <c r="F2918" s="111" t="s">
        <v>661</v>
      </c>
      <c r="G2918" s="111" t="b">
        <v>0</v>
      </c>
      <c r="H2918" s="111" t="b">
        <v>0</v>
      </c>
      <c r="I2918" s="111" t="b">
        <v>0</v>
      </c>
      <c r="J2918" s="111" t="b">
        <v>0</v>
      </c>
      <c r="K2918" s="111" t="b">
        <v>0</v>
      </c>
      <c r="L2918" s="111" t="b">
        <v>0</v>
      </c>
    </row>
    <row r="2919" spans="1:12" ht="15">
      <c r="A2919" s="111" t="s">
        <v>733</v>
      </c>
      <c r="B2919" s="111" t="s">
        <v>687</v>
      </c>
      <c r="C2919" s="111">
        <v>3</v>
      </c>
      <c r="D2919" s="116">
        <v>0.0015511215313942586</v>
      </c>
      <c r="E2919" s="116">
        <v>0.8640658790902368</v>
      </c>
      <c r="F2919" s="111" t="s">
        <v>661</v>
      </c>
      <c r="G2919" s="111" t="b">
        <v>0</v>
      </c>
      <c r="H2919" s="111" t="b">
        <v>0</v>
      </c>
      <c r="I2919" s="111" t="b">
        <v>0</v>
      </c>
      <c r="J2919" s="111" t="b">
        <v>0</v>
      </c>
      <c r="K2919" s="111" t="b">
        <v>0</v>
      </c>
      <c r="L2919" s="111" t="b">
        <v>0</v>
      </c>
    </row>
    <row r="2920" spans="1:12" ht="15">
      <c r="A2920" s="111" t="s">
        <v>794</v>
      </c>
      <c r="B2920" s="111" t="s">
        <v>688</v>
      </c>
      <c r="C2920" s="111">
        <v>3</v>
      </c>
      <c r="D2920" s="116">
        <v>0.001271759407033051</v>
      </c>
      <c r="E2920" s="116">
        <v>2.1261778087238485</v>
      </c>
      <c r="F2920" s="111" t="s">
        <v>661</v>
      </c>
      <c r="G2920" s="111" t="b">
        <v>0</v>
      </c>
      <c r="H2920" s="111" t="b">
        <v>0</v>
      </c>
      <c r="I2920" s="111" t="b">
        <v>0</v>
      </c>
      <c r="J2920" s="111" t="b">
        <v>0</v>
      </c>
      <c r="K2920" s="111" t="b">
        <v>0</v>
      </c>
      <c r="L2920" s="111" t="b">
        <v>0</v>
      </c>
    </row>
    <row r="2921" spans="1:12" ht="15">
      <c r="A2921" s="111" t="s">
        <v>923</v>
      </c>
      <c r="B2921" s="111" t="s">
        <v>1048</v>
      </c>
      <c r="C2921" s="111">
        <v>2</v>
      </c>
      <c r="D2921" s="116">
        <v>0.0013524628249104483</v>
      </c>
      <c r="E2921" s="116">
        <v>2.369215857410143</v>
      </c>
      <c r="F2921" s="111" t="s">
        <v>661</v>
      </c>
      <c r="G2921" s="111" t="b">
        <v>0</v>
      </c>
      <c r="H2921" s="111" t="b">
        <v>0</v>
      </c>
      <c r="I2921" s="111" t="b">
        <v>0</v>
      </c>
      <c r="J2921" s="111" t="b">
        <v>0</v>
      </c>
      <c r="K2921" s="111" t="b">
        <v>0</v>
      </c>
      <c r="L2921" s="111" t="b">
        <v>0</v>
      </c>
    </row>
    <row r="2922" spans="1:12" ht="15">
      <c r="A2922" s="111" t="s">
        <v>1048</v>
      </c>
      <c r="B2922" s="111" t="s">
        <v>693</v>
      </c>
      <c r="C2922" s="111">
        <v>2</v>
      </c>
      <c r="D2922" s="116">
        <v>0.0013524628249104483</v>
      </c>
      <c r="E2922" s="116">
        <v>2.3180633349627615</v>
      </c>
      <c r="F2922" s="111" t="s">
        <v>661</v>
      </c>
      <c r="G2922" s="111" t="b">
        <v>0</v>
      </c>
      <c r="H2922" s="111" t="b">
        <v>0</v>
      </c>
      <c r="I2922" s="111" t="b">
        <v>0</v>
      </c>
      <c r="J2922" s="111" t="b">
        <v>0</v>
      </c>
      <c r="K2922" s="111" t="b">
        <v>0</v>
      </c>
      <c r="L2922" s="111" t="b">
        <v>0</v>
      </c>
    </row>
    <row r="2923" spans="1:12" ht="15">
      <c r="A2923" s="111" t="s">
        <v>693</v>
      </c>
      <c r="B2923" s="111" t="s">
        <v>913</v>
      </c>
      <c r="C2923" s="111">
        <v>2</v>
      </c>
      <c r="D2923" s="116">
        <v>0.0013524628249104483</v>
      </c>
      <c r="E2923" s="116">
        <v>2.0170333392987803</v>
      </c>
      <c r="F2923" s="111" t="s">
        <v>661</v>
      </c>
      <c r="G2923" s="111" t="b">
        <v>0</v>
      </c>
      <c r="H2923" s="111" t="b">
        <v>0</v>
      </c>
      <c r="I2923" s="111" t="b">
        <v>0</v>
      </c>
      <c r="J2923" s="111" t="b">
        <v>0</v>
      </c>
      <c r="K2923" s="111" t="b">
        <v>0</v>
      </c>
      <c r="L2923" s="111" t="b">
        <v>0</v>
      </c>
    </row>
    <row r="2924" spans="1:12" ht="15">
      <c r="A2924" s="111" t="s">
        <v>923</v>
      </c>
      <c r="B2924" s="111" t="s">
        <v>683</v>
      </c>
      <c r="C2924" s="111">
        <v>2</v>
      </c>
      <c r="D2924" s="116">
        <v>0.0013524628249104483</v>
      </c>
      <c r="E2924" s="116">
        <v>2.1931245983544616</v>
      </c>
      <c r="F2924" s="111" t="s">
        <v>661</v>
      </c>
      <c r="G2924" s="111" t="b">
        <v>0</v>
      </c>
      <c r="H2924" s="111" t="b">
        <v>0</v>
      </c>
      <c r="I2924" s="111" t="b">
        <v>0</v>
      </c>
      <c r="J2924" s="111" t="b">
        <v>0</v>
      </c>
      <c r="K2924" s="111" t="b">
        <v>0</v>
      </c>
      <c r="L2924" s="111" t="b">
        <v>0</v>
      </c>
    </row>
    <row r="2925" spans="1:12" ht="15">
      <c r="A2925" s="111" t="s">
        <v>954</v>
      </c>
      <c r="B2925" s="111" t="s">
        <v>1816</v>
      </c>
      <c r="C2925" s="111">
        <v>2</v>
      </c>
      <c r="D2925" s="116">
        <v>0.0010340810209295058</v>
      </c>
      <c r="E2925" s="116">
        <v>2.6702458530741238</v>
      </c>
      <c r="F2925" s="111" t="s">
        <v>661</v>
      </c>
      <c r="G2925" s="111" t="b">
        <v>0</v>
      </c>
      <c r="H2925" s="111" t="b">
        <v>0</v>
      </c>
      <c r="I2925" s="111" t="b">
        <v>0</v>
      </c>
      <c r="J2925" s="111" t="b">
        <v>0</v>
      </c>
      <c r="K2925" s="111" t="b">
        <v>0</v>
      </c>
      <c r="L2925" s="111" t="b">
        <v>0</v>
      </c>
    </row>
    <row r="2926" spans="1:12" ht="15">
      <c r="A2926" s="111" t="s">
        <v>1794</v>
      </c>
      <c r="B2926" s="111" t="s">
        <v>807</v>
      </c>
      <c r="C2926" s="111">
        <v>2</v>
      </c>
      <c r="D2926" s="116">
        <v>0.0010340810209295058</v>
      </c>
      <c r="E2926" s="116">
        <v>2.971275848738105</v>
      </c>
      <c r="F2926" s="111" t="s">
        <v>661</v>
      </c>
      <c r="G2926" s="111" t="b">
        <v>0</v>
      </c>
      <c r="H2926" s="111" t="b">
        <v>0</v>
      </c>
      <c r="I2926" s="111" t="b">
        <v>0</v>
      </c>
      <c r="J2926" s="111" t="b">
        <v>0</v>
      </c>
      <c r="K2926" s="111" t="b">
        <v>0</v>
      </c>
      <c r="L2926" s="111" t="b">
        <v>0</v>
      </c>
    </row>
    <row r="2927" spans="1:12" ht="15">
      <c r="A2927" s="111" t="s">
        <v>704</v>
      </c>
      <c r="B2927" s="111" t="s">
        <v>1830</v>
      </c>
      <c r="C2927" s="111">
        <v>2</v>
      </c>
      <c r="D2927" s="116">
        <v>0.0013524628249104483</v>
      </c>
      <c r="E2927" s="116">
        <v>1.659521987682351</v>
      </c>
      <c r="F2927" s="111" t="s">
        <v>661</v>
      </c>
      <c r="G2927" s="111" t="b">
        <v>0</v>
      </c>
      <c r="H2927" s="111" t="b">
        <v>0</v>
      </c>
      <c r="I2927" s="111" t="b">
        <v>0</v>
      </c>
      <c r="J2927" s="111" t="b">
        <v>0</v>
      </c>
      <c r="K2927" s="111" t="b">
        <v>0</v>
      </c>
      <c r="L2927" s="111" t="b">
        <v>0</v>
      </c>
    </row>
    <row r="2928" spans="1:12" ht="15">
      <c r="A2928" s="111" t="s">
        <v>704</v>
      </c>
      <c r="B2928" s="111" t="s">
        <v>687</v>
      </c>
      <c r="C2928" s="111">
        <v>2</v>
      </c>
      <c r="D2928" s="116">
        <v>0.0010340810209295058</v>
      </c>
      <c r="E2928" s="116">
        <v>0.154372009362445</v>
      </c>
      <c r="F2928" s="111" t="s">
        <v>661</v>
      </c>
      <c r="G2928" s="111" t="b">
        <v>0</v>
      </c>
      <c r="H2928" s="111" t="b">
        <v>0</v>
      </c>
      <c r="I2928" s="111" t="b">
        <v>0</v>
      </c>
      <c r="J2928" s="111" t="b">
        <v>0</v>
      </c>
      <c r="K2928" s="111" t="b">
        <v>0</v>
      </c>
      <c r="L2928" s="111" t="b">
        <v>0</v>
      </c>
    </row>
    <row r="2929" spans="1:12" ht="15">
      <c r="A2929" s="111" t="s">
        <v>1486</v>
      </c>
      <c r="B2929" s="111" t="s">
        <v>711</v>
      </c>
      <c r="C2929" s="111">
        <v>2</v>
      </c>
      <c r="D2929" s="116">
        <v>0.0013524628249104483</v>
      </c>
      <c r="E2929" s="116">
        <v>2.6702458530741238</v>
      </c>
      <c r="F2929" s="111" t="s">
        <v>661</v>
      </c>
      <c r="G2929" s="111" t="b">
        <v>0</v>
      </c>
      <c r="H2929" s="111" t="b">
        <v>0</v>
      </c>
      <c r="I2929" s="111" t="b">
        <v>0</v>
      </c>
      <c r="J2929" s="111" t="b">
        <v>0</v>
      </c>
      <c r="K2929" s="111" t="b">
        <v>0</v>
      </c>
      <c r="L2929" s="111" t="b">
        <v>0</v>
      </c>
    </row>
    <row r="2930" spans="1:12" ht="15">
      <c r="A2930" s="111" t="s">
        <v>682</v>
      </c>
      <c r="B2930" s="111" t="s">
        <v>688</v>
      </c>
      <c r="C2930" s="111">
        <v>2</v>
      </c>
      <c r="D2930" s="116">
        <v>0.0013524628249104483</v>
      </c>
      <c r="E2930" s="116">
        <v>1.6190933306267428</v>
      </c>
      <c r="F2930" s="111" t="s">
        <v>661</v>
      </c>
      <c r="G2930" s="111" t="b">
        <v>0</v>
      </c>
      <c r="H2930" s="111" t="b">
        <v>0</v>
      </c>
      <c r="I2930" s="111" t="b">
        <v>0</v>
      </c>
      <c r="J2930" s="111" t="b">
        <v>0</v>
      </c>
      <c r="K2930" s="111" t="b">
        <v>0</v>
      </c>
      <c r="L2930" s="111" t="b">
        <v>0</v>
      </c>
    </row>
    <row r="2931" spans="1:12" ht="15">
      <c r="A2931" s="111" t="s">
        <v>724</v>
      </c>
      <c r="B2931" s="111" t="s">
        <v>839</v>
      </c>
      <c r="C2931" s="111">
        <v>2</v>
      </c>
      <c r="D2931" s="116">
        <v>0.0010340810209295058</v>
      </c>
      <c r="E2931" s="116">
        <v>2.3180633349627615</v>
      </c>
      <c r="F2931" s="111" t="s">
        <v>661</v>
      </c>
      <c r="G2931" s="111" t="b">
        <v>0</v>
      </c>
      <c r="H2931" s="111" t="b">
        <v>0</v>
      </c>
      <c r="I2931" s="111" t="b">
        <v>0</v>
      </c>
      <c r="J2931" s="111" t="b">
        <v>0</v>
      </c>
      <c r="K2931" s="111" t="b">
        <v>0</v>
      </c>
      <c r="L2931" s="111" t="b">
        <v>0</v>
      </c>
    </row>
    <row r="2932" spans="1:12" ht="15">
      <c r="A2932" s="111" t="s">
        <v>695</v>
      </c>
      <c r="B2932" s="111" t="s">
        <v>917</v>
      </c>
      <c r="C2932" s="111">
        <v>2</v>
      </c>
      <c r="D2932" s="116">
        <v>0.0010340810209295058</v>
      </c>
      <c r="E2932" s="116">
        <v>1.8329731505718239</v>
      </c>
      <c r="F2932" s="111" t="s">
        <v>661</v>
      </c>
      <c r="G2932" s="111" t="b">
        <v>0</v>
      </c>
      <c r="H2932" s="111" t="b">
        <v>0</v>
      </c>
      <c r="I2932" s="111" t="b">
        <v>0</v>
      </c>
      <c r="J2932" s="111" t="b">
        <v>0</v>
      </c>
      <c r="K2932" s="111" t="b">
        <v>0</v>
      </c>
      <c r="L2932" s="111" t="b">
        <v>0</v>
      </c>
    </row>
    <row r="2933" spans="1:12" ht="15">
      <c r="A2933" s="111" t="s">
        <v>786</v>
      </c>
      <c r="B2933" s="111" t="s">
        <v>714</v>
      </c>
      <c r="C2933" s="111">
        <v>2</v>
      </c>
      <c r="D2933" s="116">
        <v>0.0010340810209295058</v>
      </c>
      <c r="E2933" s="116">
        <v>1.753791904524199</v>
      </c>
      <c r="F2933" s="111" t="s">
        <v>661</v>
      </c>
      <c r="G2933" s="111" t="b">
        <v>0</v>
      </c>
      <c r="H2933" s="111" t="b">
        <v>0</v>
      </c>
      <c r="I2933" s="111" t="b">
        <v>0</v>
      </c>
      <c r="J2933" s="111" t="b">
        <v>0</v>
      </c>
      <c r="K2933" s="111" t="b">
        <v>0</v>
      </c>
      <c r="L2933" s="111" t="b">
        <v>0</v>
      </c>
    </row>
    <row r="2934" spans="1:12" ht="15">
      <c r="A2934" s="111" t="s">
        <v>714</v>
      </c>
      <c r="B2934" s="111" t="s">
        <v>682</v>
      </c>
      <c r="C2934" s="111">
        <v>2</v>
      </c>
      <c r="D2934" s="116">
        <v>0.0010340810209295058</v>
      </c>
      <c r="E2934" s="116">
        <v>1.3278231722519178</v>
      </c>
      <c r="F2934" s="111" t="s">
        <v>661</v>
      </c>
      <c r="G2934" s="111" t="b">
        <v>0</v>
      </c>
      <c r="H2934" s="111" t="b">
        <v>0</v>
      </c>
      <c r="I2934" s="111" t="b">
        <v>0</v>
      </c>
      <c r="J2934" s="111" t="b">
        <v>0</v>
      </c>
      <c r="K2934" s="111" t="b">
        <v>0</v>
      </c>
      <c r="L2934" s="111" t="b">
        <v>0</v>
      </c>
    </row>
    <row r="2935" spans="1:12" ht="15">
      <c r="A2935" s="111" t="s">
        <v>714</v>
      </c>
      <c r="B2935" s="111" t="s">
        <v>917</v>
      </c>
      <c r="C2935" s="111">
        <v>2</v>
      </c>
      <c r="D2935" s="116">
        <v>0.0010340810209295058</v>
      </c>
      <c r="E2935" s="116">
        <v>1.8329731505718239</v>
      </c>
      <c r="F2935" s="111" t="s">
        <v>661</v>
      </c>
      <c r="G2935" s="111" t="b">
        <v>0</v>
      </c>
      <c r="H2935" s="111" t="b">
        <v>0</v>
      </c>
      <c r="I2935" s="111" t="b">
        <v>0</v>
      </c>
      <c r="J2935" s="111" t="b">
        <v>0</v>
      </c>
      <c r="K2935" s="111" t="b">
        <v>0</v>
      </c>
      <c r="L2935" s="111" t="b">
        <v>0</v>
      </c>
    </row>
    <row r="2936" spans="1:12" ht="15">
      <c r="A2936" s="111" t="s">
        <v>236</v>
      </c>
      <c r="B2936" s="111" t="s">
        <v>682</v>
      </c>
      <c r="C2936" s="111">
        <v>2</v>
      </c>
      <c r="D2936" s="116">
        <v>0.0010340810209295058</v>
      </c>
      <c r="E2936" s="116">
        <v>1.2230878217319048</v>
      </c>
      <c r="F2936" s="111" t="s">
        <v>661</v>
      </c>
      <c r="G2936" s="111" t="b">
        <v>0</v>
      </c>
      <c r="H2936" s="111" t="b">
        <v>0</v>
      </c>
      <c r="I2936" s="111" t="b">
        <v>0</v>
      </c>
      <c r="J2936" s="111" t="b">
        <v>0</v>
      </c>
      <c r="K2936" s="111" t="b">
        <v>0</v>
      </c>
      <c r="L2936" s="111" t="b">
        <v>0</v>
      </c>
    </row>
    <row r="2937" spans="1:12" ht="15">
      <c r="A2937" s="111" t="s">
        <v>852</v>
      </c>
      <c r="B2937" s="111" t="s">
        <v>762</v>
      </c>
      <c r="C2937" s="111">
        <v>2</v>
      </c>
      <c r="D2937" s="116">
        <v>0.0013524628249104483</v>
      </c>
      <c r="E2937" s="116">
        <v>2.795184589682424</v>
      </c>
      <c r="F2937" s="111" t="s">
        <v>661</v>
      </c>
      <c r="G2937" s="111" t="b">
        <v>0</v>
      </c>
      <c r="H2937" s="111" t="b">
        <v>0</v>
      </c>
      <c r="I2937" s="111" t="b">
        <v>0</v>
      </c>
      <c r="J2937" s="111" t="b">
        <v>0</v>
      </c>
      <c r="K2937" s="111" t="b">
        <v>0</v>
      </c>
      <c r="L2937" s="111" t="b">
        <v>0</v>
      </c>
    </row>
    <row r="2938" spans="1:12" ht="15">
      <c r="A2938" s="111" t="s">
        <v>762</v>
      </c>
      <c r="B2938" s="111" t="s">
        <v>1390</v>
      </c>
      <c r="C2938" s="111">
        <v>2</v>
      </c>
      <c r="D2938" s="116">
        <v>0.0013524628249104483</v>
      </c>
      <c r="E2938" s="116">
        <v>2.795184589682424</v>
      </c>
      <c r="F2938" s="111" t="s">
        <v>661</v>
      </c>
      <c r="G2938" s="111" t="b">
        <v>0</v>
      </c>
      <c r="H2938" s="111" t="b">
        <v>0</v>
      </c>
      <c r="I2938" s="111" t="b">
        <v>0</v>
      </c>
      <c r="J2938" s="111" t="b">
        <v>0</v>
      </c>
      <c r="K2938" s="111" t="b">
        <v>0</v>
      </c>
      <c r="L2938" s="111" t="b">
        <v>0</v>
      </c>
    </row>
    <row r="2939" spans="1:12" ht="15">
      <c r="A2939" s="111" t="s">
        <v>686</v>
      </c>
      <c r="B2939" s="111" t="s">
        <v>690</v>
      </c>
      <c r="C2939" s="111">
        <v>2</v>
      </c>
      <c r="D2939" s="116">
        <v>0.0013524628249104483</v>
      </c>
      <c r="E2939" s="116">
        <v>1.7160033436347992</v>
      </c>
      <c r="F2939" s="111" t="s">
        <v>661</v>
      </c>
      <c r="G2939" s="111" t="b">
        <v>0</v>
      </c>
      <c r="H2939" s="111" t="b">
        <v>0</v>
      </c>
      <c r="I2939" s="111" t="b">
        <v>0</v>
      </c>
      <c r="J2939" s="111" t="b">
        <v>0</v>
      </c>
      <c r="K2939" s="111" t="b">
        <v>0</v>
      </c>
      <c r="L2939" s="111" t="b">
        <v>0</v>
      </c>
    </row>
    <row r="2940" spans="1:12" ht="15">
      <c r="A2940" s="111" t="s">
        <v>707</v>
      </c>
      <c r="B2940" s="111" t="s">
        <v>1235</v>
      </c>
      <c r="C2940" s="111">
        <v>2</v>
      </c>
      <c r="D2940" s="116">
        <v>0.0013524628249104483</v>
      </c>
      <c r="E2940" s="116">
        <v>1.9712758487381052</v>
      </c>
      <c r="F2940" s="111" t="s">
        <v>661</v>
      </c>
      <c r="G2940" s="111" t="b">
        <v>0</v>
      </c>
      <c r="H2940" s="111" t="b">
        <v>0</v>
      </c>
      <c r="I2940" s="111" t="b">
        <v>0</v>
      </c>
      <c r="J2940" s="111" t="b">
        <v>0</v>
      </c>
      <c r="K2940" s="111" t="b">
        <v>0</v>
      </c>
      <c r="L2940" s="111" t="b">
        <v>0</v>
      </c>
    </row>
    <row r="2941" spans="1:12" ht="15">
      <c r="A2941" s="111" t="s">
        <v>723</v>
      </c>
      <c r="B2941" s="111" t="s">
        <v>1252</v>
      </c>
      <c r="C2941" s="111">
        <v>2</v>
      </c>
      <c r="D2941" s="116">
        <v>0.0013524628249104483</v>
      </c>
      <c r="E2941" s="116">
        <v>2.1931245983544616</v>
      </c>
      <c r="F2941" s="111" t="s">
        <v>661</v>
      </c>
      <c r="G2941" s="111" t="b">
        <v>0</v>
      </c>
      <c r="H2941" s="111" t="b">
        <v>0</v>
      </c>
      <c r="I2941" s="111" t="b">
        <v>0</v>
      </c>
      <c r="J2941" s="111" t="b">
        <v>0</v>
      </c>
      <c r="K2941" s="111" t="b">
        <v>0</v>
      </c>
      <c r="L2941" s="111" t="b">
        <v>0</v>
      </c>
    </row>
    <row r="2942" spans="1:12" ht="15">
      <c r="A2942" s="111" t="s">
        <v>916</v>
      </c>
      <c r="B2942" s="111" t="s">
        <v>2410</v>
      </c>
      <c r="C2942" s="111">
        <v>2</v>
      </c>
      <c r="D2942" s="116">
        <v>0.0013524628249104483</v>
      </c>
      <c r="E2942" s="116">
        <v>2.6702458530741238</v>
      </c>
      <c r="F2942" s="111" t="s">
        <v>661</v>
      </c>
      <c r="G2942" s="111" t="b">
        <v>0</v>
      </c>
      <c r="H2942" s="111" t="b">
        <v>0</v>
      </c>
      <c r="I2942" s="111" t="b">
        <v>0</v>
      </c>
      <c r="J2942" s="111" t="b">
        <v>0</v>
      </c>
      <c r="K2942" s="111" t="b">
        <v>0</v>
      </c>
      <c r="L2942" s="111" t="b">
        <v>0</v>
      </c>
    </row>
    <row r="2943" spans="1:12" ht="15">
      <c r="A2943" s="111" t="s">
        <v>2410</v>
      </c>
      <c r="B2943" s="111" t="s">
        <v>836</v>
      </c>
      <c r="C2943" s="111">
        <v>2</v>
      </c>
      <c r="D2943" s="116">
        <v>0.0013524628249104483</v>
      </c>
      <c r="E2943" s="116">
        <v>2.1931245983544616</v>
      </c>
      <c r="F2943" s="111" t="s">
        <v>661</v>
      </c>
      <c r="G2943" s="111" t="b">
        <v>0</v>
      </c>
      <c r="H2943" s="111" t="b">
        <v>0</v>
      </c>
      <c r="I2943" s="111" t="b">
        <v>0</v>
      </c>
      <c r="J2943" s="111" t="b">
        <v>0</v>
      </c>
      <c r="K2943" s="111" t="b">
        <v>0</v>
      </c>
      <c r="L2943" s="111" t="b">
        <v>0</v>
      </c>
    </row>
    <row r="2944" spans="1:12" ht="15">
      <c r="A2944" s="111" t="s">
        <v>1080</v>
      </c>
      <c r="B2944" s="111" t="s">
        <v>693</v>
      </c>
      <c r="C2944" s="111">
        <v>2</v>
      </c>
      <c r="D2944" s="116">
        <v>0.0010340810209295058</v>
      </c>
      <c r="E2944" s="116">
        <v>2.3180633349627615</v>
      </c>
      <c r="F2944" s="111" t="s">
        <v>661</v>
      </c>
      <c r="G2944" s="111" t="b">
        <v>0</v>
      </c>
      <c r="H2944" s="111" t="b">
        <v>0</v>
      </c>
      <c r="I2944" s="111" t="b">
        <v>0</v>
      </c>
      <c r="J2944" s="111" t="b">
        <v>0</v>
      </c>
      <c r="K2944" s="111" t="b">
        <v>0</v>
      </c>
      <c r="L2944" s="111" t="b">
        <v>0</v>
      </c>
    </row>
    <row r="2945" spans="1:12" ht="15">
      <c r="A2945" s="111" t="s">
        <v>705</v>
      </c>
      <c r="B2945" s="111" t="s">
        <v>713</v>
      </c>
      <c r="C2945" s="111">
        <v>2</v>
      </c>
      <c r="D2945" s="116">
        <v>0.0013524628249104483</v>
      </c>
      <c r="E2945" s="116">
        <v>2.0170333392987803</v>
      </c>
      <c r="F2945" s="111" t="s">
        <v>661</v>
      </c>
      <c r="G2945" s="111" t="b">
        <v>0</v>
      </c>
      <c r="H2945" s="111" t="b">
        <v>0</v>
      </c>
      <c r="I2945" s="111" t="b">
        <v>0</v>
      </c>
      <c r="J2945" s="111" t="b">
        <v>0</v>
      </c>
      <c r="K2945" s="111" t="b">
        <v>0</v>
      </c>
      <c r="L2945" s="111" t="b">
        <v>0</v>
      </c>
    </row>
    <row r="2946" spans="1:12" ht="15">
      <c r="A2946" s="111" t="s">
        <v>713</v>
      </c>
      <c r="B2946" s="111" t="s">
        <v>707</v>
      </c>
      <c r="C2946" s="111">
        <v>2</v>
      </c>
      <c r="D2946" s="116">
        <v>0.0013524628249104483</v>
      </c>
      <c r="E2946" s="116">
        <v>1.7951845896824241</v>
      </c>
      <c r="F2946" s="111" t="s">
        <v>661</v>
      </c>
      <c r="G2946" s="111" t="b">
        <v>0</v>
      </c>
      <c r="H2946" s="111" t="b">
        <v>0</v>
      </c>
      <c r="I2946" s="111" t="b">
        <v>0</v>
      </c>
      <c r="J2946" s="111" t="b">
        <v>0</v>
      </c>
      <c r="K2946" s="111" t="b">
        <v>0</v>
      </c>
      <c r="L2946" s="111" t="b">
        <v>0</v>
      </c>
    </row>
    <row r="2947" spans="1:12" ht="15">
      <c r="A2947" s="111" t="s">
        <v>707</v>
      </c>
      <c r="B2947" s="111" t="s">
        <v>705</v>
      </c>
      <c r="C2947" s="111">
        <v>2</v>
      </c>
      <c r="D2947" s="116">
        <v>0.0013524628249104483</v>
      </c>
      <c r="E2947" s="116">
        <v>1.7951845896824241</v>
      </c>
      <c r="F2947" s="111" t="s">
        <v>661</v>
      </c>
      <c r="G2947" s="111" t="b">
        <v>0</v>
      </c>
      <c r="H2947" s="111" t="b">
        <v>0</v>
      </c>
      <c r="I2947" s="111" t="b">
        <v>0</v>
      </c>
      <c r="J2947" s="111" t="b">
        <v>0</v>
      </c>
      <c r="K2947" s="111" t="b">
        <v>0</v>
      </c>
      <c r="L2947" s="111" t="b">
        <v>0</v>
      </c>
    </row>
    <row r="2948" spans="1:12" ht="15">
      <c r="A2948" s="111" t="s">
        <v>1575</v>
      </c>
      <c r="B2948" s="111" t="s">
        <v>732</v>
      </c>
      <c r="C2948" s="111">
        <v>2</v>
      </c>
      <c r="D2948" s="116">
        <v>0.0010340810209295058</v>
      </c>
      <c r="E2948" s="116">
        <v>2.3180633349627615</v>
      </c>
      <c r="F2948" s="111" t="s">
        <v>661</v>
      </c>
      <c r="G2948" s="111" t="b">
        <v>0</v>
      </c>
      <c r="H2948" s="111" t="b">
        <v>0</v>
      </c>
      <c r="I2948" s="111" t="b">
        <v>0</v>
      </c>
      <c r="J2948" s="111" t="b">
        <v>0</v>
      </c>
      <c r="K2948" s="111" t="b">
        <v>0</v>
      </c>
      <c r="L2948" s="111" t="b">
        <v>0</v>
      </c>
    </row>
    <row r="2949" spans="1:12" ht="15">
      <c r="A2949" s="111" t="s">
        <v>703</v>
      </c>
      <c r="B2949" s="111" t="s">
        <v>739</v>
      </c>
      <c r="C2949" s="111">
        <v>2</v>
      </c>
      <c r="D2949" s="116">
        <v>0.0010340810209295058</v>
      </c>
      <c r="E2949" s="116">
        <v>1.6190933306267428</v>
      </c>
      <c r="F2949" s="111" t="s">
        <v>661</v>
      </c>
      <c r="G2949" s="111" t="b">
        <v>0</v>
      </c>
      <c r="H2949" s="111" t="b">
        <v>0</v>
      </c>
      <c r="I2949" s="111" t="b">
        <v>0</v>
      </c>
      <c r="J2949" s="111" t="b">
        <v>0</v>
      </c>
      <c r="K2949" s="111" t="b">
        <v>0</v>
      </c>
      <c r="L2949" s="111" t="b">
        <v>0</v>
      </c>
    </row>
    <row r="2950" spans="1:12" ht="15">
      <c r="A2950" s="111" t="s">
        <v>869</v>
      </c>
      <c r="B2950" s="111" t="s">
        <v>739</v>
      </c>
      <c r="C2950" s="111">
        <v>2</v>
      </c>
      <c r="D2950" s="116">
        <v>0.0013524628249104483</v>
      </c>
      <c r="E2950" s="116">
        <v>2.0170333392987803</v>
      </c>
      <c r="F2950" s="111" t="s">
        <v>661</v>
      </c>
      <c r="G2950" s="111" t="b">
        <v>0</v>
      </c>
      <c r="H2950" s="111" t="b">
        <v>0</v>
      </c>
      <c r="I2950" s="111" t="b">
        <v>0</v>
      </c>
      <c r="J2950" s="111" t="b">
        <v>0</v>
      </c>
      <c r="K2950" s="111" t="b">
        <v>0</v>
      </c>
      <c r="L2950" s="111" t="b">
        <v>0</v>
      </c>
    </row>
    <row r="2951" spans="1:12" ht="15">
      <c r="A2951" s="111" t="s">
        <v>2144</v>
      </c>
      <c r="B2951" s="111" t="s">
        <v>686</v>
      </c>
      <c r="C2951" s="111">
        <v>2</v>
      </c>
      <c r="D2951" s="116">
        <v>0.0013524628249104483</v>
      </c>
      <c r="E2951" s="116">
        <v>2.1931245983544616</v>
      </c>
      <c r="F2951" s="111" t="s">
        <v>661</v>
      </c>
      <c r="G2951" s="111" t="b">
        <v>0</v>
      </c>
      <c r="H2951" s="111" t="b">
        <v>0</v>
      </c>
      <c r="I2951" s="111" t="b">
        <v>0</v>
      </c>
      <c r="J2951" s="111" t="b">
        <v>0</v>
      </c>
      <c r="K2951" s="111" t="b">
        <v>0</v>
      </c>
      <c r="L2951" s="111" t="b">
        <v>0</v>
      </c>
    </row>
    <row r="2952" spans="1:12" ht="15">
      <c r="A2952" s="111" t="s">
        <v>2237</v>
      </c>
      <c r="B2952" s="111" t="s">
        <v>785</v>
      </c>
      <c r="C2952" s="111">
        <v>2</v>
      </c>
      <c r="D2952" s="116">
        <v>0.0013524628249104483</v>
      </c>
      <c r="E2952" s="116">
        <v>2.1261778087238485</v>
      </c>
      <c r="F2952" s="111" t="s">
        <v>661</v>
      </c>
      <c r="G2952" s="111" t="b">
        <v>0</v>
      </c>
      <c r="H2952" s="111" t="b">
        <v>0</v>
      </c>
      <c r="I2952" s="111" t="b">
        <v>0</v>
      </c>
      <c r="J2952" s="111" t="b">
        <v>0</v>
      </c>
      <c r="K2952" s="111" t="b">
        <v>0</v>
      </c>
      <c r="L2952" s="111" t="b">
        <v>0</v>
      </c>
    </row>
    <row r="2953" spans="1:12" ht="15">
      <c r="A2953" s="111" t="s">
        <v>1137</v>
      </c>
      <c r="B2953" s="111" t="s">
        <v>2238</v>
      </c>
      <c r="C2953" s="111">
        <v>2</v>
      </c>
      <c r="D2953" s="116">
        <v>0.0013524628249104483</v>
      </c>
      <c r="E2953" s="116">
        <v>2.6702458530741238</v>
      </c>
      <c r="F2953" s="111" t="s">
        <v>661</v>
      </c>
      <c r="G2953" s="111" t="b">
        <v>0</v>
      </c>
      <c r="H2953" s="111" t="b">
        <v>0</v>
      </c>
      <c r="I2953" s="111" t="b">
        <v>0</v>
      </c>
      <c r="J2953" s="111" t="b">
        <v>0</v>
      </c>
      <c r="K2953" s="111" t="b">
        <v>0</v>
      </c>
      <c r="L2953" s="111" t="b">
        <v>0</v>
      </c>
    </row>
    <row r="2954" spans="1:12" ht="15">
      <c r="A2954" s="111" t="s">
        <v>924</v>
      </c>
      <c r="B2954" s="111" t="s">
        <v>731</v>
      </c>
      <c r="C2954" s="111">
        <v>2</v>
      </c>
      <c r="D2954" s="116">
        <v>0.0013524628249104483</v>
      </c>
      <c r="E2954" s="116">
        <v>2.029267795715792</v>
      </c>
      <c r="F2954" s="111" t="s">
        <v>661</v>
      </c>
      <c r="G2954" s="111" t="b">
        <v>0</v>
      </c>
      <c r="H2954" s="111" t="b">
        <v>0</v>
      </c>
      <c r="I2954" s="111" t="b">
        <v>0</v>
      </c>
      <c r="J2954" s="111" t="b">
        <v>0</v>
      </c>
      <c r="K2954" s="111" t="b">
        <v>0</v>
      </c>
      <c r="L2954" s="111" t="b">
        <v>0</v>
      </c>
    </row>
    <row r="2955" spans="1:12" ht="15">
      <c r="A2955" s="111" t="s">
        <v>776</v>
      </c>
      <c r="B2955" s="111" t="s">
        <v>958</v>
      </c>
      <c r="C2955" s="111">
        <v>2</v>
      </c>
      <c r="D2955" s="116">
        <v>0.0010340810209295058</v>
      </c>
      <c r="E2955" s="116">
        <v>1.8920946026904804</v>
      </c>
      <c r="F2955" s="111" t="s">
        <v>661</v>
      </c>
      <c r="G2955" s="111" t="b">
        <v>0</v>
      </c>
      <c r="H2955" s="111" t="b">
        <v>0</v>
      </c>
      <c r="I2955" s="111" t="b">
        <v>0</v>
      </c>
      <c r="J2955" s="111" t="b">
        <v>0</v>
      </c>
      <c r="K2955" s="111" t="b">
        <v>0</v>
      </c>
      <c r="L2955" s="111" t="b">
        <v>0</v>
      </c>
    </row>
    <row r="2956" spans="1:12" ht="15">
      <c r="A2956" s="111" t="s">
        <v>698</v>
      </c>
      <c r="B2956" s="111" t="s">
        <v>785</v>
      </c>
      <c r="C2956" s="111">
        <v>2</v>
      </c>
      <c r="D2956" s="116">
        <v>0.0010340810209295058</v>
      </c>
      <c r="E2956" s="116">
        <v>1.0847851235656234</v>
      </c>
      <c r="F2956" s="111" t="s">
        <v>661</v>
      </c>
      <c r="G2956" s="111" t="b">
        <v>0</v>
      </c>
      <c r="H2956" s="111" t="b">
        <v>0</v>
      </c>
      <c r="I2956" s="111" t="b">
        <v>0</v>
      </c>
      <c r="J2956" s="111" t="b">
        <v>0</v>
      </c>
      <c r="K2956" s="111" t="b">
        <v>0</v>
      </c>
      <c r="L2956" s="111" t="b">
        <v>0</v>
      </c>
    </row>
    <row r="2957" spans="1:12" ht="15">
      <c r="A2957" s="111" t="s">
        <v>687</v>
      </c>
      <c r="B2957" s="111" t="s">
        <v>2218</v>
      </c>
      <c r="C2957" s="111">
        <v>2</v>
      </c>
      <c r="D2957" s="116">
        <v>0.0013524628249104483</v>
      </c>
      <c r="E2957" s="116">
        <v>1.4593924877592308</v>
      </c>
      <c r="F2957" s="111" t="s">
        <v>661</v>
      </c>
      <c r="G2957" s="111" t="b">
        <v>0</v>
      </c>
      <c r="H2957" s="111" t="b">
        <v>0</v>
      </c>
      <c r="I2957" s="111" t="b">
        <v>0</v>
      </c>
      <c r="J2957" s="111" t="b">
        <v>0</v>
      </c>
      <c r="K2957" s="111" t="b">
        <v>0</v>
      </c>
      <c r="L2957" s="111" t="b">
        <v>0</v>
      </c>
    </row>
    <row r="2958" spans="1:12" ht="15">
      <c r="A2958" s="111" t="s">
        <v>736</v>
      </c>
      <c r="B2958" s="111" t="s">
        <v>897</v>
      </c>
      <c r="C2958" s="111">
        <v>2</v>
      </c>
      <c r="D2958" s="116">
        <v>0.0010340810209295058</v>
      </c>
      <c r="E2958" s="116">
        <v>1.9822712330395684</v>
      </c>
      <c r="F2958" s="111" t="s">
        <v>661</v>
      </c>
      <c r="G2958" s="111" t="b">
        <v>0</v>
      </c>
      <c r="H2958" s="111" t="b">
        <v>0</v>
      </c>
      <c r="I2958" s="111" t="b">
        <v>0</v>
      </c>
      <c r="J2958" s="111" t="b">
        <v>0</v>
      </c>
      <c r="K2958" s="111" t="b">
        <v>0</v>
      </c>
      <c r="L2958" s="111" t="b">
        <v>0</v>
      </c>
    </row>
    <row r="2959" spans="1:12" ht="15">
      <c r="A2959" s="111" t="s">
        <v>946</v>
      </c>
      <c r="B2959" s="111" t="s">
        <v>687</v>
      </c>
      <c r="C2959" s="111">
        <v>2</v>
      </c>
      <c r="D2959" s="116">
        <v>0.0013524628249104483</v>
      </c>
      <c r="E2959" s="116">
        <v>1.4661258704181992</v>
      </c>
      <c r="F2959" s="111" t="s">
        <v>661</v>
      </c>
      <c r="G2959" s="111" t="b">
        <v>0</v>
      </c>
      <c r="H2959" s="111" t="b">
        <v>0</v>
      </c>
      <c r="I2959" s="111" t="b">
        <v>0</v>
      </c>
      <c r="J2959" s="111" t="b">
        <v>0</v>
      </c>
      <c r="K2959" s="111" t="b">
        <v>0</v>
      </c>
      <c r="L2959" s="111" t="b">
        <v>0</v>
      </c>
    </row>
    <row r="2960" spans="1:12" ht="15">
      <c r="A2960" s="111" t="s">
        <v>699</v>
      </c>
      <c r="B2960" s="111" t="s">
        <v>864</v>
      </c>
      <c r="C2960" s="111">
        <v>2</v>
      </c>
      <c r="D2960" s="116">
        <v>0.0010340810209295058</v>
      </c>
      <c r="E2960" s="116">
        <v>2.0962145853464054</v>
      </c>
      <c r="F2960" s="111" t="s">
        <v>661</v>
      </c>
      <c r="G2960" s="111" t="b">
        <v>0</v>
      </c>
      <c r="H2960" s="111" t="b">
        <v>0</v>
      </c>
      <c r="I2960" s="111" t="b">
        <v>0</v>
      </c>
      <c r="J2960" s="111" t="b">
        <v>0</v>
      </c>
      <c r="K2960" s="111" t="b">
        <v>0</v>
      </c>
      <c r="L2960" s="111" t="b">
        <v>0</v>
      </c>
    </row>
    <row r="2961" spans="1:12" ht="15">
      <c r="A2961" s="111" t="s">
        <v>733</v>
      </c>
      <c r="B2961" s="111" t="s">
        <v>1085</v>
      </c>
      <c r="C2961" s="111">
        <v>2</v>
      </c>
      <c r="D2961" s="116">
        <v>0.0013524628249104483</v>
      </c>
      <c r="E2961" s="116">
        <v>2.0170333392987803</v>
      </c>
      <c r="F2961" s="111" t="s">
        <v>661</v>
      </c>
      <c r="G2961" s="111" t="b">
        <v>0</v>
      </c>
      <c r="H2961" s="111" t="b">
        <v>0</v>
      </c>
      <c r="I2961" s="111" t="b">
        <v>0</v>
      </c>
      <c r="J2961" s="111" t="b">
        <v>0</v>
      </c>
      <c r="K2961" s="111" t="b">
        <v>0</v>
      </c>
      <c r="L2961" s="111" t="b">
        <v>0</v>
      </c>
    </row>
    <row r="2962" spans="1:12" ht="15">
      <c r="A2962" s="111" t="s">
        <v>1485</v>
      </c>
      <c r="B2962" s="111" t="s">
        <v>687</v>
      </c>
      <c r="C2962" s="111">
        <v>2</v>
      </c>
      <c r="D2962" s="116">
        <v>0.0013524628249104483</v>
      </c>
      <c r="E2962" s="116">
        <v>1.290034611362518</v>
      </c>
      <c r="F2962" s="111" t="s">
        <v>661</v>
      </c>
      <c r="G2962" s="111" t="b">
        <v>0</v>
      </c>
      <c r="H2962" s="111" t="b">
        <v>0</v>
      </c>
      <c r="I2962" s="111" t="b">
        <v>0</v>
      </c>
      <c r="J2962" s="111" t="b">
        <v>0</v>
      </c>
      <c r="K2962" s="111" t="b">
        <v>0</v>
      </c>
      <c r="L2962" s="111" t="b">
        <v>0</v>
      </c>
    </row>
    <row r="2963" spans="1:12" ht="15">
      <c r="A2963" s="111" t="s">
        <v>1499</v>
      </c>
      <c r="B2963" s="111" t="s">
        <v>1864</v>
      </c>
      <c r="C2963" s="111">
        <v>2</v>
      </c>
      <c r="D2963" s="116">
        <v>0.0013524628249104483</v>
      </c>
      <c r="E2963" s="116">
        <v>2.971275848738105</v>
      </c>
      <c r="F2963" s="111" t="s">
        <v>661</v>
      </c>
      <c r="G2963" s="111" t="b">
        <v>0</v>
      </c>
      <c r="H2963" s="111" t="b">
        <v>0</v>
      </c>
      <c r="I2963" s="111" t="b">
        <v>0</v>
      </c>
      <c r="J2963" s="111" t="b">
        <v>0</v>
      </c>
      <c r="K2963" s="111" t="b">
        <v>0</v>
      </c>
      <c r="L2963" s="111" t="b">
        <v>0</v>
      </c>
    </row>
    <row r="2964" spans="1:12" ht="15">
      <c r="A2964" s="111" t="s">
        <v>958</v>
      </c>
      <c r="B2964" s="111" t="s">
        <v>687</v>
      </c>
      <c r="C2964" s="111">
        <v>2</v>
      </c>
      <c r="D2964" s="116">
        <v>0.0013524628249104483</v>
      </c>
      <c r="E2964" s="116">
        <v>0.8640658790902368</v>
      </c>
      <c r="F2964" s="111" t="s">
        <v>661</v>
      </c>
      <c r="G2964" s="111" t="b">
        <v>0</v>
      </c>
      <c r="H2964" s="111" t="b">
        <v>0</v>
      </c>
      <c r="I2964" s="111" t="b">
        <v>0</v>
      </c>
      <c r="J2964" s="111" t="b">
        <v>0</v>
      </c>
      <c r="K2964" s="111" t="b">
        <v>0</v>
      </c>
      <c r="L2964" s="111" t="b">
        <v>0</v>
      </c>
    </row>
    <row r="2965" spans="1:12" ht="15">
      <c r="A2965" s="111" t="s">
        <v>703</v>
      </c>
      <c r="B2965" s="111" t="s">
        <v>687</v>
      </c>
      <c r="C2965" s="111">
        <v>2</v>
      </c>
      <c r="D2965" s="116">
        <v>0.0013524628249104483</v>
      </c>
      <c r="E2965" s="116">
        <v>0.7671558660821804</v>
      </c>
      <c r="F2965" s="111" t="s">
        <v>661</v>
      </c>
      <c r="G2965" s="111" t="b">
        <v>0</v>
      </c>
      <c r="H2965" s="111" t="b">
        <v>0</v>
      </c>
      <c r="I2965" s="111" t="b">
        <v>0</v>
      </c>
      <c r="J2965" s="111" t="b">
        <v>0</v>
      </c>
      <c r="K2965" s="111" t="b">
        <v>0</v>
      </c>
      <c r="L2965" s="111" t="b">
        <v>0</v>
      </c>
    </row>
    <row r="2966" spans="1:12" ht="15">
      <c r="A2966" s="111" t="s">
        <v>230</v>
      </c>
      <c r="B2966" s="111" t="s">
        <v>1001</v>
      </c>
      <c r="C2966" s="111">
        <v>2</v>
      </c>
      <c r="D2966" s="116">
        <v>0.0010340810209295058</v>
      </c>
      <c r="E2966" s="116">
        <v>2.1261778087238485</v>
      </c>
      <c r="F2966" s="111" t="s">
        <v>661</v>
      </c>
      <c r="G2966" s="111" t="b">
        <v>0</v>
      </c>
      <c r="H2966" s="111" t="b">
        <v>0</v>
      </c>
      <c r="I2966" s="111" t="b">
        <v>0</v>
      </c>
      <c r="J2966" s="111" t="b">
        <v>0</v>
      </c>
      <c r="K2966" s="111" t="b">
        <v>0</v>
      </c>
      <c r="L2966" s="111" t="b">
        <v>0</v>
      </c>
    </row>
    <row r="2967" spans="1:12" ht="15">
      <c r="A2967" s="111" t="s">
        <v>695</v>
      </c>
      <c r="B2967" s="111" t="s">
        <v>704</v>
      </c>
      <c r="C2967" s="111">
        <v>2</v>
      </c>
      <c r="D2967" s="116">
        <v>0.0013524628249104483</v>
      </c>
      <c r="E2967" s="116">
        <v>0.9298831635798802</v>
      </c>
      <c r="F2967" s="111" t="s">
        <v>661</v>
      </c>
      <c r="G2967" s="111" t="b">
        <v>0</v>
      </c>
      <c r="H2967" s="111" t="b">
        <v>0</v>
      </c>
      <c r="I2967" s="111" t="b">
        <v>0</v>
      </c>
      <c r="J2967" s="111" t="b">
        <v>0</v>
      </c>
      <c r="K2967" s="111" t="b">
        <v>0</v>
      </c>
      <c r="L2967" s="111" t="b">
        <v>0</v>
      </c>
    </row>
    <row r="2968" spans="1:12" ht="15">
      <c r="A2968" s="111" t="s">
        <v>704</v>
      </c>
      <c r="B2968" s="111" t="s">
        <v>893</v>
      </c>
      <c r="C2968" s="111">
        <v>2</v>
      </c>
      <c r="D2968" s="116">
        <v>0.0013524628249104483</v>
      </c>
      <c r="E2968" s="116">
        <v>1.0063094739070073</v>
      </c>
      <c r="F2968" s="111" t="s">
        <v>661</v>
      </c>
      <c r="G2968" s="111" t="b">
        <v>0</v>
      </c>
      <c r="H2968" s="111" t="b">
        <v>0</v>
      </c>
      <c r="I2968" s="111" t="b">
        <v>0</v>
      </c>
      <c r="J2968" s="111" t="b">
        <v>0</v>
      </c>
      <c r="K2968" s="111" t="b">
        <v>0</v>
      </c>
      <c r="L2968" s="111" t="b">
        <v>0</v>
      </c>
    </row>
    <row r="2969" spans="1:12" ht="15">
      <c r="A2969" s="111" t="s">
        <v>1272</v>
      </c>
      <c r="B2969" s="111" t="s">
        <v>735</v>
      </c>
      <c r="C2969" s="111">
        <v>2</v>
      </c>
      <c r="D2969" s="116">
        <v>0.0013524628249104483</v>
      </c>
      <c r="E2969" s="116">
        <v>1.670245853074124</v>
      </c>
      <c r="F2969" s="111" t="s">
        <v>661</v>
      </c>
      <c r="G2969" s="111" t="b">
        <v>0</v>
      </c>
      <c r="H2969" s="111" t="b">
        <v>0</v>
      </c>
      <c r="I2969" s="111" t="b">
        <v>0</v>
      </c>
      <c r="J2969" s="111" t="b">
        <v>0</v>
      </c>
      <c r="K2969" s="111" t="b">
        <v>0</v>
      </c>
      <c r="L2969" s="111" t="b">
        <v>0</v>
      </c>
    </row>
    <row r="2970" spans="1:12" ht="15">
      <c r="A2970" s="111" t="s">
        <v>1272</v>
      </c>
      <c r="B2970" s="111" t="s">
        <v>726</v>
      </c>
      <c r="C2970" s="111">
        <v>2</v>
      </c>
      <c r="D2970" s="116">
        <v>0.0013524628249104483</v>
      </c>
      <c r="E2970" s="116">
        <v>2.2723058444020863</v>
      </c>
      <c r="F2970" s="111" t="s">
        <v>661</v>
      </c>
      <c r="G2970" s="111" t="b">
        <v>0</v>
      </c>
      <c r="H2970" s="111" t="b">
        <v>0</v>
      </c>
      <c r="I2970" s="111" t="b">
        <v>0</v>
      </c>
      <c r="J2970" s="111" t="b">
        <v>0</v>
      </c>
      <c r="K2970" s="111" t="b">
        <v>0</v>
      </c>
      <c r="L2970" s="111" t="b">
        <v>0</v>
      </c>
    </row>
    <row r="2971" spans="1:12" ht="15">
      <c r="A2971" s="111" t="s">
        <v>720</v>
      </c>
      <c r="B2971" s="111" t="s">
        <v>1686</v>
      </c>
      <c r="C2971" s="111">
        <v>2</v>
      </c>
      <c r="D2971" s="116">
        <v>0.0013524628249104483</v>
      </c>
      <c r="E2971" s="116">
        <v>2.3180633349627615</v>
      </c>
      <c r="F2971" s="111" t="s">
        <v>661</v>
      </c>
      <c r="G2971" s="111" t="b">
        <v>0</v>
      </c>
      <c r="H2971" s="111" t="b">
        <v>0</v>
      </c>
      <c r="I2971" s="111" t="b">
        <v>0</v>
      </c>
      <c r="J2971" s="111" t="b">
        <v>0</v>
      </c>
      <c r="K2971" s="111" t="b">
        <v>0</v>
      </c>
      <c r="L2971" s="111" t="b">
        <v>0</v>
      </c>
    </row>
    <row r="2972" spans="1:12" ht="15">
      <c r="A2972" s="111" t="s">
        <v>2162</v>
      </c>
      <c r="B2972" s="111" t="s">
        <v>1687</v>
      </c>
      <c r="C2972" s="111">
        <v>2</v>
      </c>
      <c r="D2972" s="116">
        <v>0.0013524628249104483</v>
      </c>
      <c r="E2972" s="116">
        <v>2.795184589682424</v>
      </c>
      <c r="F2972" s="111" t="s">
        <v>661</v>
      </c>
      <c r="G2972" s="111" t="b">
        <v>0</v>
      </c>
      <c r="H2972" s="111" t="b">
        <v>0</v>
      </c>
      <c r="I2972" s="111" t="b">
        <v>0</v>
      </c>
      <c r="J2972" s="111" t="b">
        <v>0</v>
      </c>
      <c r="K2972" s="111" t="b">
        <v>0</v>
      </c>
      <c r="L2972" s="111" t="b">
        <v>0</v>
      </c>
    </row>
    <row r="2973" spans="1:12" ht="15">
      <c r="A2973" s="111" t="s">
        <v>1417</v>
      </c>
      <c r="B2973" s="111" t="s">
        <v>2163</v>
      </c>
      <c r="C2973" s="111">
        <v>2</v>
      </c>
      <c r="D2973" s="116">
        <v>0.0013524628249104483</v>
      </c>
      <c r="E2973" s="116">
        <v>2.6702458530741238</v>
      </c>
      <c r="F2973" s="111" t="s">
        <v>661</v>
      </c>
      <c r="G2973" s="111" t="b">
        <v>0</v>
      </c>
      <c r="H2973" s="111" t="b">
        <v>0</v>
      </c>
      <c r="I2973" s="111" t="b">
        <v>0</v>
      </c>
      <c r="J2973" s="111" t="b">
        <v>0</v>
      </c>
      <c r="K2973" s="111" t="b">
        <v>0</v>
      </c>
      <c r="L2973" s="111" t="b">
        <v>0</v>
      </c>
    </row>
    <row r="2974" spans="1:12" ht="15">
      <c r="A2974" s="111" t="s">
        <v>721</v>
      </c>
      <c r="B2974" s="111" t="s">
        <v>1051</v>
      </c>
      <c r="C2974" s="111">
        <v>2</v>
      </c>
      <c r="D2974" s="116">
        <v>0.0013524628249104483</v>
      </c>
      <c r="E2974" s="116">
        <v>2.369215857410143</v>
      </c>
      <c r="F2974" s="111" t="s">
        <v>661</v>
      </c>
      <c r="G2974" s="111" t="b">
        <v>0</v>
      </c>
      <c r="H2974" s="111" t="b">
        <v>0</v>
      </c>
      <c r="I2974" s="111" t="b">
        <v>0</v>
      </c>
      <c r="J2974" s="111" t="b">
        <v>0</v>
      </c>
      <c r="K2974" s="111" t="b">
        <v>0</v>
      </c>
      <c r="L2974" s="111" t="b">
        <v>0</v>
      </c>
    </row>
    <row r="2975" spans="1:12" ht="15">
      <c r="A2975" s="111" t="s">
        <v>1051</v>
      </c>
      <c r="B2975" s="111" t="s">
        <v>1684</v>
      </c>
      <c r="C2975" s="111">
        <v>2</v>
      </c>
      <c r="D2975" s="116">
        <v>0.0013524628249104483</v>
      </c>
      <c r="E2975" s="116">
        <v>2.6702458530741238</v>
      </c>
      <c r="F2975" s="111" t="s">
        <v>661</v>
      </c>
      <c r="G2975" s="111" t="b">
        <v>0</v>
      </c>
      <c r="H2975" s="111" t="b">
        <v>0</v>
      </c>
      <c r="I2975" s="111" t="b">
        <v>0</v>
      </c>
      <c r="J2975" s="111" t="b">
        <v>0</v>
      </c>
      <c r="K2975" s="111" t="b">
        <v>0</v>
      </c>
      <c r="L2975" s="111" t="b">
        <v>0</v>
      </c>
    </row>
    <row r="2976" spans="1:12" ht="15">
      <c r="A2976" s="111" t="s">
        <v>950</v>
      </c>
      <c r="B2976" s="111" t="s">
        <v>785</v>
      </c>
      <c r="C2976" s="111">
        <v>2</v>
      </c>
      <c r="D2976" s="116">
        <v>0.0013524628249104483</v>
      </c>
      <c r="E2976" s="116">
        <v>2.1261778087238485</v>
      </c>
      <c r="F2976" s="111" t="s">
        <v>661</v>
      </c>
      <c r="G2976" s="111" t="b">
        <v>0</v>
      </c>
      <c r="H2976" s="111" t="b">
        <v>0</v>
      </c>
      <c r="I2976" s="111" t="b">
        <v>0</v>
      </c>
      <c r="J2976" s="111" t="b">
        <v>0</v>
      </c>
      <c r="K2976" s="111" t="b">
        <v>0</v>
      </c>
      <c r="L2976" s="111" t="b">
        <v>0</v>
      </c>
    </row>
    <row r="2977" spans="1:12" ht="15">
      <c r="A2977" s="111" t="s">
        <v>2161</v>
      </c>
      <c r="B2977" s="111" t="s">
        <v>970</v>
      </c>
      <c r="C2977" s="111">
        <v>2</v>
      </c>
      <c r="D2977" s="116">
        <v>0.0013524628249104483</v>
      </c>
      <c r="E2977" s="116">
        <v>2.795184589682424</v>
      </c>
      <c r="F2977" s="111" t="s">
        <v>661</v>
      </c>
      <c r="G2977" s="111" t="b">
        <v>0</v>
      </c>
      <c r="H2977" s="111" t="b">
        <v>0</v>
      </c>
      <c r="I2977" s="111" t="b">
        <v>0</v>
      </c>
      <c r="J2977" s="111" t="b">
        <v>0</v>
      </c>
      <c r="K2977" s="111" t="b">
        <v>0</v>
      </c>
      <c r="L2977" s="111" t="b">
        <v>0</v>
      </c>
    </row>
    <row r="2978" spans="1:12" ht="15">
      <c r="A2978" s="111" t="s">
        <v>704</v>
      </c>
      <c r="B2978" s="111" t="s">
        <v>1414</v>
      </c>
      <c r="C2978" s="111">
        <v>2</v>
      </c>
      <c r="D2978" s="116">
        <v>0.0013524628249104483</v>
      </c>
      <c r="E2978" s="116">
        <v>1.659521987682351</v>
      </c>
      <c r="F2978" s="111" t="s">
        <v>661</v>
      </c>
      <c r="G2978" s="111" t="b">
        <v>0</v>
      </c>
      <c r="H2978" s="111" t="b">
        <v>0</v>
      </c>
      <c r="I2978" s="111" t="b">
        <v>0</v>
      </c>
      <c r="J2978" s="111" t="b">
        <v>0</v>
      </c>
      <c r="K2978" s="111" t="b">
        <v>0</v>
      </c>
      <c r="L2978" s="111" t="b">
        <v>0</v>
      </c>
    </row>
    <row r="2979" spans="1:12" ht="15">
      <c r="A2979" s="111" t="s">
        <v>1414</v>
      </c>
      <c r="B2979" s="111" t="s">
        <v>798</v>
      </c>
      <c r="C2979" s="111">
        <v>2</v>
      </c>
      <c r="D2979" s="116">
        <v>0.0013524628249104483</v>
      </c>
      <c r="E2979" s="116">
        <v>2.494154594018443</v>
      </c>
      <c r="F2979" s="111" t="s">
        <v>661</v>
      </c>
      <c r="G2979" s="111" t="b">
        <v>0</v>
      </c>
      <c r="H2979" s="111" t="b">
        <v>0</v>
      </c>
      <c r="I2979" s="111" t="b">
        <v>0</v>
      </c>
      <c r="J2979" s="111" t="b">
        <v>0</v>
      </c>
      <c r="K2979" s="111" t="b">
        <v>0</v>
      </c>
      <c r="L2979" s="111" t="b">
        <v>0</v>
      </c>
    </row>
    <row r="2980" spans="1:12" ht="15">
      <c r="A2980" s="111" t="s">
        <v>798</v>
      </c>
      <c r="B2980" s="111" t="s">
        <v>707</v>
      </c>
      <c r="C2980" s="111">
        <v>2</v>
      </c>
      <c r="D2980" s="116">
        <v>0.0013524628249104483</v>
      </c>
      <c r="E2980" s="116">
        <v>1.7951845896824241</v>
      </c>
      <c r="F2980" s="111" t="s">
        <v>661</v>
      </c>
      <c r="G2980" s="111" t="b">
        <v>0</v>
      </c>
      <c r="H2980" s="111" t="b">
        <v>0</v>
      </c>
      <c r="I2980" s="111" t="b">
        <v>0</v>
      </c>
      <c r="J2980" s="111" t="b">
        <v>0</v>
      </c>
      <c r="K2980" s="111" t="b">
        <v>0</v>
      </c>
      <c r="L2980" s="111" t="b">
        <v>0</v>
      </c>
    </row>
    <row r="2981" spans="1:12" ht="15">
      <c r="A2981" s="111" t="s">
        <v>707</v>
      </c>
      <c r="B2981" s="111" t="s">
        <v>798</v>
      </c>
      <c r="C2981" s="111">
        <v>2</v>
      </c>
      <c r="D2981" s="116">
        <v>0.0013524628249104483</v>
      </c>
      <c r="E2981" s="116">
        <v>1.7951845896824241</v>
      </c>
      <c r="F2981" s="111" t="s">
        <v>661</v>
      </c>
      <c r="G2981" s="111" t="b">
        <v>0</v>
      </c>
      <c r="H2981" s="111" t="b">
        <v>0</v>
      </c>
      <c r="I2981" s="111" t="b">
        <v>0</v>
      </c>
      <c r="J2981" s="111" t="b">
        <v>0</v>
      </c>
      <c r="K2981" s="111" t="b">
        <v>0</v>
      </c>
      <c r="L2981" s="111" t="b">
        <v>0</v>
      </c>
    </row>
    <row r="2982" spans="1:12" ht="15">
      <c r="A2982" s="111" t="s">
        <v>941</v>
      </c>
      <c r="B2982" s="111" t="s">
        <v>682</v>
      </c>
      <c r="C2982" s="111">
        <v>2</v>
      </c>
      <c r="D2982" s="116">
        <v>0.0013524628249104483</v>
      </c>
      <c r="E2982" s="116">
        <v>1.7671558660821804</v>
      </c>
      <c r="F2982" s="111" t="s">
        <v>661</v>
      </c>
      <c r="G2982" s="111" t="b">
        <v>0</v>
      </c>
      <c r="H2982" s="111" t="b">
        <v>0</v>
      </c>
      <c r="I2982" s="111" t="b">
        <v>0</v>
      </c>
      <c r="J2982" s="111" t="b">
        <v>0</v>
      </c>
      <c r="K2982" s="111" t="b">
        <v>0</v>
      </c>
      <c r="L2982" s="111" t="b">
        <v>0</v>
      </c>
    </row>
    <row r="2983" spans="1:12" ht="15">
      <c r="A2983" s="111" t="s">
        <v>2154</v>
      </c>
      <c r="B2983" s="111" t="s">
        <v>682</v>
      </c>
      <c r="C2983" s="111">
        <v>2</v>
      </c>
      <c r="D2983" s="116">
        <v>0.0013524628249104483</v>
      </c>
      <c r="E2983" s="116">
        <v>2.0681858617461617</v>
      </c>
      <c r="F2983" s="111" t="s">
        <v>661</v>
      </c>
      <c r="G2983" s="111" t="b">
        <v>0</v>
      </c>
      <c r="H2983" s="111" t="b">
        <v>0</v>
      </c>
      <c r="I2983" s="111" t="b">
        <v>0</v>
      </c>
      <c r="J2983" s="111" t="b">
        <v>0</v>
      </c>
      <c r="K2983" s="111" t="b">
        <v>0</v>
      </c>
      <c r="L2983" s="111" t="b">
        <v>0</v>
      </c>
    </row>
    <row r="2984" spans="1:12" ht="15">
      <c r="A2984" s="111" t="s">
        <v>682</v>
      </c>
      <c r="B2984" s="111" t="s">
        <v>686</v>
      </c>
      <c r="C2984" s="111">
        <v>2</v>
      </c>
      <c r="D2984" s="116">
        <v>0.0013524628249104483</v>
      </c>
      <c r="E2984" s="116">
        <v>1.3180633349627617</v>
      </c>
      <c r="F2984" s="111" t="s">
        <v>661</v>
      </c>
      <c r="G2984" s="111" t="b">
        <v>0</v>
      </c>
      <c r="H2984" s="111" t="b">
        <v>0</v>
      </c>
      <c r="I2984" s="111" t="b">
        <v>0</v>
      </c>
      <c r="J2984" s="111" t="b">
        <v>0</v>
      </c>
      <c r="K2984" s="111" t="b">
        <v>0</v>
      </c>
      <c r="L2984" s="111" t="b">
        <v>0</v>
      </c>
    </row>
    <row r="2985" spans="1:12" ht="15">
      <c r="A2985" s="111" t="s">
        <v>686</v>
      </c>
      <c r="B2985" s="111" t="s">
        <v>755</v>
      </c>
      <c r="C2985" s="111">
        <v>2</v>
      </c>
      <c r="D2985" s="116">
        <v>0.0013524628249104483</v>
      </c>
      <c r="E2985" s="116">
        <v>2.0170333392987803</v>
      </c>
      <c r="F2985" s="111" t="s">
        <v>661</v>
      </c>
      <c r="G2985" s="111" t="b">
        <v>0</v>
      </c>
      <c r="H2985" s="111" t="b">
        <v>0</v>
      </c>
      <c r="I2985" s="111" t="b">
        <v>0</v>
      </c>
      <c r="J2985" s="111" t="b">
        <v>0</v>
      </c>
      <c r="K2985" s="111" t="b">
        <v>0</v>
      </c>
      <c r="L2985" s="111" t="b">
        <v>0</v>
      </c>
    </row>
    <row r="2986" spans="1:12" ht="15">
      <c r="A2986" s="111" t="s">
        <v>755</v>
      </c>
      <c r="B2986" s="111" t="s">
        <v>1324</v>
      </c>
      <c r="C2986" s="111">
        <v>2</v>
      </c>
      <c r="D2986" s="116">
        <v>0.0013524628249104483</v>
      </c>
      <c r="E2986" s="116">
        <v>2.795184589682424</v>
      </c>
      <c r="F2986" s="111" t="s">
        <v>661</v>
      </c>
      <c r="G2986" s="111" t="b">
        <v>0</v>
      </c>
      <c r="H2986" s="111" t="b">
        <v>0</v>
      </c>
      <c r="I2986" s="111" t="b">
        <v>0</v>
      </c>
      <c r="J2986" s="111" t="b">
        <v>0</v>
      </c>
      <c r="K2986" s="111" t="b">
        <v>0</v>
      </c>
      <c r="L2986" s="111" t="b">
        <v>0</v>
      </c>
    </row>
    <row r="2987" spans="1:12" ht="15">
      <c r="A2987" s="111" t="s">
        <v>1324</v>
      </c>
      <c r="B2987" s="111" t="s">
        <v>702</v>
      </c>
      <c r="C2987" s="111">
        <v>2</v>
      </c>
      <c r="D2987" s="116">
        <v>0.0013524628249104483</v>
      </c>
      <c r="E2987" s="116">
        <v>2.42720780438783</v>
      </c>
      <c r="F2987" s="111" t="s">
        <v>661</v>
      </c>
      <c r="G2987" s="111" t="b">
        <v>0</v>
      </c>
      <c r="H2987" s="111" t="b">
        <v>0</v>
      </c>
      <c r="I2987" s="111" t="b">
        <v>0</v>
      </c>
      <c r="J2987" s="111" t="b">
        <v>0</v>
      </c>
      <c r="K2987" s="111" t="b">
        <v>0</v>
      </c>
      <c r="L2987" s="111" t="b">
        <v>0</v>
      </c>
    </row>
    <row r="2988" spans="1:12" ht="15">
      <c r="A2988" s="111" t="s">
        <v>236</v>
      </c>
      <c r="B2988" s="111" t="s">
        <v>1049</v>
      </c>
      <c r="C2988" s="111">
        <v>2</v>
      </c>
      <c r="D2988" s="116">
        <v>0.0013524628249104483</v>
      </c>
      <c r="E2988" s="116">
        <v>1.9500865496681672</v>
      </c>
      <c r="F2988" s="111" t="s">
        <v>661</v>
      </c>
      <c r="G2988" s="111" t="b">
        <v>0</v>
      </c>
      <c r="H2988" s="111" t="b">
        <v>0</v>
      </c>
      <c r="I2988" s="111" t="b">
        <v>0</v>
      </c>
      <c r="J2988" s="111" t="b">
        <v>0</v>
      </c>
      <c r="K2988" s="111" t="b">
        <v>0</v>
      </c>
      <c r="L2988" s="111" t="b">
        <v>0</v>
      </c>
    </row>
    <row r="2989" spans="1:12" ht="15">
      <c r="A2989" s="111" t="s">
        <v>693</v>
      </c>
      <c r="B2989" s="111" t="s">
        <v>1391</v>
      </c>
      <c r="C2989" s="111">
        <v>2</v>
      </c>
      <c r="D2989" s="116">
        <v>0.0013524628249104483</v>
      </c>
      <c r="E2989" s="116">
        <v>2.3180633349627615</v>
      </c>
      <c r="F2989" s="111" t="s">
        <v>661</v>
      </c>
      <c r="G2989" s="111" t="b">
        <v>0</v>
      </c>
      <c r="H2989" s="111" t="b">
        <v>0</v>
      </c>
      <c r="I2989" s="111" t="b">
        <v>0</v>
      </c>
      <c r="J2989" s="111" t="b">
        <v>0</v>
      </c>
      <c r="K2989" s="111" t="b">
        <v>0</v>
      </c>
      <c r="L2989" s="111" t="b">
        <v>0</v>
      </c>
    </row>
    <row r="2990" spans="1:12" ht="15">
      <c r="A2990" s="111" t="s">
        <v>1391</v>
      </c>
      <c r="B2990" s="111" t="s">
        <v>823</v>
      </c>
      <c r="C2990" s="111">
        <v>2</v>
      </c>
      <c r="D2990" s="116">
        <v>0.0013524628249104483</v>
      </c>
      <c r="E2990" s="116">
        <v>2.971275848738105</v>
      </c>
      <c r="F2990" s="111" t="s">
        <v>661</v>
      </c>
      <c r="G2990" s="111" t="b">
        <v>0</v>
      </c>
      <c r="H2990" s="111" t="b">
        <v>0</v>
      </c>
      <c r="I2990" s="111" t="b">
        <v>0</v>
      </c>
      <c r="J2990" s="111" t="b">
        <v>0</v>
      </c>
      <c r="K2990" s="111" t="b">
        <v>0</v>
      </c>
      <c r="L2990" s="11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2DE80-C68E-4311-9B1B-D0E6378EAAA4}">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2468</v>
      </c>
      <c r="B1" s="13" t="s">
        <v>2469</v>
      </c>
      <c r="C1" s="13" t="s">
        <v>2470</v>
      </c>
      <c r="D1" s="13" t="s">
        <v>2472</v>
      </c>
      <c r="E1" s="13" t="s">
        <v>2471</v>
      </c>
      <c r="F1" s="13" t="s">
        <v>2474</v>
      </c>
      <c r="G1" s="13" t="s">
        <v>2473</v>
      </c>
      <c r="H1" s="13" t="s">
        <v>2476</v>
      </c>
      <c r="I1" s="13" t="s">
        <v>2475</v>
      </c>
      <c r="J1" s="13" t="s">
        <v>2477</v>
      </c>
    </row>
    <row r="2" spans="1:10" ht="15">
      <c r="A2" s="111" t="s">
        <v>677</v>
      </c>
      <c r="B2" s="111">
        <v>360</v>
      </c>
      <c r="C2" s="111" t="s">
        <v>682</v>
      </c>
      <c r="D2" s="111">
        <v>68</v>
      </c>
      <c r="E2" s="111" t="s">
        <v>682</v>
      </c>
      <c r="F2" s="111">
        <v>60</v>
      </c>
      <c r="G2" s="111" t="s">
        <v>684</v>
      </c>
      <c r="H2" s="111">
        <v>120</v>
      </c>
      <c r="I2" s="111" t="s">
        <v>687</v>
      </c>
      <c r="J2" s="111">
        <v>65</v>
      </c>
    </row>
    <row r="3" spans="1:10" ht="15">
      <c r="A3" s="111" t="s">
        <v>678</v>
      </c>
      <c r="B3" s="111">
        <v>317</v>
      </c>
      <c r="C3" s="111" t="s">
        <v>691</v>
      </c>
      <c r="D3" s="111">
        <v>52</v>
      </c>
      <c r="E3" s="111" t="s">
        <v>683</v>
      </c>
      <c r="F3" s="111">
        <v>55</v>
      </c>
      <c r="G3" s="111" t="s">
        <v>682</v>
      </c>
      <c r="H3" s="111">
        <v>94</v>
      </c>
      <c r="I3" s="111" t="s">
        <v>704</v>
      </c>
      <c r="J3" s="111">
        <v>41</v>
      </c>
    </row>
    <row r="4" spans="1:10" ht="15">
      <c r="A4" s="111" t="s">
        <v>679</v>
      </c>
      <c r="B4" s="111">
        <v>0</v>
      </c>
      <c r="C4" s="111" t="s">
        <v>692</v>
      </c>
      <c r="D4" s="111">
        <v>44</v>
      </c>
      <c r="E4" s="111" t="s">
        <v>696</v>
      </c>
      <c r="F4" s="111">
        <v>35</v>
      </c>
      <c r="G4" s="111" t="s">
        <v>683</v>
      </c>
      <c r="H4" s="111">
        <v>83</v>
      </c>
      <c r="I4" s="111" t="s">
        <v>698</v>
      </c>
      <c r="J4" s="111">
        <v>23</v>
      </c>
    </row>
    <row r="5" spans="1:10" ht="15">
      <c r="A5" s="111" t="s">
        <v>680</v>
      </c>
      <c r="B5" s="111">
        <v>19827</v>
      </c>
      <c r="C5" s="111" t="s">
        <v>689</v>
      </c>
      <c r="D5" s="111">
        <v>30</v>
      </c>
      <c r="E5" s="111" t="s">
        <v>716</v>
      </c>
      <c r="F5" s="111">
        <v>33</v>
      </c>
      <c r="G5" s="111" t="s">
        <v>688</v>
      </c>
      <c r="H5" s="111">
        <v>43</v>
      </c>
      <c r="I5" s="111" t="s">
        <v>738</v>
      </c>
      <c r="J5" s="111">
        <v>21</v>
      </c>
    </row>
    <row r="6" spans="1:10" ht="15">
      <c r="A6" s="111" t="s">
        <v>681</v>
      </c>
      <c r="B6" s="111">
        <v>20504</v>
      </c>
      <c r="C6" s="111" t="s">
        <v>705</v>
      </c>
      <c r="D6" s="111">
        <v>30</v>
      </c>
      <c r="E6" s="111" t="s">
        <v>686</v>
      </c>
      <c r="F6" s="111">
        <v>32</v>
      </c>
      <c r="G6" s="111" t="s">
        <v>694</v>
      </c>
      <c r="H6" s="111">
        <v>29</v>
      </c>
      <c r="I6" s="111" t="s">
        <v>735</v>
      </c>
      <c r="J6" s="111">
        <v>20</v>
      </c>
    </row>
    <row r="7" spans="1:10" ht="15">
      <c r="A7" s="111" t="s">
        <v>682</v>
      </c>
      <c r="B7" s="111">
        <v>238</v>
      </c>
      <c r="C7" s="111" t="s">
        <v>683</v>
      </c>
      <c r="D7" s="111">
        <v>29</v>
      </c>
      <c r="E7" s="111" t="s">
        <v>701</v>
      </c>
      <c r="F7" s="111">
        <v>29</v>
      </c>
      <c r="G7" s="111" t="s">
        <v>685</v>
      </c>
      <c r="H7" s="111">
        <v>28</v>
      </c>
      <c r="I7" s="111" t="s">
        <v>682</v>
      </c>
      <c r="J7" s="111">
        <v>16</v>
      </c>
    </row>
    <row r="8" spans="1:10" ht="15">
      <c r="A8" s="111" t="s">
        <v>683</v>
      </c>
      <c r="B8" s="111">
        <v>170</v>
      </c>
      <c r="C8" s="111" t="s">
        <v>685</v>
      </c>
      <c r="D8" s="111">
        <v>28</v>
      </c>
      <c r="E8" s="111" t="s">
        <v>690</v>
      </c>
      <c r="F8" s="111">
        <v>27</v>
      </c>
      <c r="G8" s="111" t="s">
        <v>730</v>
      </c>
      <c r="H8" s="111">
        <v>28</v>
      </c>
      <c r="I8" s="111" t="s">
        <v>236</v>
      </c>
      <c r="J8" s="111">
        <v>16</v>
      </c>
    </row>
    <row r="9" spans="1:10" ht="15">
      <c r="A9" s="111" t="s">
        <v>684</v>
      </c>
      <c r="B9" s="111">
        <v>160</v>
      </c>
      <c r="C9" s="111" t="s">
        <v>718</v>
      </c>
      <c r="D9" s="111">
        <v>28</v>
      </c>
      <c r="E9" s="111" t="s">
        <v>685</v>
      </c>
      <c r="F9" s="111">
        <v>26</v>
      </c>
      <c r="G9" s="111" t="s">
        <v>690</v>
      </c>
      <c r="H9" s="111">
        <v>24</v>
      </c>
      <c r="I9" s="111" t="s">
        <v>785</v>
      </c>
      <c r="J9" s="111">
        <v>14</v>
      </c>
    </row>
    <row r="10" spans="1:10" ht="15">
      <c r="A10" s="111" t="s">
        <v>685</v>
      </c>
      <c r="B10" s="111">
        <v>87</v>
      </c>
      <c r="C10" s="111" t="s">
        <v>684</v>
      </c>
      <c r="D10" s="111">
        <v>24</v>
      </c>
      <c r="E10" s="111" t="s">
        <v>689</v>
      </c>
      <c r="F10" s="111">
        <v>25</v>
      </c>
      <c r="G10" s="111" t="s">
        <v>710</v>
      </c>
      <c r="H10" s="111">
        <v>24</v>
      </c>
      <c r="I10" s="111" t="s">
        <v>806</v>
      </c>
      <c r="J10" s="111">
        <v>14</v>
      </c>
    </row>
    <row r="11" spans="1:10" ht="15">
      <c r="A11" s="111" t="s">
        <v>686</v>
      </c>
      <c r="B11" s="111">
        <v>81</v>
      </c>
      <c r="C11" s="111" t="s">
        <v>706</v>
      </c>
      <c r="D11" s="111">
        <v>24</v>
      </c>
      <c r="E11" s="111" t="s">
        <v>702</v>
      </c>
      <c r="F11" s="111">
        <v>25</v>
      </c>
      <c r="G11" s="111" t="s">
        <v>686</v>
      </c>
      <c r="H11" s="111">
        <v>23</v>
      </c>
      <c r="I11" s="111" t="s">
        <v>736</v>
      </c>
      <c r="J11" s="111">
        <v>13</v>
      </c>
    </row>
    <row r="14" spans="1:10" ht="15" customHeight="1">
      <c r="A14" s="13" t="s">
        <v>2483</v>
      </c>
      <c r="B14" s="13" t="s">
        <v>2469</v>
      </c>
      <c r="C14" s="13" t="s">
        <v>2494</v>
      </c>
      <c r="D14" s="13" t="s">
        <v>2472</v>
      </c>
      <c r="E14" s="13" t="s">
        <v>2503</v>
      </c>
      <c r="F14" s="13" t="s">
        <v>2474</v>
      </c>
      <c r="G14" s="13" t="s">
        <v>2511</v>
      </c>
      <c r="H14" s="13" t="s">
        <v>2476</v>
      </c>
      <c r="I14" s="13" t="s">
        <v>2516</v>
      </c>
      <c r="J14" s="13" t="s">
        <v>2477</v>
      </c>
    </row>
    <row r="15" spans="1:10" ht="15">
      <c r="A15" s="111" t="s">
        <v>2484</v>
      </c>
      <c r="B15" s="111">
        <v>32</v>
      </c>
      <c r="C15" s="111" t="s">
        <v>2495</v>
      </c>
      <c r="D15" s="111">
        <v>13</v>
      </c>
      <c r="E15" s="111" t="s">
        <v>2504</v>
      </c>
      <c r="F15" s="111">
        <v>14</v>
      </c>
      <c r="G15" s="111" t="s">
        <v>2484</v>
      </c>
      <c r="H15" s="111">
        <v>24</v>
      </c>
      <c r="I15" s="111" t="s">
        <v>2488</v>
      </c>
      <c r="J15" s="111">
        <v>21</v>
      </c>
    </row>
    <row r="16" spans="1:10" ht="15">
      <c r="A16" s="111" t="s">
        <v>2485</v>
      </c>
      <c r="B16" s="111">
        <v>29</v>
      </c>
      <c r="C16" s="111" t="s">
        <v>2496</v>
      </c>
      <c r="D16" s="111">
        <v>13</v>
      </c>
      <c r="E16" s="111" t="s">
        <v>2493</v>
      </c>
      <c r="F16" s="111">
        <v>13</v>
      </c>
      <c r="G16" s="111" t="s">
        <v>2487</v>
      </c>
      <c r="H16" s="111">
        <v>22</v>
      </c>
      <c r="I16" s="111" t="s">
        <v>2492</v>
      </c>
      <c r="J16" s="111">
        <v>13</v>
      </c>
    </row>
    <row r="17" spans="1:10" ht="15">
      <c r="A17" s="111" t="s">
        <v>2486</v>
      </c>
      <c r="B17" s="111">
        <v>27</v>
      </c>
      <c r="C17" s="111" t="s">
        <v>2489</v>
      </c>
      <c r="D17" s="111">
        <v>10</v>
      </c>
      <c r="E17" s="111" t="s">
        <v>2505</v>
      </c>
      <c r="F17" s="111">
        <v>13</v>
      </c>
      <c r="G17" s="111" t="s">
        <v>2485</v>
      </c>
      <c r="H17" s="111">
        <v>18</v>
      </c>
      <c r="I17" s="111" t="s">
        <v>2517</v>
      </c>
      <c r="J17" s="111">
        <v>8</v>
      </c>
    </row>
    <row r="18" spans="1:10" ht="15">
      <c r="A18" s="111" t="s">
        <v>2487</v>
      </c>
      <c r="B18" s="111">
        <v>27</v>
      </c>
      <c r="C18" s="111" t="s">
        <v>2497</v>
      </c>
      <c r="D18" s="111">
        <v>9</v>
      </c>
      <c r="E18" s="111" t="s">
        <v>2506</v>
      </c>
      <c r="F18" s="111">
        <v>10</v>
      </c>
      <c r="G18" s="111" t="s">
        <v>2486</v>
      </c>
      <c r="H18" s="111">
        <v>15</v>
      </c>
      <c r="I18" s="111" t="s">
        <v>2518</v>
      </c>
      <c r="J18" s="111">
        <v>6</v>
      </c>
    </row>
    <row r="19" spans="1:10" ht="15">
      <c r="A19" s="111" t="s">
        <v>2488</v>
      </c>
      <c r="B19" s="111">
        <v>25</v>
      </c>
      <c r="C19" s="111" t="s">
        <v>2498</v>
      </c>
      <c r="D19" s="111">
        <v>9</v>
      </c>
      <c r="E19" s="111" t="s">
        <v>2507</v>
      </c>
      <c r="F19" s="111">
        <v>10</v>
      </c>
      <c r="G19" s="111" t="s">
        <v>2512</v>
      </c>
      <c r="H19" s="111">
        <v>12</v>
      </c>
      <c r="I19" s="111" t="s">
        <v>2519</v>
      </c>
      <c r="J19" s="111">
        <v>6</v>
      </c>
    </row>
    <row r="20" spans="1:10" ht="15">
      <c r="A20" s="111" t="s">
        <v>2489</v>
      </c>
      <c r="B20" s="111">
        <v>23</v>
      </c>
      <c r="C20" s="111" t="s">
        <v>2499</v>
      </c>
      <c r="D20" s="111">
        <v>9</v>
      </c>
      <c r="E20" s="111" t="s">
        <v>2490</v>
      </c>
      <c r="F20" s="111">
        <v>10</v>
      </c>
      <c r="G20" s="111" t="s">
        <v>2489</v>
      </c>
      <c r="H20" s="111">
        <v>9</v>
      </c>
      <c r="I20" s="111" t="s">
        <v>2520</v>
      </c>
      <c r="J20" s="111">
        <v>6</v>
      </c>
    </row>
    <row r="21" spans="1:10" ht="15">
      <c r="A21" s="111" t="s">
        <v>2490</v>
      </c>
      <c r="B21" s="111">
        <v>17</v>
      </c>
      <c r="C21" s="111" t="s">
        <v>2500</v>
      </c>
      <c r="D21" s="111">
        <v>8</v>
      </c>
      <c r="E21" s="111" t="s">
        <v>2491</v>
      </c>
      <c r="F21" s="111">
        <v>9</v>
      </c>
      <c r="G21" s="111" t="s">
        <v>2513</v>
      </c>
      <c r="H21" s="111">
        <v>8</v>
      </c>
      <c r="I21" s="111" t="s">
        <v>2521</v>
      </c>
      <c r="J21" s="111">
        <v>6</v>
      </c>
    </row>
    <row r="22" spans="1:10" ht="15">
      <c r="A22" s="111" t="s">
        <v>2491</v>
      </c>
      <c r="B22" s="111">
        <v>15</v>
      </c>
      <c r="C22" s="111" t="s">
        <v>2501</v>
      </c>
      <c r="D22" s="111">
        <v>7</v>
      </c>
      <c r="E22" s="111" t="s">
        <v>2508</v>
      </c>
      <c r="F22" s="111">
        <v>9</v>
      </c>
      <c r="G22" s="111" t="s">
        <v>2490</v>
      </c>
      <c r="H22" s="111">
        <v>6</v>
      </c>
      <c r="I22" s="111" t="s">
        <v>2522</v>
      </c>
      <c r="J22" s="111">
        <v>6</v>
      </c>
    </row>
    <row r="23" spans="1:10" ht="15">
      <c r="A23" s="111" t="s">
        <v>2492</v>
      </c>
      <c r="B23" s="111">
        <v>15</v>
      </c>
      <c r="C23" s="111" t="s">
        <v>2502</v>
      </c>
      <c r="D23" s="111">
        <v>7</v>
      </c>
      <c r="E23" s="111" t="s">
        <v>2509</v>
      </c>
      <c r="F23" s="111">
        <v>8</v>
      </c>
      <c r="G23" s="111" t="s">
        <v>2514</v>
      </c>
      <c r="H23" s="111">
        <v>6</v>
      </c>
      <c r="I23" s="111" t="s">
        <v>2523</v>
      </c>
      <c r="J23" s="111">
        <v>5</v>
      </c>
    </row>
    <row r="24" spans="1:10" ht="15">
      <c r="A24" s="111" t="s">
        <v>2493</v>
      </c>
      <c r="B24" s="111">
        <v>15</v>
      </c>
      <c r="C24" s="111" t="s">
        <v>2485</v>
      </c>
      <c r="D24" s="111">
        <v>6</v>
      </c>
      <c r="E24" s="111" t="s">
        <v>2510</v>
      </c>
      <c r="F24" s="111">
        <v>8</v>
      </c>
      <c r="G24" s="111" t="s">
        <v>2515</v>
      </c>
      <c r="H24" s="111">
        <v>6</v>
      </c>
      <c r="I24" s="111" t="s">
        <v>2524</v>
      </c>
      <c r="J24" s="111">
        <v>5</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3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10.421875" style="3"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21.7109375" style="0" customWidth="1"/>
    <col min="41" max="41" width="27.00390625" style="0" customWidth="1"/>
    <col min="42" max="42" width="22.57421875" style="0" customWidth="1"/>
    <col min="43" max="43" width="28.00390625" style="0" customWidth="1"/>
    <col min="44" max="44" width="28.7109375" style="0" customWidth="1"/>
    <col min="45" max="45" width="33.140625" style="0" customWidth="1"/>
    <col min="46" max="46" width="18.140625" style="0" customWidth="1"/>
    <col min="47" max="47" width="22.28125" style="0" customWidth="1"/>
    <col min="48" max="48" width="17.00390625" style="0" customWidth="1"/>
    <col min="49" max="49" width="18.8515625" style="0" customWidth="1"/>
    <col min="50" max="50" width="21.140625" style="0" customWidth="1"/>
    <col min="51" max="51" width="18.8515625" style="0" customWidth="1"/>
    <col min="52" max="52" width="21.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54" ht="30" customHeight="1">
      <c r="A2" s="11" t="s">
        <v>5</v>
      </c>
      <c r="B2" t="s">
        <v>2540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349</v>
      </c>
      <c r="AF2" s="13" t="s">
        <v>350</v>
      </c>
      <c r="AG2" s="13" t="s">
        <v>351</v>
      </c>
      <c r="AH2" s="13" t="s">
        <v>352</v>
      </c>
      <c r="AI2" s="13" t="s">
        <v>353</v>
      </c>
      <c r="AJ2" s="13" t="s">
        <v>354</v>
      </c>
      <c r="AK2" s="13" t="s">
        <v>355</v>
      </c>
      <c r="AL2" s="13" t="s">
        <v>356</v>
      </c>
      <c r="AM2" s="13" t="s">
        <v>666</v>
      </c>
      <c r="AN2" s="117" t="s">
        <v>2457</v>
      </c>
      <c r="AO2" s="117" t="s">
        <v>2458</v>
      </c>
      <c r="AP2" s="117" t="s">
        <v>2459</v>
      </c>
      <c r="AQ2" s="117" t="s">
        <v>2460</v>
      </c>
      <c r="AR2" s="117" t="s">
        <v>2461</v>
      </c>
      <c r="AS2" s="117" t="s">
        <v>2462</v>
      </c>
      <c r="AT2" s="117" t="s">
        <v>2463</v>
      </c>
      <c r="AU2" s="117" t="s">
        <v>2464</v>
      </c>
      <c r="AV2" s="117" t="s">
        <v>2466</v>
      </c>
      <c r="AW2" s="117" t="s">
        <v>2530</v>
      </c>
      <c r="AX2" s="117" t="s">
        <v>2532</v>
      </c>
      <c r="AY2" s="117" t="s">
        <v>2533</v>
      </c>
      <c r="AZ2" s="117" t="s">
        <v>2534</v>
      </c>
      <c r="BA2" s="3"/>
      <c r="BB2" s="3"/>
    </row>
    <row r="3" spans="1:54" ht="41.45" customHeight="1">
      <c r="A3" s="66" t="s">
        <v>211</v>
      </c>
      <c r="C3" s="67"/>
      <c r="D3" s="67" t="s">
        <v>64</v>
      </c>
      <c r="E3" s="68"/>
      <c r="F3" s="70"/>
      <c r="G3" s="96" t="s">
        <v>357</v>
      </c>
      <c r="H3" s="67"/>
      <c r="I3" s="71" t="s">
        <v>211</v>
      </c>
      <c r="J3" s="72"/>
      <c r="K3" s="72" t="s">
        <v>75</v>
      </c>
      <c r="L3" s="71"/>
      <c r="M3" s="75">
        <v>1</v>
      </c>
      <c r="N3" s="76">
        <v>7122.43017578125</v>
      </c>
      <c r="O3" s="76">
        <v>4121.81298828125</v>
      </c>
      <c r="P3" s="77"/>
      <c r="Q3" s="78"/>
      <c r="R3" s="78"/>
      <c r="S3" s="48"/>
      <c r="T3" s="48">
        <v>1</v>
      </c>
      <c r="U3" s="48">
        <v>1</v>
      </c>
      <c r="V3" s="49">
        <v>0</v>
      </c>
      <c r="W3" s="49">
        <v>0.003704</v>
      </c>
      <c r="X3" s="49">
        <v>0.004654</v>
      </c>
      <c r="Y3" s="49">
        <v>0.437233</v>
      </c>
      <c r="Z3" s="49">
        <v>0.5</v>
      </c>
      <c r="AA3" s="49">
        <v>0</v>
      </c>
      <c r="AB3" s="73">
        <v>3</v>
      </c>
      <c r="AC3" s="73"/>
      <c r="AD3" s="74"/>
      <c r="AE3" s="80" t="s">
        <v>399</v>
      </c>
      <c r="AF3" s="98" t="s">
        <v>400</v>
      </c>
      <c r="AG3" s="80" t="s">
        <v>537</v>
      </c>
      <c r="AH3" s="80"/>
      <c r="AI3" s="80"/>
      <c r="AJ3" s="80" t="s">
        <v>657</v>
      </c>
      <c r="AK3" s="80">
        <v>0</v>
      </c>
      <c r="AL3" s="80"/>
      <c r="AM3" s="80" t="str">
        <f>REPLACE(INDEX(GroupVertices[Group],MATCH(Vertices[[#This Row],[Vertex]],GroupVertices[Vertex],0)),1,1,"")</f>
        <v>2</v>
      </c>
      <c r="AN3" s="48"/>
      <c r="AO3" s="49"/>
      <c r="AP3" s="48"/>
      <c r="AQ3" s="49"/>
      <c r="AR3" s="48"/>
      <c r="AS3" s="49"/>
      <c r="AT3" s="48"/>
      <c r="AU3" s="49"/>
      <c r="AV3" s="48"/>
      <c r="AW3" s="118" t="s">
        <v>2531</v>
      </c>
      <c r="AX3" s="118" t="s">
        <v>2531</v>
      </c>
      <c r="AY3" s="118" t="s">
        <v>2531</v>
      </c>
      <c r="AZ3" s="118" t="s">
        <v>2531</v>
      </c>
      <c r="BA3" s="3"/>
      <c r="BB3" s="3"/>
    </row>
    <row r="4" spans="1:57" ht="41.45" customHeight="1">
      <c r="A4" s="66" t="s">
        <v>265</v>
      </c>
      <c r="C4" s="67"/>
      <c r="D4" s="67" t="s">
        <v>64</v>
      </c>
      <c r="E4" s="68">
        <v>406.84863433348124</v>
      </c>
      <c r="F4" s="70"/>
      <c r="G4" s="96" t="s">
        <v>358</v>
      </c>
      <c r="H4" s="67"/>
      <c r="I4" s="71" t="s">
        <v>265</v>
      </c>
      <c r="J4" s="72"/>
      <c r="K4" s="72" t="s">
        <v>75</v>
      </c>
      <c r="L4" s="50" t="s">
        <v>538</v>
      </c>
      <c r="M4" s="75">
        <v>9.289219843253537</v>
      </c>
      <c r="N4" s="76">
        <v>6563.85595703125</v>
      </c>
      <c r="O4" s="76">
        <v>4581.30859375</v>
      </c>
      <c r="P4" s="77"/>
      <c r="Q4" s="78"/>
      <c r="R4" s="78"/>
      <c r="S4" s="82"/>
      <c r="T4" s="48">
        <v>7</v>
      </c>
      <c r="U4" s="48">
        <v>4</v>
      </c>
      <c r="V4" s="49">
        <v>13.633333</v>
      </c>
      <c r="W4" s="49">
        <v>0.003802</v>
      </c>
      <c r="X4" s="49">
        <v>0.009231</v>
      </c>
      <c r="Y4" s="49">
        <v>1.422925</v>
      </c>
      <c r="Z4" s="49">
        <v>0.2916666666666667</v>
      </c>
      <c r="AA4" s="49">
        <v>0.2222222222222222</v>
      </c>
      <c r="AB4" s="73">
        <v>4</v>
      </c>
      <c r="AC4" s="73"/>
      <c r="AD4" s="74"/>
      <c r="AE4" s="80" t="s">
        <v>399</v>
      </c>
      <c r="AF4" s="80" t="s">
        <v>401</v>
      </c>
      <c r="AG4" s="80" t="s">
        <v>537</v>
      </c>
      <c r="AH4" s="80" t="s">
        <v>538</v>
      </c>
      <c r="AI4" s="80"/>
      <c r="AJ4" s="80">
        <v>0.4503454</v>
      </c>
      <c r="AK4" s="80">
        <v>500</v>
      </c>
      <c r="AL4" s="80"/>
      <c r="AM4" s="80" t="str">
        <f>REPLACE(INDEX(GroupVertices[Group],MATCH(Vertices[[#This Row],[Vertex]],GroupVertices[Vertex],0)),1,1,"")</f>
        <v>2</v>
      </c>
      <c r="AN4" s="48">
        <v>5</v>
      </c>
      <c r="AO4" s="49">
        <v>2.1459227467811157</v>
      </c>
      <c r="AP4" s="48">
        <v>6</v>
      </c>
      <c r="AQ4" s="49">
        <v>2.575107296137339</v>
      </c>
      <c r="AR4" s="48">
        <v>0</v>
      </c>
      <c r="AS4" s="49">
        <v>0</v>
      </c>
      <c r="AT4" s="48">
        <v>222</v>
      </c>
      <c r="AU4" s="49">
        <v>95.27896995708154</v>
      </c>
      <c r="AV4" s="48">
        <v>233</v>
      </c>
      <c r="AW4" s="118" t="s">
        <v>2531</v>
      </c>
      <c r="AX4" s="118" t="s">
        <v>2531</v>
      </c>
      <c r="AY4" s="118" t="s">
        <v>2531</v>
      </c>
      <c r="AZ4" s="118" t="s">
        <v>2531</v>
      </c>
      <c r="BA4" s="2"/>
      <c r="BB4" s="3"/>
      <c r="BC4" s="3"/>
      <c r="BD4" s="3"/>
      <c r="BE4" s="3"/>
    </row>
    <row r="5" spans="1:57" ht="41.45" customHeight="1">
      <c r="A5" s="66" t="s">
        <v>212</v>
      </c>
      <c r="C5" s="67"/>
      <c r="D5" s="67" t="s">
        <v>64</v>
      </c>
      <c r="E5" s="68">
        <v>1000</v>
      </c>
      <c r="F5" s="70"/>
      <c r="G5" s="96" t="s">
        <v>359</v>
      </c>
      <c r="H5" s="67"/>
      <c r="I5" s="71" t="s">
        <v>212</v>
      </c>
      <c r="J5" s="72"/>
      <c r="K5" s="72" t="s">
        <v>75</v>
      </c>
      <c r="L5" s="71" t="s">
        <v>539</v>
      </c>
      <c r="M5" s="75">
        <v>9999</v>
      </c>
      <c r="N5" s="76">
        <v>2026.4246826171875</v>
      </c>
      <c r="O5" s="76">
        <v>4970.21435546875</v>
      </c>
      <c r="P5" s="77"/>
      <c r="Q5" s="78"/>
      <c r="R5" s="78"/>
      <c r="S5" s="82"/>
      <c r="T5" s="48">
        <v>0</v>
      </c>
      <c r="U5" s="48">
        <v>136</v>
      </c>
      <c r="V5" s="49">
        <v>16443.774675</v>
      </c>
      <c r="W5" s="49">
        <v>0.007353</v>
      </c>
      <c r="X5" s="49">
        <v>0.061629</v>
      </c>
      <c r="Y5" s="49">
        <v>24.455346</v>
      </c>
      <c r="Z5" s="49">
        <v>0.016666666666666666</v>
      </c>
      <c r="AA5" s="49">
        <v>0</v>
      </c>
      <c r="AB5" s="73">
        <v>5</v>
      </c>
      <c r="AC5" s="73"/>
      <c r="AD5" s="74"/>
      <c r="AE5" s="80" t="s">
        <v>399</v>
      </c>
      <c r="AF5" s="98" t="s">
        <v>402</v>
      </c>
      <c r="AG5" s="80" t="s">
        <v>537</v>
      </c>
      <c r="AH5" s="80" t="s">
        <v>539</v>
      </c>
      <c r="AI5" s="80"/>
      <c r="AJ5" s="80">
        <v>0.426066</v>
      </c>
      <c r="AK5" s="80">
        <v>500</v>
      </c>
      <c r="AL5" s="80"/>
      <c r="AM5" s="80" t="str">
        <f>REPLACE(INDEX(GroupVertices[Group],MATCH(Vertices[[#This Row],[Vertex]],GroupVertices[Vertex],0)),1,1,"")</f>
        <v>1</v>
      </c>
      <c r="AN5" s="48">
        <v>1</v>
      </c>
      <c r="AO5" s="49">
        <v>0.9259259259259259</v>
      </c>
      <c r="AP5" s="48">
        <v>1</v>
      </c>
      <c r="AQ5" s="49">
        <v>0.9259259259259259</v>
      </c>
      <c r="AR5" s="48">
        <v>0</v>
      </c>
      <c r="AS5" s="49">
        <v>0</v>
      </c>
      <c r="AT5" s="48">
        <v>106</v>
      </c>
      <c r="AU5" s="49">
        <v>98.14814814814815</v>
      </c>
      <c r="AV5" s="48">
        <v>108</v>
      </c>
      <c r="AW5" s="118" t="s">
        <v>2531</v>
      </c>
      <c r="AX5" s="118" t="s">
        <v>2531</v>
      </c>
      <c r="AY5" s="118" t="s">
        <v>2531</v>
      </c>
      <c r="AZ5" s="118" t="s">
        <v>2531</v>
      </c>
      <c r="BA5" s="2"/>
      <c r="BB5" s="3"/>
      <c r="BC5" s="3"/>
      <c r="BD5" s="3"/>
      <c r="BE5" s="3"/>
    </row>
    <row r="6" spans="1:57" ht="41.45" customHeight="1">
      <c r="A6" s="66" t="s">
        <v>293</v>
      </c>
      <c r="C6" s="67"/>
      <c r="D6" s="67" t="s">
        <v>64</v>
      </c>
      <c r="E6" s="68"/>
      <c r="F6" s="70"/>
      <c r="G6" s="96" t="s">
        <v>357</v>
      </c>
      <c r="H6" s="67"/>
      <c r="I6" s="71" t="s">
        <v>293</v>
      </c>
      <c r="J6" s="72"/>
      <c r="K6" s="72" t="s">
        <v>75</v>
      </c>
      <c r="L6" s="71"/>
      <c r="M6" s="75">
        <v>1</v>
      </c>
      <c r="N6" s="76">
        <v>152.3283233642578</v>
      </c>
      <c r="O6" s="76">
        <v>5752.78271484375</v>
      </c>
      <c r="P6" s="77"/>
      <c r="Q6" s="78"/>
      <c r="R6" s="78"/>
      <c r="S6" s="82"/>
      <c r="T6" s="48">
        <v>1</v>
      </c>
      <c r="U6" s="48">
        <v>0</v>
      </c>
      <c r="V6" s="49">
        <v>0</v>
      </c>
      <c r="W6" s="49">
        <v>0.00369</v>
      </c>
      <c r="X6" s="49">
        <v>0.004048</v>
      </c>
      <c r="Y6" s="49">
        <v>0.302846</v>
      </c>
      <c r="Z6" s="49">
        <v>0</v>
      </c>
      <c r="AA6" s="49">
        <v>0</v>
      </c>
      <c r="AB6" s="73">
        <v>6</v>
      </c>
      <c r="AC6" s="73"/>
      <c r="AD6" s="74"/>
      <c r="AE6" s="80" t="s">
        <v>399</v>
      </c>
      <c r="AF6" s="80" t="s">
        <v>403</v>
      </c>
      <c r="AG6" s="80" t="s">
        <v>537</v>
      </c>
      <c r="AH6" s="80"/>
      <c r="AI6" s="80"/>
      <c r="AJ6" s="80" t="s">
        <v>657</v>
      </c>
      <c r="AK6" s="80">
        <v>0</v>
      </c>
      <c r="AL6" s="80"/>
      <c r="AM6" s="80" t="str">
        <f>REPLACE(INDEX(GroupVertices[Group],MATCH(Vertices[[#This Row],[Vertex]],GroupVertices[Vertex],0)),1,1,"")</f>
        <v>1</v>
      </c>
      <c r="AN6" s="48"/>
      <c r="AO6" s="49"/>
      <c r="AP6" s="48"/>
      <c r="AQ6" s="49"/>
      <c r="AR6" s="48"/>
      <c r="AS6" s="49"/>
      <c r="AT6" s="48"/>
      <c r="AU6" s="49"/>
      <c r="AV6" s="48"/>
      <c r="AW6" s="48"/>
      <c r="AX6" s="48"/>
      <c r="AY6" s="48"/>
      <c r="AZ6" s="48"/>
      <c r="BA6" s="2"/>
      <c r="BB6" s="3"/>
      <c r="BC6" s="3"/>
      <c r="BD6" s="3"/>
      <c r="BE6" s="3"/>
    </row>
    <row r="7" spans="1:57" ht="41.45" customHeight="1">
      <c r="A7" s="66" t="s">
        <v>213</v>
      </c>
      <c r="C7" s="67"/>
      <c r="D7" s="67" t="s">
        <v>64</v>
      </c>
      <c r="E7" s="68">
        <v>536.5577376820434</v>
      </c>
      <c r="F7" s="70"/>
      <c r="G7" s="96" t="s">
        <v>357</v>
      </c>
      <c r="H7" s="67"/>
      <c r="I7" s="71" t="s">
        <v>213</v>
      </c>
      <c r="J7" s="72"/>
      <c r="K7" s="72" t="s">
        <v>75</v>
      </c>
      <c r="L7" s="71"/>
      <c r="M7" s="75">
        <v>40.115390234085645</v>
      </c>
      <c r="N7" s="76">
        <v>7907.365234375</v>
      </c>
      <c r="O7" s="76">
        <v>1636.7666015625</v>
      </c>
      <c r="P7" s="77"/>
      <c r="Q7" s="78"/>
      <c r="R7" s="78"/>
      <c r="S7" s="82"/>
      <c r="T7" s="48">
        <v>1</v>
      </c>
      <c r="U7" s="48">
        <v>13</v>
      </c>
      <c r="V7" s="49">
        <v>64.333333</v>
      </c>
      <c r="W7" s="49">
        <v>0.003876</v>
      </c>
      <c r="X7" s="49">
        <v>0.010876</v>
      </c>
      <c r="Y7" s="49">
        <v>2.156816</v>
      </c>
      <c r="Z7" s="49">
        <v>0.14285714285714285</v>
      </c>
      <c r="AA7" s="49">
        <v>0</v>
      </c>
      <c r="AB7" s="73">
        <v>7</v>
      </c>
      <c r="AC7" s="73"/>
      <c r="AD7" s="74"/>
      <c r="AE7" s="80" t="s">
        <v>399</v>
      </c>
      <c r="AF7" s="80" t="s">
        <v>404</v>
      </c>
      <c r="AG7" s="80" t="s">
        <v>537</v>
      </c>
      <c r="AH7" s="80"/>
      <c r="AI7" s="80"/>
      <c r="AJ7" s="80" t="s">
        <v>657</v>
      </c>
      <c r="AK7" s="80">
        <v>0</v>
      </c>
      <c r="AL7" s="80"/>
      <c r="AM7" s="80" t="str">
        <f>REPLACE(INDEX(GroupVertices[Group],MATCH(Vertices[[#This Row],[Vertex]],GroupVertices[Vertex],0)),1,1,"")</f>
        <v>4</v>
      </c>
      <c r="AN7" s="48"/>
      <c r="AO7" s="49"/>
      <c r="AP7" s="48"/>
      <c r="AQ7" s="49"/>
      <c r="AR7" s="48"/>
      <c r="AS7" s="49"/>
      <c r="AT7" s="48"/>
      <c r="AU7" s="49"/>
      <c r="AV7" s="48"/>
      <c r="AW7" s="118" t="s">
        <v>2531</v>
      </c>
      <c r="AX7" s="118" t="s">
        <v>2531</v>
      </c>
      <c r="AY7" s="118" t="s">
        <v>2531</v>
      </c>
      <c r="AZ7" s="118" t="s">
        <v>2531</v>
      </c>
      <c r="BA7" s="2"/>
      <c r="BB7" s="3"/>
      <c r="BC7" s="3"/>
      <c r="BD7" s="3"/>
      <c r="BE7" s="3"/>
    </row>
    <row r="8" spans="1:57" ht="41.45" customHeight="1">
      <c r="A8" s="66" t="s">
        <v>294</v>
      </c>
      <c r="C8" s="67"/>
      <c r="D8" s="67" t="s">
        <v>64</v>
      </c>
      <c r="E8" s="68"/>
      <c r="F8" s="70"/>
      <c r="G8" s="96" t="s">
        <v>357</v>
      </c>
      <c r="H8" s="67"/>
      <c r="I8" s="71" t="s">
        <v>294</v>
      </c>
      <c r="J8" s="72"/>
      <c r="K8" s="72" t="s">
        <v>75</v>
      </c>
      <c r="L8" s="50" t="s">
        <v>540</v>
      </c>
      <c r="M8" s="75">
        <v>1</v>
      </c>
      <c r="N8" s="76">
        <v>9868.970703125</v>
      </c>
      <c r="O8" s="76">
        <v>1568.047119140625</v>
      </c>
      <c r="P8" s="77"/>
      <c r="Q8" s="78"/>
      <c r="R8" s="78"/>
      <c r="S8" s="82"/>
      <c r="T8" s="48">
        <v>2</v>
      </c>
      <c r="U8" s="48">
        <v>0</v>
      </c>
      <c r="V8" s="49">
        <v>0</v>
      </c>
      <c r="W8" s="49">
        <v>0.003704</v>
      </c>
      <c r="X8" s="49">
        <v>0.004762</v>
      </c>
      <c r="Y8" s="49">
        <v>0.433795</v>
      </c>
      <c r="Z8" s="49">
        <v>0.5</v>
      </c>
      <c r="AA8" s="49">
        <v>0</v>
      </c>
      <c r="AB8" s="73">
        <v>8</v>
      </c>
      <c r="AC8" s="73"/>
      <c r="AD8" s="74"/>
      <c r="AE8" s="80" t="s">
        <v>399</v>
      </c>
      <c r="AF8" s="98" t="s">
        <v>405</v>
      </c>
      <c r="AG8" s="80" t="s">
        <v>537</v>
      </c>
      <c r="AH8" s="80" t="s">
        <v>540</v>
      </c>
      <c r="AI8" s="80"/>
      <c r="AJ8" s="80">
        <v>0.15</v>
      </c>
      <c r="AK8" s="80">
        <v>8</v>
      </c>
      <c r="AL8" s="80"/>
      <c r="AM8" s="80" t="str">
        <f>REPLACE(INDEX(GroupVertices[Group],MATCH(Vertices[[#This Row],[Vertex]],GroupVertices[Vertex],0)),1,1,"")</f>
        <v>4</v>
      </c>
      <c r="AN8" s="48">
        <v>0</v>
      </c>
      <c r="AO8" s="49">
        <v>0</v>
      </c>
      <c r="AP8" s="48">
        <v>1</v>
      </c>
      <c r="AQ8" s="49">
        <v>1.8518518518518519</v>
      </c>
      <c r="AR8" s="48">
        <v>0</v>
      </c>
      <c r="AS8" s="49">
        <v>0</v>
      </c>
      <c r="AT8" s="48">
        <v>53</v>
      </c>
      <c r="AU8" s="49">
        <v>98.14814814814815</v>
      </c>
      <c r="AV8" s="48">
        <v>54</v>
      </c>
      <c r="AW8" s="48"/>
      <c r="AX8" s="48"/>
      <c r="AY8" s="48"/>
      <c r="AZ8" s="48"/>
      <c r="BA8" s="2"/>
      <c r="BB8" s="3"/>
      <c r="BC8" s="3"/>
      <c r="BD8" s="3"/>
      <c r="BE8" s="3"/>
    </row>
    <row r="9" spans="1:57" ht="41.45" customHeight="1">
      <c r="A9" s="66" t="s">
        <v>227</v>
      </c>
      <c r="C9" s="67"/>
      <c r="D9" s="67" t="s">
        <v>64</v>
      </c>
      <c r="E9" s="68">
        <v>357.6283771876482</v>
      </c>
      <c r="F9" s="70"/>
      <c r="G9" s="96" t="s">
        <v>360</v>
      </c>
      <c r="H9" s="67"/>
      <c r="I9" s="71" t="s">
        <v>227</v>
      </c>
      <c r="J9" s="72"/>
      <c r="K9" s="72" t="s">
        <v>75</v>
      </c>
      <c r="L9" s="50" t="s">
        <v>541</v>
      </c>
      <c r="M9" s="75">
        <v>5.600618663366597</v>
      </c>
      <c r="N9" s="76">
        <v>6256.1708984375</v>
      </c>
      <c r="O9" s="76">
        <v>1005.45458984375</v>
      </c>
      <c r="P9" s="77"/>
      <c r="Q9" s="78"/>
      <c r="R9" s="78"/>
      <c r="S9" s="82"/>
      <c r="T9" s="48">
        <v>5</v>
      </c>
      <c r="U9" s="48">
        <v>5</v>
      </c>
      <c r="V9" s="49">
        <v>7.566667</v>
      </c>
      <c r="W9" s="49">
        <v>0.003802</v>
      </c>
      <c r="X9" s="49">
        <v>0.008304</v>
      </c>
      <c r="Y9" s="49">
        <v>1.408236</v>
      </c>
      <c r="Z9" s="49">
        <v>0.3472222222222222</v>
      </c>
      <c r="AA9" s="49">
        <v>0.1111111111111111</v>
      </c>
      <c r="AB9" s="73">
        <v>9</v>
      </c>
      <c r="AC9" s="73"/>
      <c r="AD9" s="74"/>
      <c r="AE9" s="80" t="s">
        <v>399</v>
      </c>
      <c r="AF9" s="98" t="s">
        <v>406</v>
      </c>
      <c r="AG9" s="80" t="s">
        <v>537</v>
      </c>
      <c r="AH9" s="80" t="s">
        <v>541</v>
      </c>
      <c r="AI9" s="80"/>
      <c r="AJ9" s="80">
        <v>0.2368742</v>
      </c>
      <c r="AK9" s="80">
        <v>126</v>
      </c>
      <c r="AL9" s="80"/>
      <c r="AM9" s="80" t="str">
        <f>REPLACE(INDEX(GroupVertices[Group],MATCH(Vertices[[#This Row],[Vertex]],GroupVertices[Vertex],0)),1,1,"")</f>
        <v>4</v>
      </c>
      <c r="AN9" s="48">
        <v>12</v>
      </c>
      <c r="AO9" s="49">
        <v>4.878048780487805</v>
      </c>
      <c r="AP9" s="48">
        <v>5</v>
      </c>
      <c r="AQ9" s="49">
        <v>2.032520325203252</v>
      </c>
      <c r="AR9" s="48">
        <v>0</v>
      </c>
      <c r="AS9" s="49">
        <v>0</v>
      </c>
      <c r="AT9" s="48">
        <v>229</v>
      </c>
      <c r="AU9" s="49">
        <v>93.08943089430895</v>
      </c>
      <c r="AV9" s="48">
        <v>246</v>
      </c>
      <c r="AW9" s="118" t="s">
        <v>2531</v>
      </c>
      <c r="AX9" s="118" t="s">
        <v>2531</v>
      </c>
      <c r="AY9" s="118" t="s">
        <v>2531</v>
      </c>
      <c r="AZ9" s="118" t="s">
        <v>2531</v>
      </c>
      <c r="BA9" s="2"/>
      <c r="BB9" s="3"/>
      <c r="BC9" s="3"/>
      <c r="BD9" s="3"/>
      <c r="BE9" s="3"/>
    </row>
    <row r="10" spans="1:57" ht="41.45" customHeight="1">
      <c r="A10" s="66" t="s">
        <v>137</v>
      </c>
      <c r="C10" s="67"/>
      <c r="D10" s="67" t="s">
        <v>64</v>
      </c>
      <c r="E10" s="68">
        <v>503.0070106768819</v>
      </c>
      <c r="F10" s="70"/>
      <c r="G10" s="96" t="s">
        <v>361</v>
      </c>
      <c r="H10" s="67"/>
      <c r="I10" s="71" t="s">
        <v>137</v>
      </c>
      <c r="J10" s="72"/>
      <c r="K10" s="72" t="s">
        <v>75</v>
      </c>
      <c r="L10" s="71" t="s">
        <v>542</v>
      </c>
      <c r="M10" s="75">
        <v>27.185018049452204</v>
      </c>
      <c r="N10" s="76">
        <v>6760.12890625</v>
      </c>
      <c r="O10" s="76">
        <v>1154.620361328125</v>
      </c>
      <c r="P10" s="77"/>
      <c r="Q10" s="78"/>
      <c r="R10" s="78"/>
      <c r="S10" s="82"/>
      <c r="T10" s="48">
        <v>13</v>
      </c>
      <c r="U10" s="48">
        <v>8</v>
      </c>
      <c r="V10" s="49">
        <v>43.066667</v>
      </c>
      <c r="W10" s="49">
        <v>0.003876</v>
      </c>
      <c r="X10" s="49">
        <v>0.010896</v>
      </c>
      <c r="Y10" s="49">
        <v>2.123464</v>
      </c>
      <c r="Z10" s="49">
        <v>0.19230769230769232</v>
      </c>
      <c r="AA10" s="49">
        <v>0.5</v>
      </c>
      <c r="AB10" s="73">
        <v>10</v>
      </c>
      <c r="AC10" s="73"/>
      <c r="AD10" s="74"/>
      <c r="AE10" s="80" t="s">
        <v>399</v>
      </c>
      <c r="AF10" s="98" t="s">
        <v>407</v>
      </c>
      <c r="AG10" s="80" t="s">
        <v>537</v>
      </c>
      <c r="AH10" s="80" t="s">
        <v>542</v>
      </c>
      <c r="AI10" s="80"/>
      <c r="AJ10" s="80">
        <v>0.3596001</v>
      </c>
      <c r="AK10" s="80">
        <v>500</v>
      </c>
      <c r="AL10" s="80"/>
      <c r="AM10" s="80" t="str">
        <f>REPLACE(INDEX(GroupVertices[Group],MATCH(Vertices[[#This Row],[Vertex]],GroupVertices[Vertex],0)),1,1,"")</f>
        <v>4</v>
      </c>
      <c r="AN10" s="48">
        <v>4</v>
      </c>
      <c r="AO10" s="49">
        <v>3.4188034188034186</v>
      </c>
      <c r="AP10" s="48">
        <v>1</v>
      </c>
      <c r="AQ10" s="49">
        <v>0.8547008547008547</v>
      </c>
      <c r="AR10" s="48">
        <v>0</v>
      </c>
      <c r="AS10" s="49">
        <v>0</v>
      </c>
      <c r="AT10" s="48">
        <v>112</v>
      </c>
      <c r="AU10" s="49">
        <v>95.72649572649573</v>
      </c>
      <c r="AV10" s="48">
        <v>117</v>
      </c>
      <c r="AW10" s="118" t="s">
        <v>2531</v>
      </c>
      <c r="AX10" s="118" t="s">
        <v>2531</v>
      </c>
      <c r="AY10" s="118" t="s">
        <v>2531</v>
      </c>
      <c r="AZ10" s="118" t="s">
        <v>2531</v>
      </c>
      <c r="BA10" s="2"/>
      <c r="BB10" s="3"/>
      <c r="BC10" s="3"/>
      <c r="BD10" s="3"/>
      <c r="BE10" s="3"/>
    </row>
    <row r="11" spans="1:57" ht="41.45" customHeight="1">
      <c r="A11" s="66" t="s">
        <v>237</v>
      </c>
      <c r="C11" s="67"/>
      <c r="D11" s="67" t="s">
        <v>64</v>
      </c>
      <c r="E11" s="68">
        <v>498.82784134267825</v>
      </c>
      <c r="F11" s="70"/>
      <c r="G11" s="96" t="s">
        <v>362</v>
      </c>
      <c r="H11" s="67"/>
      <c r="I11" s="71" t="s">
        <v>237</v>
      </c>
      <c r="J11" s="72"/>
      <c r="K11" s="72" t="s">
        <v>75</v>
      </c>
      <c r="L11" s="50" t="s">
        <v>543</v>
      </c>
      <c r="M11" s="75">
        <v>25.90819442379643</v>
      </c>
      <c r="N11" s="76">
        <v>6561.0556640625</v>
      </c>
      <c r="O11" s="76">
        <v>1596.8358154296875</v>
      </c>
      <c r="P11" s="77"/>
      <c r="Q11" s="78"/>
      <c r="R11" s="78"/>
      <c r="S11" s="82"/>
      <c r="T11" s="48">
        <v>10</v>
      </c>
      <c r="U11" s="48">
        <v>3</v>
      </c>
      <c r="V11" s="49">
        <v>40.966667</v>
      </c>
      <c r="W11" s="49">
        <v>0.003861</v>
      </c>
      <c r="X11" s="49">
        <v>0.010891</v>
      </c>
      <c r="Y11" s="49">
        <v>1.94446</v>
      </c>
      <c r="Z11" s="49">
        <v>0.19230769230769232</v>
      </c>
      <c r="AA11" s="49">
        <v>0</v>
      </c>
      <c r="AB11" s="73">
        <v>11</v>
      </c>
      <c r="AC11" s="73"/>
      <c r="AD11" s="74"/>
      <c r="AE11" s="80" t="s">
        <v>399</v>
      </c>
      <c r="AF11" s="98" t="s">
        <v>408</v>
      </c>
      <c r="AG11" s="80" t="s">
        <v>537</v>
      </c>
      <c r="AH11" s="80" t="s">
        <v>543</v>
      </c>
      <c r="AI11" s="80"/>
      <c r="AJ11" s="80">
        <v>0.4619474</v>
      </c>
      <c r="AK11" s="80">
        <v>500</v>
      </c>
      <c r="AL11" s="80"/>
      <c r="AM11" s="80" t="str">
        <f>REPLACE(INDEX(GroupVertices[Group],MATCH(Vertices[[#This Row],[Vertex]],GroupVertices[Vertex],0)),1,1,"")</f>
        <v>4</v>
      </c>
      <c r="AN11" s="48">
        <v>12</v>
      </c>
      <c r="AO11" s="49">
        <v>2.6490066225165565</v>
      </c>
      <c r="AP11" s="48">
        <v>6</v>
      </c>
      <c r="AQ11" s="49">
        <v>1.3245033112582782</v>
      </c>
      <c r="AR11" s="48">
        <v>0</v>
      </c>
      <c r="AS11" s="49">
        <v>0</v>
      </c>
      <c r="AT11" s="48">
        <v>435</v>
      </c>
      <c r="AU11" s="49">
        <v>96.02649006622516</v>
      </c>
      <c r="AV11" s="48">
        <v>453</v>
      </c>
      <c r="AW11" s="118" t="s">
        <v>2531</v>
      </c>
      <c r="AX11" s="118" t="s">
        <v>2531</v>
      </c>
      <c r="AY11" s="118" t="s">
        <v>2531</v>
      </c>
      <c r="AZ11" s="118" t="s">
        <v>2531</v>
      </c>
      <c r="BA11" s="2"/>
      <c r="BB11" s="3"/>
      <c r="BC11" s="3"/>
      <c r="BD11" s="3"/>
      <c r="BE11" s="3"/>
    </row>
    <row r="12" spans="1:57" ht="41.45" customHeight="1">
      <c r="A12" s="66" t="s">
        <v>233</v>
      </c>
      <c r="C12" s="67"/>
      <c r="D12" s="67" t="s">
        <v>64</v>
      </c>
      <c r="E12" s="68">
        <v>242.10281795459116</v>
      </c>
      <c r="F12" s="70"/>
      <c r="G12" s="96" t="s">
        <v>363</v>
      </c>
      <c r="H12" s="67"/>
      <c r="I12" s="71" t="s">
        <v>233</v>
      </c>
      <c r="J12" s="72"/>
      <c r="K12" s="72" t="s">
        <v>75</v>
      </c>
      <c r="L12" s="71" t="s">
        <v>544</v>
      </c>
      <c r="M12" s="75">
        <v>2.155221375593314</v>
      </c>
      <c r="N12" s="76">
        <v>6034.52294921875</v>
      </c>
      <c r="O12" s="76">
        <v>1389.4154052734375</v>
      </c>
      <c r="P12" s="77"/>
      <c r="Q12" s="78"/>
      <c r="R12" s="78"/>
      <c r="S12" s="82"/>
      <c r="T12" s="48">
        <v>4</v>
      </c>
      <c r="U12" s="48">
        <v>4</v>
      </c>
      <c r="V12" s="49">
        <v>1.9</v>
      </c>
      <c r="W12" s="49">
        <v>0.003759</v>
      </c>
      <c r="X12" s="49">
        <v>0.006913</v>
      </c>
      <c r="Y12" s="49">
        <v>0.978114</v>
      </c>
      <c r="Z12" s="49">
        <v>0.4666666666666667</v>
      </c>
      <c r="AA12" s="49">
        <v>0.3333333333333333</v>
      </c>
      <c r="AB12" s="73">
        <v>12</v>
      </c>
      <c r="AC12" s="73"/>
      <c r="AD12" s="74"/>
      <c r="AE12" s="80" t="s">
        <v>399</v>
      </c>
      <c r="AF12" s="98" t="s">
        <v>409</v>
      </c>
      <c r="AG12" s="80" t="s">
        <v>537</v>
      </c>
      <c r="AH12" s="80" t="s">
        <v>544</v>
      </c>
      <c r="AI12" s="80"/>
      <c r="AJ12" s="80">
        <v>0.3671507</v>
      </c>
      <c r="AK12" s="80">
        <v>500</v>
      </c>
      <c r="AL12" s="80"/>
      <c r="AM12" s="80" t="str">
        <f>REPLACE(INDEX(GroupVertices[Group],MATCH(Vertices[[#This Row],[Vertex]],GroupVertices[Vertex],0)),1,1,"")</f>
        <v>4</v>
      </c>
      <c r="AN12" s="48">
        <v>6</v>
      </c>
      <c r="AO12" s="49">
        <v>2.097902097902098</v>
      </c>
      <c r="AP12" s="48">
        <v>9</v>
      </c>
      <c r="AQ12" s="49">
        <v>3.1468531468531467</v>
      </c>
      <c r="AR12" s="48">
        <v>0</v>
      </c>
      <c r="AS12" s="49">
        <v>0</v>
      </c>
      <c r="AT12" s="48">
        <v>271</v>
      </c>
      <c r="AU12" s="49">
        <v>94.75524475524476</v>
      </c>
      <c r="AV12" s="48">
        <v>286</v>
      </c>
      <c r="AW12" s="118" t="s">
        <v>2531</v>
      </c>
      <c r="AX12" s="118" t="s">
        <v>2531</v>
      </c>
      <c r="AY12" s="118" t="s">
        <v>2531</v>
      </c>
      <c r="AZ12" s="118" t="s">
        <v>2531</v>
      </c>
      <c r="BA12" s="2"/>
      <c r="BB12" s="3"/>
      <c r="BC12" s="3"/>
      <c r="BD12" s="3"/>
      <c r="BE12" s="3"/>
    </row>
    <row r="13" spans="1:57" ht="41.45" customHeight="1">
      <c r="A13" s="66" t="s">
        <v>244</v>
      </c>
      <c r="C13" s="67"/>
      <c r="D13" s="67" t="s">
        <v>64</v>
      </c>
      <c r="E13" s="68">
        <v>353.8620054146676</v>
      </c>
      <c r="F13" s="70"/>
      <c r="G13" s="96" t="s">
        <v>358</v>
      </c>
      <c r="H13" s="67"/>
      <c r="I13" s="71" t="s">
        <v>244</v>
      </c>
      <c r="J13" s="72"/>
      <c r="K13" s="72" t="s">
        <v>75</v>
      </c>
      <c r="L13" s="71" t="s">
        <v>545</v>
      </c>
      <c r="M13" s="75">
        <v>5.397947841255006</v>
      </c>
      <c r="N13" s="76">
        <v>5984.412109375</v>
      </c>
      <c r="O13" s="76">
        <v>8235.234375</v>
      </c>
      <c r="P13" s="77"/>
      <c r="Q13" s="78"/>
      <c r="R13" s="78"/>
      <c r="S13" s="82"/>
      <c r="T13" s="48">
        <v>4</v>
      </c>
      <c r="U13" s="48">
        <v>4</v>
      </c>
      <c r="V13" s="49">
        <v>7.233333</v>
      </c>
      <c r="W13" s="49">
        <v>0.003774</v>
      </c>
      <c r="X13" s="49">
        <v>0.008016</v>
      </c>
      <c r="Y13" s="49">
        <v>1.133649</v>
      </c>
      <c r="Z13" s="49">
        <v>0.3333333333333333</v>
      </c>
      <c r="AA13" s="49">
        <v>0.14285714285714285</v>
      </c>
      <c r="AB13" s="73">
        <v>13</v>
      </c>
      <c r="AC13" s="73"/>
      <c r="AD13" s="74"/>
      <c r="AE13" s="80" t="s">
        <v>399</v>
      </c>
      <c r="AF13" s="80" t="s">
        <v>410</v>
      </c>
      <c r="AG13" s="80" t="s">
        <v>537</v>
      </c>
      <c r="AH13" s="80" t="s">
        <v>545</v>
      </c>
      <c r="AI13" s="80"/>
      <c r="AJ13" s="80">
        <v>0.34375</v>
      </c>
      <c r="AK13" s="80">
        <v>28</v>
      </c>
      <c r="AL13" s="80"/>
      <c r="AM13" s="80" t="str">
        <f>REPLACE(INDEX(GroupVertices[Group],MATCH(Vertices[[#This Row],[Vertex]],GroupVertices[Vertex],0)),1,1,"")</f>
        <v>2</v>
      </c>
      <c r="AN13" s="48">
        <v>1</v>
      </c>
      <c r="AO13" s="49">
        <v>2.1739130434782608</v>
      </c>
      <c r="AP13" s="48">
        <v>0</v>
      </c>
      <c r="AQ13" s="49">
        <v>0</v>
      </c>
      <c r="AR13" s="48">
        <v>0</v>
      </c>
      <c r="AS13" s="49">
        <v>0</v>
      </c>
      <c r="AT13" s="48">
        <v>45</v>
      </c>
      <c r="AU13" s="49">
        <v>97.82608695652173</v>
      </c>
      <c r="AV13" s="48">
        <v>46</v>
      </c>
      <c r="AW13" s="118" t="s">
        <v>2531</v>
      </c>
      <c r="AX13" s="118" t="s">
        <v>2531</v>
      </c>
      <c r="AY13" s="118" t="s">
        <v>2531</v>
      </c>
      <c r="AZ13" s="118" t="s">
        <v>2531</v>
      </c>
      <c r="BA13" s="2"/>
      <c r="BB13" s="3"/>
      <c r="BC13" s="3"/>
      <c r="BD13" s="3"/>
      <c r="BE13" s="3"/>
    </row>
    <row r="14" spans="1:57" ht="41.45" customHeight="1">
      <c r="A14" s="66" t="s">
        <v>295</v>
      </c>
      <c r="C14" s="67"/>
      <c r="D14" s="67" t="s">
        <v>64</v>
      </c>
      <c r="E14" s="68">
        <v>282.1248573268002</v>
      </c>
      <c r="F14" s="70"/>
      <c r="G14" s="96" t="s">
        <v>364</v>
      </c>
      <c r="H14" s="67"/>
      <c r="I14" s="71" t="s">
        <v>295</v>
      </c>
      <c r="J14" s="72"/>
      <c r="K14" s="72" t="s">
        <v>75</v>
      </c>
      <c r="L14" s="71" t="s">
        <v>546</v>
      </c>
      <c r="M14" s="75">
        <v>2.8645680369613795</v>
      </c>
      <c r="N14" s="76">
        <v>6436.71923828125</v>
      </c>
      <c r="O14" s="76">
        <v>7635.7890625</v>
      </c>
      <c r="P14" s="77"/>
      <c r="Q14" s="78"/>
      <c r="R14" s="78"/>
      <c r="S14" s="82"/>
      <c r="T14" s="48">
        <v>5</v>
      </c>
      <c r="U14" s="48">
        <v>0</v>
      </c>
      <c r="V14" s="49">
        <v>3.066667</v>
      </c>
      <c r="W14" s="49">
        <v>0.003745</v>
      </c>
      <c r="X14" s="49">
        <v>0.006454</v>
      </c>
      <c r="Y14" s="49">
        <v>0.844807</v>
      </c>
      <c r="Z14" s="49">
        <v>0.35</v>
      </c>
      <c r="AA14" s="49">
        <v>0</v>
      </c>
      <c r="AB14" s="73">
        <v>14</v>
      </c>
      <c r="AC14" s="73"/>
      <c r="AD14" s="74"/>
      <c r="AE14" s="80" t="s">
        <v>399</v>
      </c>
      <c r="AF14" s="80" t="s">
        <v>411</v>
      </c>
      <c r="AG14" s="80" t="s">
        <v>537</v>
      </c>
      <c r="AH14" s="80" t="s">
        <v>546</v>
      </c>
      <c r="AI14" s="80"/>
      <c r="AJ14" s="80">
        <v>0.2910089</v>
      </c>
      <c r="AK14" s="80">
        <v>47</v>
      </c>
      <c r="AL14" s="80"/>
      <c r="AM14" s="80" t="str">
        <f>REPLACE(INDEX(GroupVertices[Group],MATCH(Vertices[[#This Row],[Vertex]],GroupVertices[Vertex],0)),1,1,"")</f>
        <v>2</v>
      </c>
      <c r="AN14" s="48">
        <v>5</v>
      </c>
      <c r="AO14" s="49">
        <v>4.132231404958677</v>
      </c>
      <c r="AP14" s="48">
        <v>1</v>
      </c>
      <c r="AQ14" s="49">
        <v>0.8264462809917356</v>
      </c>
      <c r="AR14" s="48">
        <v>0</v>
      </c>
      <c r="AS14" s="49">
        <v>0</v>
      </c>
      <c r="AT14" s="48">
        <v>115</v>
      </c>
      <c r="AU14" s="49">
        <v>95.04132231404958</v>
      </c>
      <c r="AV14" s="48">
        <v>121</v>
      </c>
      <c r="AW14" s="48"/>
      <c r="AX14" s="48"/>
      <c r="AY14" s="48"/>
      <c r="AZ14" s="48"/>
      <c r="BA14" s="2"/>
      <c r="BB14" s="3"/>
      <c r="BC14" s="3"/>
      <c r="BD14" s="3"/>
      <c r="BE14" s="3"/>
    </row>
    <row r="15" spans="1:57" ht="41.45" customHeight="1">
      <c r="A15" s="66" t="s">
        <v>285</v>
      </c>
      <c r="C15" s="67"/>
      <c r="D15" s="67" t="s">
        <v>64</v>
      </c>
      <c r="E15" s="68">
        <v>401.57582058252734</v>
      </c>
      <c r="F15" s="70"/>
      <c r="G15" s="96" t="s">
        <v>365</v>
      </c>
      <c r="H15" s="67"/>
      <c r="I15" s="71" t="s">
        <v>285</v>
      </c>
      <c r="J15" s="72"/>
      <c r="K15" s="72" t="s">
        <v>75</v>
      </c>
      <c r="L15" s="50" t="s">
        <v>547</v>
      </c>
      <c r="M15" s="75">
        <v>8.782544003997064</v>
      </c>
      <c r="N15" s="76">
        <v>9847.7412109375</v>
      </c>
      <c r="O15" s="76">
        <v>6712.39306640625</v>
      </c>
      <c r="P15" s="77"/>
      <c r="Q15" s="78"/>
      <c r="R15" s="78"/>
      <c r="S15" s="82"/>
      <c r="T15" s="48">
        <v>9</v>
      </c>
      <c r="U15" s="48">
        <v>3</v>
      </c>
      <c r="V15" s="49">
        <v>12.8</v>
      </c>
      <c r="W15" s="49">
        <v>0.003802</v>
      </c>
      <c r="X15" s="49">
        <v>0.010981</v>
      </c>
      <c r="Y15" s="49">
        <v>1.309661</v>
      </c>
      <c r="Z15" s="49">
        <v>0.25</v>
      </c>
      <c r="AA15" s="49">
        <v>0.3333333333333333</v>
      </c>
      <c r="AB15" s="73">
        <v>15</v>
      </c>
      <c r="AC15" s="73"/>
      <c r="AD15" s="74"/>
      <c r="AE15" s="80" t="s">
        <v>399</v>
      </c>
      <c r="AF15" s="80" t="s">
        <v>412</v>
      </c>
      <c r="AG15" s="80" t="s">
        <v>537</v>
      </c>
      <c r="AH15" s="80" t="s">
        <v>547</v>
      </c>
      <c r="AI15" s="80"/>
      <c r="AJ15" s="80">
        <v>0.3676724</v>
      </c>
      <c r="AK15" s="80">
        <v>341</v>
      </c>
      <c r="AL15" s="80"/>
      <c r="AM15" s="80" t="str">
        <f>REPLACE(INDEX(GroupVertices[Group],MATCH(Vertices[[#This Row],[Vertex]],GroupVertices[Vertex],0)),1,1,"")</f>
        <v>3</v>
      </c>
      <c r="AN15" s="48">
        <v>4</v>
      </c>
      <c r="AO15" s="49">
        <v>2.7027027027027026</v>
      </c>
      <c r="AP15" s="48">
        <v>3</v>
      </c>
      <c r="AQ15" s="49">
        <v>2.027027027027027</v>
      </c>
      <c r="AR15" s="48">
        <v>0</v>
      </c>
      <c r="AS15" s="49">
        <v>0</v>
      </c>
      <c r="AT15" s="48">
        <v>141</v>
      </c>
      <c r="AU15" s="49">
        <v>95.27027027027027</v>
      </c>
      <c r="AV15" s="48">
        <v>148</v>
      </c>
      <c r="AW15" s="118" t="s">
        <v>2531</v>
      </c>
      <c r="AX15" s="118" t="s">
        <v>2531</v>
      </c>
      <c r="AY15" s="118" t="s">
        <v>2531</v>
      </c>
      <c r="AZ15" s="118" t="s">
        <v>2531</v>
      </c>
      <c r="BA15" s="2"/>
      <c r="BB15" s="3"/>
      <c r="BC15" s="3"/>
      <c r="BD15" s="3"/>
      <c r="BE15" s="3"/>
    </row>
    <row r="16" spans="1:57" ht="41.45" customHeight="1">
      <c r="A16" s="66" t="s">
        <v>263</v>
      </c>
      <c r="C16" s="67"/>
      <c r="D16" s="67" t="s">
        <v>64</v>
      </c>
      <c r="E16" s="68">
        <v>263.9233621886707</v>
      </c>
      <c r="F16" s="70"/>
      <c r="G16" s="96" t="s">
        <v>358</v>
      </c>
      <c r="H16" s="67"/>
      <c r="I16" s="71" t="s">
        <v>263</v>
      </c>
      <c r="J16" s="72"/>
      <c r="K16" s="72" t="s">
        <v>75</v>
      </c>
      <c r="L16" s="71" t="s">
        <v>548</v>
      </c>
      <c r="M16" s="75">
        <v>2.4997612867740173</v>
      </c>
      <c r="N16" s="76">
        <v>5996.783203125</v>
      </c>
      <c r="O16" s="76">
        <v>3951.143310546875</v>
      </c>
      <c r="P16" s="77"/>
      <c r="Q16" s="78"/>
      <c r="R16" s="78"/>
      <c r="S16" s="82"/>
      <c r="T16" s="48">
        <v>5</v>
      </c>
      <c r="U16" s="48">
        <v>4</v>
      </c>
      <c r="V16" s="49">
        <v>2.466667</v>
      </c>
      <c r="W16" s="49">
        <v>0.003759</v>
      </c>
      <c r="X16" s="49">
        <v>0.008615</v>
      </c>
      <c r="Y16" s="49">
        <v>0.936492</v>
      </c>
      <c r="Z16" s="49">
        <v>0.4</v>
      </c>
      <c r="AA16" s="49">
        <v>0.5</v>
      </c>
      <c r="AB16" s="73">
        <v>16</v>
      </c>
      <c r="AC16" s="73"/>
      <c r="AD16" s="74"/>
      <c r="AE16" s="80" t="s">
        <v>399</v>
      </c>
      <c r="AF16" s="80" t="s">
        <v>413</v>
      </c>
      <c r="AG16" s="80" t="s">
        <v>537</v>
      </c>
      <c r="AH16" s="80" t="s">
        <v>548</v>
      </c>
      <c r="AI16" s="80"/>
      <c r="AJ16" s="80">
        <v>0.3284849</v>
      </c>
      <c r="AK16" s="80">
        <v>180</v>
      </c>
      <c r="AL16" s="80"/>
      <c r="AM16" s="80" t="str">
        <f>REPLACE(INDEX(GroupVertices[Group],MATCH(Vertices[[#This Row],[Vertex]],GroupVertices[Vertex],0)),1,1,"")</f>
        <v>2</v>
      </c>
      <c r="AN16" s="48">
        <v>0</v>
      </c>
      <c r="AO16" s="49">
        <v>0</v>
      </c>
      <c r="AP16" s="48">
        <v>0</v>
      </c>
      <c r="AQ16" s="49">
        <v>0</v>
      </c>
      <c r="AR16" s="48">
        <v>0</v>
      </c>
      <c r="AS16" s="49">
        <v>0</v>
      </c>
      <c r="AT16" s="48">
        <v>26</v>
      </c>
      <c r="AU16" s="49">
        <v>100</v>
      </c>
      <c r="AV16" s="48">
        <v>26</v>
      </c>
      <c r="AW16" s="118" t="s">
        <v>2531</v>
      </c>
      <c r="AX16" s="118" t="s">
        <v>2531</v>
      </c>
      <c r="AY16" s="118" t="s">
        <v>2531</v>
      </c>
      <c r="AZ16" s="118" t="s">
        <v>2531</v>
      </c>
      <c r="BA16" s="2"/>
      <c r="BB16" s="3"/>
      <c r="BC16" s="3"/>
      <c r="BD16" s="3"/>
      <c r="BE16" s="3"/>
    </row>
    <row r="17" spans="1:57" ht="41.45" customHeight="1">
      <c r="A17" s="66" t="s">
        <v>274</v>
      </c>
      <c r="C17" s="67"/>
      <c r="D17" s="67" t="s">
        <v>64</v>
      </c>
      <c r="E17" s="68">
        <v>111.84325829184444</v>
      </c>
      <c r="F17" s="70"/>
      <c r="G17" s="96" t="s">
        <v>358</v>
      </c>
      <c r="H17" s="67"/>
      <c r="I17" s="71" t="s">
        <v>274</v>
      </c>
      <c r="J17" s="72"/>
      <c r="K17" s="72" t="s">
        <v>75</v>
      </c>
      <c r="L17" s="71" t="s">
        <v>549</v>
      </c>
      <c r="M17" s="75">
        <v>1.2432045001249081</v>
      </c>
      <c r="N17" s="76">
        <v>9150.59375</v>
      </c>
      <c r="O17" s="76">
        <v>2129.756103515625</v>
      </c>
      <c r="P17" s="77"/>
      <c r="Q17" s="78"/>
      <c r="R17" s="78"/>
      <c r="S17" s="82"/>
      <c r="T17" s="48">
        <v>3</v>
      </c>
      <c r="U17" s="48">
        <v>2</v>
      </c>
      <c r="V17" s="49">
        <v>0.4</v>
      </c>
      <c r="W17" s="49">
        <v>0.003731</v>
      </c>
      <c r="X17" s="49">
        <v>0.006709</v>
      </c>
      <c r="Y17" s="49">
        <v>0.688538</v>
      </c>
      <c r="Z17" s="49">
        <v>0.4166666666666667</v>
      </c>
      <c r="AA17" s="49">
        <v>0.25</v>
      </c>
      <c r="AB17" s="73">
        <v>17</v>
      </c>
      <c r="AC17" s="73"/>
      <c r="AD17" s="74"/>
      <c r="AE17" s="80" t="s">
        <v>399</v>
      </c>
      <c r="AF17" s="80" t="s">
        <v>414</v>
      </c>
      <c r="AG17" s="80" t="s">
        <v>537</v>
      </c>
      <c r="AH17" s="80" t="s">
        <v>549</v>
      </c>
      <c r="AI17" s="80"/>
      <c r="AJ17" s="80">
        <v>0.3338636</v>
      </c>
      <c r="AK17" s="80">
        <v>138</v>
      </c>
      <c r="AL17" s="80"/>
      <c r="AM17" s="80" t="str">
        <f>REPLACE(INDEX(GroupVertices[Group],MATCH(Vertices[[#This Row],[Vertex]],GroupVertices[Vertex],0)),1,1,"")</f>
        <v>4</v>
      </c>
      <c r="AN17" s="48">
        <v>1</v>
      </c>
      <c r="AO17" s="49">
        <v>3.4482758620689653</v>
      </c>
      <c r="AP17" s="48">
        <v>0</v>
      </c>
      <c r="AQ17" s="49">
        <v>0</v>
      </c>
      <c r="AR17" s="48">
        <v>0</v>
      </c>
      <c r="AS17" s="49">
        <v>0</v>
      </c>
      <c r="AT17" s="48">
        <v>28</v>
      </c>
      <c r="AU17" s="49">
        <v>96.55172413793103</v>
      </c>
      <c r="AV17" s="48">
        <v>29</v>
      </c>
      <c r="AW17" s="118" t="s">
        <v>2531</v>
      </c>
      <c r="AX17" s="118" t="s">
        <v>2531</v>
      </c>
      <c r="AY17" s="118" t="s">
        <v>2531</v>
      </c>
      <c r="AZ17" s="118" t="s">
        <v>2531</v>
      </c>
      <c r="BA17" s="2"/>
      <c r="BB17" s="3"/>
      <c r="BC17" s="3"/>
      <c r="BD17" s="3"/>
      <c r="BE17" s="3"/>
    </row>
    <row r="18" spans="1:57" ht="41.45" customHeight="1">
      <c r="A18" s="66" t="s">
        <v>280</v>
      </c>
      <c r="C18" s="67"/>
      <c r="D18" s="67" t="s">
        <v>64</v>
      </c>
      <c r="E18" s="68">
        <v>249.1321082436096</v>
      </c>
      <c r="F18" s="70"/>
      <c r="G18" s="96" t="s">
        <v>366</v>
      </c>
      <c r="H18" s="67"/>
      <c r="I18" s="71" t="s">
        <v>280</v>
      </c>
      <c r="J18" s="72"/>
      <c r="K18" s="72" t="s">
        <v>75</v>
      </c>
      <c r="L18" s="50" t="s">
        <v>550</v>
      </c>
      <c r="M18" s="75">
        <v>2.256556786649109</v>
      </c>
      <c r="N18" s="76">
        <v>8690.4482421875</v>
      </c>
      <c r="O18" s="76">
        <v>2543.09814453125</v>
      </c>
      <c r="P18" s="77"/>
      <c r="Q18" s="78"/>
      <c r="R18" s="78"/>
      <c r="S18" s="82"/>
      <c r="T18" s="48">
        <v>5</v>
      </c>
      <c r="U18" s="48">
        <v>2</v>
      </c>
      <c r="V18" s="49">
        <v>2.066667</v>
      </c>
      <c r="W18" s="49">
        <v>0.003745</v>
      </c>
      <c r="X18" s="49">
        <v>0.007147</v>
      </c>
      <c r="Y18" s="49">
        <v>0.837934</v>
      </c>
      <c r="Z18" s="49">
        <v>0.4</v>
      </c>
      <c r="AA18" s="49">
        <v>0.4</v>
      </c>
      <c r="AB18" s="73">
        <v>18</v>
      </c>
      <c r="AC18" s="73"/>
      <c r="AD18" s="74"/>
      <c r="AE18" s="80" t="s">
        <v>399</v>
      </c>
      <c r="AF18" s="80" t="s">
        <v>415</v>
      </c>
      <c r="AG18" s="80" t="s">
        <v>537</v>
      </c>
      <c r="AH18" s="80" t="s">
        <v>550</v>
      </c>
      <c r="AI18" s="80"/>
      <c r="AJ18" s="80">
        <v>0.4211007</v>
      </c>
      <c r="AK18" s="80">
        <v>500</v>
      </c>
      <c r="AL18" s="80"/>
      <c r="AM18" s="80" t="str">
        <f>REPLACE(INDEX(GroupVertices[Group],MATCH(Vertices[[#This Row],[Vertex]],GroupVertices[Vertex],0)),1,1,"")</f>
        <v>3</v>
      </c>
      <c r="AN18" s="48">
        <v>10</v>
      </c>
      <c r="AO18" s="49">
        <v>5.319148936170213</v>
      </c>
      <c r="AP18" s="48">
        <v>0</v>
      </c>
      <c r="AQ18" s="49">
        <v>0</v>
      </c>
      <c r="AR18" s="48">
        <v>0</v>
      </c>
      <c r="AS18" s="49">
        <v>0</v>
      </c>
      <c r="AT18" s="48">
        <v>178</v>
      </c>
      <c r="AU18" s="49">
        <v>94.68085106382979</v>
      </c>
      <c r="AV18" s="48">
        <v>188</v>
      </c>
      <c r="AW18" s="118" t="s">
        <v>2531</v>
      </c>
      <c r="AX18" s="118" t="s">
        <v>2531</v>
      </c>
      <c r="AY18" s="118" t="s">
        <v>2531</v>
      </c>
      <c r="AZ18" s="118" t="s">
        <v>2531</v>
      </c>
      <c r="BA18" s="2"/>
      <c r="BB18" s="3"/>
      <c r="BC18" s="3"/>
      <c r="BD18" s="3"/>
      <c r="BE18" s="3"/>
    </row>
    <row r="19" spans="1:57" ht="41.45" customHeight="1">
      <c r="A19" s="66" t="s">
        <v>296</v>
      </c>
      <c r="C19" s="67"/>
      <c r="D19" s="67" t="s">
        <v>64</v>
      </c>
      <c r="E19" s="68">
        <v>188.44438111099572</v>
      </c>
      <c r="F19" s="70"/>
      <c r="G19" s="96" t="s">
        <v>358</v>
      </c>
      <c r="H19" s="67"/>
      <c r="I19" s="71" t="s">
        <v>296</v>
      </c>
      <c r="J19" s="72"/>
      <c r="K19" s="72" t="s">
        <v>75</v>
      </c>
      <c r="L19" s="50" t="s">
        <v>551</v>
      </c>
      <c r="M19" s="75">
        <v>1.6080112503122705</v>
      </c>
      <c r="N19" s="76">
        <v>2575.986572265625</v>
      </c>
      <c r="O19" s="76">
        <v>5773.9228515625</v>
      </c>
      <c r="P19" s="77"/>
      <c r="Q19" s="78"/>
      <c r="R19" s="78"/>
      <c r="S19" s="82"/>
      <c r="T19" s="48">
        <v>3</v>
      </c>
      <c r="U19" s="48">
        <v>0</v>
      </c>
      <c r="V19" s="49">
        <v>1</v>
      </c>
      <c r="W19" s="49">
        <v>0.003717</v>
      </c>
      <c r="X19" s="49">
        <v>0.005049</v>
      </c>
      <c r="Y19" s="49">
        <v>0.639513</v>
      </c>
      <c r="Z19" s="49">
        <v>0.3333333333333333</v>
      </c>
      <c r="AA19" s="49">
        <v>0</v>
      </c>
      <c r="AB19" s="73">
        <v>19</v>
      </c>
      <c r="AC19" s="73"/>
      <c r="AD19" s="74"/>
      <c r="AE19" s="80" t="s">
        <v>399</v>
      </c>
      <c r="AF19" s="80" t="s">
        <v>416</v>
      </c>
      <c r="AG19" s="80" t="s">
        <v>537</v>
      </c>
      <c r="AH19" s="80" t="s">
        <v>551</v>
      </c>
      <c r="AI19" s="80"/>
      <c r="AJ19" s="80">
        <v>0.3594346</v>
      </c>
      <c r="AK19" s="80">
        <v>500</v>
      </c>
      <c r="AL19" s="80"/>
      <c r="AM19" s="80" t="str">
        <f>REPLACE(INDEX(GroupVertices[Group],MATCH(Vertices[[#This Row],[Vertex]],GroupVertices[Vertex],0)),1,1,"")</f>
        <v>1</v>
      </c>
      <c r="AN19" s="48">
        <v>12</v>
      </c>
      <c r="AO19" s="49">
        <v>2.380952380952381</v>
      </c>
      <c r="AP19" s="48">
        <v>3</v>
      </c>
      <c r="AQ19" s="49">
        <v>0.5952380952380952</v>
      </c>
      <c r="AR19" s="48">
        <v>0</v>
      </c>
      <c r="AS19" s="49">
        <v>0</v>
      </c>
      <c r="AT19" s="48">
        <v>489</v>
      </c>
      <c r="AU19" s="49">
        <v>97.02380952380952</v>
      </c>
      <c r="AV19" s="48">
        <v>504</v>
      </c>
      <c r="AW19" s="48"/>
      <c r="AX19" s="48"/>
      <c r="AY19" s="48"/>
      <c r="AZ19" s="48"/>
      <c r="BA19" s="2"/>
      <c r="BB19" s="3"/>
      <c r="BC19" s="3"/>
      <c r="BD19" s="3"/>
      <c r="BE19" s="3"/>
    </row>
    <row r="20" spans="1:57" ht="41.45" customHeight="1">
      <c r="A20" s="66" t="s">
        <v>297</v>
      </c>
      <c r="C20" s="67"/>
      <c r="D20" s="67" t="s">
        <v>64</v>
      </c>
      <c r="E20" s="68"/>
      <c r="F20" s="70"/>
      <c r="G20" s="96" t="s">
        <v>357</v>
      </c>
      <c r="H20" s="67"/>
      <c r="I20" s="71" t="s">
        <v>297</v>
      </c>
      <c r="J20" s="72"/>
      <c r="K20" s="72" t="s">
        <v>75</v>
      </c>
      <c r="L20" s="71"/>
      <c r="M20" s="75">
        <v>1</v>
      </c>
      <c r="N20" s="76">
        <v>3836.265380859375</v>
      </c>
      <c r="O20" s="76">
        <v>5896.36865234375</v>
      </c>
      <c r="P20" s="77"/>
      <c r="Q20" s="78"/>
      <c r="R20" s="78"/>
      <c r="S20" s="82"/>
      <c r="T20" s="48">
        <v>1</v>
      </c>
      <c r="U20" s="48">
        <v>0</v>
      </c>
      <c r="V20" s="49">
        <v>0</v>
      </c>
      <c r="W20" s="49">
        <v>0.00369</v>
      </c>
      <c r="X20" s="49">
        <v>0.004048</v>
      </c>
      <c r="Y20" s="49">
        <v>0.302846</v>
      </c>
      <c r="Z20" s="49">
        <v>0</v>
      </c>
      <c r="AA20" s="49">
        <v>0</v>
      </c>
      <c r="AB20" s="73">
        <v>20</v>
      </c>
      <c r="AC20" s="73"/>
      <c r="AD20" s="74"/>
      <c r="AE20" s="80" t="s">
        <v>399</v>
      </c>
      <c r="AF20" s="80" t="s">
        <v>417</v>
      </c>
      <c r="AG20" s="80" t="s">
        <v>537</v>
      </c>
      <c r="AH20" s="80"/>
      <c r="AI20" s="80"/>
      <c r="AJ20" s="80" t="s">
        <v>657</v>
      </c>
      <c r="AK20" s="80">
        <v>0</v>
      </c>
      <c r="AL20" s="80"/>
      <c r="AM20" s="80" t="str">
        <f>REPLACE(INDEX(GroupVertices[Group],MATCH(Vertices[[#This Row],[Vertex]],GroupVertices[Vertex],0)),1,1,"")</f>
        <v>1</v>
      </c>
      <c r="AN20" s="48"/>
      <c r="AO20" s="49"/>
      <c r="AP20" s="48"/>
      <c r="AQ20" s="49"/>
      <c r="AR20" s="48"/>
      <c r="AS20" s="49"/>
      <c r="AT20" s="48"/>
      <c r="AU20" s="49"/>
      <c r="AV20" s="48"/>
      <c r="AW20" s="48"/>
      <c r="AX20" s="48"/>
      <c r="AY20" s="48"/>
      <c r="AZ20" s="48"/>
      <c r="BA20" s="2"/>
      <c r="BB20" s="3"/>
      <c r="BC20" s="3"/>
      <c r="BD20" s="3"/>
      <c r="BE20" s="3"/>
    </row>
    <row r="21" spans="1:57" ht="41.45" customHeight="1">
      <c r="A21" s="66" t="s">
        <v>298</v>
      </c>
      <c r="C21" s="67"/>
      <c r="D21" s="67" t="s">
        <v>64</v>
      </c>
      <c r="E21" s="68"/>
      <c r="F21" s="70"/>
      <c r="G21" s="96" t="s">
        <v>357</v>
      </c>
      <c r="H21" s="67"/>
      <c r="I21" s="71" t="s">
        <v>298</v>
      </c>
      <c r="J21" s="72"/>
      <c r="K21" s="72" t="s">
        <v>75</v>
      </c>
      <c r="L21" s="71"/>
      <c r="M21" s="75">
        <v>1</v>
      </c>
      <c r="N21" s="76">
        <v>3540.5302734375</v>
      </c>
      <c r="O21" s="76">
        <v>2396.65771484375</v>
      </c>
      <c r="P21" s="77"/>
      <c r="Q21" s="78"/>
      <c r="R21" s="78"/>
      <c r="S21" s="82"/>
      <c r="T21" s="48">
        <v>1</v>
      </c>
      <c r="U21" s="48">
        <v>0</v>
      </c>
      <c r="V21" s="49">
        <v>0</v>
      </c>
      <c r="W21" s="49">
        <v>0.00369</v>
      </c>
      <c r="X21" s="49">
        <v>0.004048</v>
      </c>
      <c r="Y21" s="49">
        <v>0.302846</v>
      </c>
      <c r="Z21" s="49">
        <v>0</v>
      </c>
      <c r="AA21" s="49">
        <v>0</v>
      </c>
      <c r="AB21" s="73">
        <v>21</v>
      </c>
      <c r="AC21" s="73"/>
      <c r="AD21" s="74"/>
      <c r="AE21" s="80" t="s">
        <v>399</v>
      </c>
      <c r="AF21" s="98" t="s">
        <v>418</v>
      </c>
      <c r="AG21" s="80" t="s">
        <v>537</v>
      </c>
      <c r="AH21" s="80"/>
      <c r="AI21" s="80"/>
      <c r="AJ21" s="80" t="s">
        <v>657</v>
      </c>
      <c r="AK21" s="80">
        <v>0</v>
      </c>
      <c r="AL21" s="80"/>
      <c r="AM21" s="80" t="str">
        <f>REPLACE(INDEX(GroupVertices[Group],MATCH(Vertices[[#This Row],[Vertex]],GroupVertices[Vertex],0)),1,1,"")</f>
        <v>1</v>
      </c>
      <c r="AN21" s="48"/>
      <c r="AO21" s="49"/>
      <c r="AP21" s="48"/>
      <c r="AQ21" s="49"/>
      <c r="AR21" s="48"/>
      <c r="AS21" s="49"/>
      <c r="AT21" s="48"/>
      <c r="AU21" s="49"/>
      <c r="AV21" s="48"/>
      <c r="AW21" s="48"/>
      <c r="AX21" s="48"/>
      <c r="AY21" s="48"/>
      <c r="AZ21" s="48"/>
      <c r="BA21" s="2"/>
      <c r="BB21" s="3"/>
      <c r="BC21" s="3"/>
      <c r="BD21" s="3"/>
      <c r="BE21" s="3"/>
    </row>
    <row r="22" spans="1:57" ht="41.45" customHeight="1">
      <c r="A22" s="66" t="s">
        <v>214</v>
      </c>
      <c r="C22" s="67"/>
      <c r="D22" s="67" t="s">
        <v>64</v>
      </c>
      <c r="E22" s="68"/>
      <c r="F22" s="70"/>
      <c r="G22" s="96" t="s">
        <v>367</v>
      </c>
      <c r="H22" s="67"/>
      <c r="I22" s="71" t="s">
        <v>214</v>
      </c>
      <c r="J22" s="72"/>
      <c r="K22" s="72" t="s">
        <v>75</v>
      </c>
      <c r="L22" s="71" t="s">
        <v>552</v>
      </c>
      <c r="M22" s="75">
        <v>1</v>
      </c>
      <c r="N22" s="76">
        <v>5369.16845703125</v>
      </c>
      <c r="O22" s="76">
        <v>8661.751953125</v>
      </c>
      <c r="P22" s="77"/>
      <c r="Q22" s="78"/>
      <c r="R22" s="78"/>
      <c r="S22" s="82"/>
      <c r="T22" s="48">
        <v>1</v>
      </c>
      <c r="U22" s="48">
        <v>2</v>
      </c>
      <c r="V22" s="49">
        <v>0</v>
      </c>
      <c r="W22" s="49">
        <v>0.003717</v>
      </c>
      <c r="X22" s="49">
        <v>0.006064</v>
      </c>
      <c r="Y22" s="49">
        <v>0.547145</v>
      </c>
      <c r="Z22" s="49">
        <v>0.5</v>
      </c>
      <c r="AA22" s="49">
        <v>0</v>
      </c>
      <c r="AB22" s="73">
        <v>22</v>
      </c>
      <c r="AC22" s="73"/>
      <c r="AD22" s="74"/>
      <c r="AE22" s="80" t="s">
        <v>399</v>
      </c>
      <c r="AF22" s="80" t="s">
        <v>419</v>
      </c>
      <c r="AG22" s="80" t="s">
        <v>537</v>
      </c>
      <c r="AH22" s="80" t="s">
        <v>552</v>
      </c>
      <c r="AI22" s="80"/>
      <c r="AJ22" s="80">
        <v>0.423077</v>
      </c>
      <c r="AK22" s="80">
        <v>13</v>
      </c>
      <c r="AL22" s="80"/>
      <c r="AM22" s="80" t="str">
        <f>REPLACE(INDEX(GroupVertices[Group],MATCH(Vertices[[#This Row],[Vertex]],GroupVertices[Vertex],0)),1,1,"")</f>
        <v>2</v>
      </c>
      <c r="AN22" s="48">
        <v>0</v>
      </c>
      <c r="AO22" s="49">
        <v>0</v>
      </c>
      <c r="AP22" s="48">
        <v>1</v>
      </c>
      <c r="AQ22" s="49">
        <v>2</v>
      </c>
      <c r="AR22" s="48">
        <v>0</v>
      </c>
      <c r="AS22" s="49">
        <v>0</v>
      </c>
      <c r="AT22" s="48">
        <v>49</v>
      </c>
      <c r="AU22" s="49">
        <v>98</v>
      </c>
      <c r="AV22" s="48">
        <v>50</v>
      </c>
      <c r="AW22" s="118" t="s">
        <v>2531</v>
      </c>
      <c r="AX22" s="118" t="s">
        <v>2531</v>
      </c>
      <c r="AY22" s="118" t="s">
        <v>2531</v>
      </c>
      <c r="AZ22" s="118" t="s">
        <v>2531</v>
      </c>
      <c r="BA22" s="2"/>
      <c r="BB22" s="3"/>
      <c r="BC22" s="3"/>
      <c r="BD22" s="3"/>
      <c r="BE22" s="3"/>
    </row>
    <row r="23" spans="1:57" ht="41.45" customHeight="1">
      <c r="A23" s="66" t="s">
        <v>266</v>
      </c>
      <c r="C23" s="67"/>
      <c r="D23" s="67" t="s">
        <v>64</v>
      </c>
      <c r="E23" s="68">
        <v>508.1860270578404</v>
      </c>
      <c r="F23" s="70"/>
      <c r="G23" s="96" t="s">
        <v>367</v>
      </c>
      <c r="H23" s="67"/>
      <c r="I23" s="71" t="s">
        <v>266</v>
      </c>
      <c r="J23" s="72"/>
      <c r="K23" s="72" t="s">
        <v>75</v>
      </c>
      <c r="L23" s="71" t="s">
        <v>553</v>
      </c>
      <c r="M23" s="75">
        <v>28.85849666259794</v>
      </c>
      <c r="N23" s="76">
        <v>5288.64599609375</v>
      </c>
      <c r="O23" s="76">
        <v>6840.87158203125</v>
      </c>
      <c r="P23" s="77"/>
      <c r="Q23" s="78"/>
      <c r="R23" s="78"/>
      <c r="S23" s="82"/>
      <c r="T23" s="48">
        <v>6</v>
      </c>
      <c r="U23" s="48">
        <v>9</v>
      </c>
      <c r="V23" s="49">
        <v>45.819048</v>
      </c>
      <c r="W23" s="49">
        <v>0.003891</v>
      </c>
      <c r="X23" s="49">
        <v>0.015078</v>
      </c>
      <c r="Y23" s="49">
        <v>2.139974</v>
      </c>
      <c r="Z23" s="49">
        <v>0.16666666666666666</v>
      </c>
      <c r="AA23" s="49">
        <v>0</v>
      </c>
      <c r="AB23" s="73">
        <v>23</v>
      </c>
      <c r="AC23" s="73"/>
      <c r="AD23" s="74"/>
      <c r="AE23" s="80" t="s">
        <v>399</v>
      </c>
      <c r="AF23" s="80" t="s">
        <v>420</v>
      </c>
      <c r="AG23" s="80" t="s">
        <v>537</v>
      </c>
      <c r="AH23" s="80" t="s">
        <v>553</v>
      </c>
      <c r="AI23" s="80"/>
      <c r="AJ23" s="80">
        <v>0.3664762</v>
      </c>
      <c r="AK23" s="80">
        <v>500</v>
      </c>
      <c r="AL23" s="80"/>
      <c r="AM23" s="80" t="str">
        <f>REPLACE(INDEX(GroupVertices[Group],MATCH(Vertices[[#This Row],[Vertex]],GroupVertices[Vertex],0)),1,1,"")</f>
        <v>2</v>
      </c>
      <c r="AN23" s="48">
        <v>0</v>
      </c>
      <c r="AO23" s="49">
        <v>0</v>
      </c>
      <c r="AP23" s="48">
        <v>3</v>
      </c>
      <c r="AQ23" s="49">
        <v>3.8461538461538463</v>
      </c>
      <c r="AR23" s="48">
        <v>0</v>
      </c>
      <c r="AS23" s="49">
        <v>0</v>
      </c>
      <c r="AT23" s="48">
        <v>75</v>
      </c>
      <c r="AU23" s="49">
        <v>96.15384615384616</v>
      </c>
      <c r="AV23" s="48">
        <v>78</v>
      </c>
      <c r="AW23" s="118" t="s">
        <v>2531</v>
      </c>
      <c r="AX23" s="118" t="s">
        <v>2531</v>
      </c>
      <c r="AY23" s="118" t="s">
        <v>2531</v>
      </c>
      <c r="AZ23" s="118" t="s">
        <v>2531</v>
      </c>
      <c r="BA23" s="2"/>
      <c r="BB23" s="3"/>
      <c r="BC23" s="3"/>
      <c r="BD23" s="3"/>
      <c r="BE23" s="3"/>
    </row>
    <row r="24" spans="1:57" ht="41.45" customHeight="1">
      <c r="A24" s="66" t="s">
        <v>253</v>
      </c>
      <c r="C24" s="67"/>
      <c r="D24" s="67" t="s">
        <v>64</v>
      </c>
      <c r="E24" s="68">
        <v>551.0225705043437</v>
      </c>
      <c r="F24" s="70"/>
      <c r="G24" s="96" t="s">
        <v>368</v>
      </c>
      <c r="H24" s="67"/>
      <c r="I24" s="71" t="s">
        <v>253</v>
      </c>
      <c r="J24" s="72"/>
      <c r="K24" s="72" t="s">
        <v>75</v>
      </c>
      <c r="L24" s="50" t="s">
        <v>554</v>
      </c>
      <c r="M24" s="75">
        <v>47.504174600166735</v>
      </c>
      <c r="N24" s="76">
        <v>5612.98193359375</v>
      </c>
      <c r="O24" s="76">
        <v>7003.54345703125</v>
      </c>
      <c r="P24" s="77"/>
      <c r="Q24" s="78"/>
      <c r="R24" s="78"/>
      <c r="S24" s="82"/>
      <c r="T24" s="48">
        <v>11</v>
      </c>
      <c r="U24" s="48">
        <v>9</v>
      </c>
      <c r="V24" s="49">
        <v>76.485714</v>
      </c>
      <c r="W24" s="49">
        <v>0.003922</v>
      </c>
      <c r="X24" s="49">
        <v>0.015622</v>
      </c>
      <c r="Y24" s="49">
        <v>2.460683</v>
      </c>
      <c r="Z24" s="49">
        <v>0.15441176470588236</v>
      </c>
      <c r="AA24" s="49">
        <v>0.17647058823529413</v>
      </c>
      <c r="AB24" s="73">
        <v>24</v>
      </c>
      <c r="AC24" s="73"/>
      <c r="AD24" s="74"/>
      <c r="AE24" s="80" t="s">
        <v>399</v>
      </c>
      <c r="AF24" s="80" t="s">
        <v>421</v>
      </c>
      <c r="AG24" s="80" t="s">
        <v>537</v>
      </c>
      <c r="AH24" s="80" t="s">
        <v>554</v>
      </c>
      <c r="AI24" s="80"/>
      <c r="AJ24" s="80">
        <v>0.4266294</v>
      </c>
      <c r="AK24" s="80">
        <v>500</v>
      </c>
      <c r="AL24" s="80"/>
      <c r="AM24" s="80" t="str">
        <f>REPLACE(INDEX(GroupVertices[Group],MATCH(Vertices[[#This Row],[Vertex]],GroupVertices[Vertex],0)),1,1,"")</f>
        <v>2</v>
      </c>
      <c r="AN24" s="48">
        <v>2</v>
      </c>
      <c r="AO24" s="49">
        <v>1.3986013986013985</v>
      </c>
      <c r="AP24" s="48">
        <v>2</v>
      </c>
      <c r="AQ24" s="49">
        <v>1.3986013986013985</v>
      </c>
      <c r="AR24" s="48">
        <v>0</v>
      </c>
      <c r="AS24" s="49">
        <v>0</v>
      </c>
      <c r="AT24" s="48">
        <v>139</v>
      </c>
      <c r="AU24" s="49">
        <v>97.2027972027972</v>
      </c>
      <c r="AV24" s="48">
        <v>143</v>
      </c>
      <c r="AW24" s="118" t="s">
        <v>2531</v>
      </c>
      <c r="AX24" s="118" t="s">
        <v>2531</v>
      </c>
      <c r="AY24" s="118" t="s">
        <v>2531</v>
      </c>
      <c r="AZ24" s="118" t="s">
        <v>2531</v>
      </c>
      <c r="BA24" s="2"/>
      <c r="BB24" s="3"/>
      <c r="BC24" s="3"/>
      <c r="BD24" s="3"/>
      <c r="BE24" s="3"/>
    </row>
    <row r="25" spans="1:57" ht="41.45" customHeight="1">
      <c r="A25" s="66" t="s">
        <v>215</v>
      </c>
      <c r="C25" s="67"/>
      <c r="D25" s="67" t="s">
        <v>64</v>
      </c>
      <c r="E25" s="68"/>
      <c r="F25" s="70"/>
      <c r="G25" s="96" t="s">
        <v>357</v>
      </c>
      <c r="H25" s="67"/>
      <c r="I25" s="71" t="s">
        <v>215</v>
      </c>
      <c r="J25" s="72"/>
      <c r="K25" s="72" t="s">
        <v>75</v>
      </c>
      <c r="L25" s="50" t="s">
        <v>555</v>
      </c>
      <c r="M25" s="75">
        <v>1</v>
      </c>
      <c r="N25" s="76">
        <v>6268.55322265625</v>
      </c>
      <c r="O25" s="76">
        <v>2543.09814453125</v>
      </c>
      <c r="P25" s="77"/>
      <c r="Q25" s="78"/>
      <c r="R25" s="78"/>
      <c r="S25" s="82"/>
      <c r="T25" s="48">
        <v>1</v>
      </c>
      <c r="U25" s="48">
        <v>1</v>
      </c>
      <c r="V25" s="49">
        <v>0</v>
      </c>
      <c r="W25" s="49">
        <v>0.003704</v>
      </c>
      <c r="X25" s="49">
        <v>0.004748</v>
      </c>
      <c r="Y25" s="49">
        <v>0.43006</v>
      </c>
      <c r="Z25" s="49">
        <v>0.5</v>
      </c>
      <c r="AA25" s="49">
        <v>0</v>
      </c>
      <c r="AB25" s="73">
        <v>25</v>
      </c>
      <c r="AC25" s="73"/>
      <c r="AD25" s="74"/>
      <c r="AE25" s="80" t="s">
        <v>399</v>
      </c>
      <c r="AF25" s="80" t="s">
        <v>422</v>
      </c>
      <c r="AG25" s="80" t="s">
        <v>537</v>
      </c>
      <c r="AH25" s="80" t="s">
        <v>555</v>
      </c>
      <c r="AI25" s="80"/>
      <c r="AJ25" s="80">
        <v>0</v>
      </c>
      <c r="AK25" s="80">
        <v>2</v>
      </c>
      <c r="AL25" s="80"/>
      <c r="AM25" s="80" t="str">
        <f>REPLACE(INDEX(GroupVertices[Group],MATCH(Vertices[[#This Row],[Vertex]],GroupVertices[Vertex],0)),1,1,"")</f>
        <v>2</v>
      </c>
      <c r="AN25" s="48">
        <v>3</v>
      </c>
      <c r="AO25" s="49">
        <v>0.75</v>
      </c>
      <c r="AP25" s="48">
        <v>1</v>
      </c>
      <c r="AQ25" s="49">
        <v>0.25</v>
      </c>
      <c r="AR25" s="48">
        <v>0</v>
      </c>
      <c r="AS25" s="49">
        <v>0</v>
      </c>
      <c r="AT25" s="48">
        <v>396</v>
      </c>
      <c r="AU25" s="49">
        <v>99</v>
      </c>
      <c r="AV25" s="48">
        <v>400</v>
      </c>
      <c r="AW25" s="118" t="s">
        <v>2531</v>
      </c>
      <c r="AX25" s="118" t="s">
        <v>2531</v>
      </c>
      <c r="AY25" s="118" t="s">
        <v>2531</v>
      </c>
      <c r="AZ25" s="118" t="s">
        <v>2531</v>
      </c>
      <c r="BA25" s="2"/>
      <c r="BB25" s="3"/>
      <c r="BC25" s="3"/>
      <c r="BD25" s="3"/>
      <c r="BE25" s="3"/>
    </row>
    <row r="26" spans="1:57" ht="41.45" customHeight="1">
      <c r="A26" s="66" t="s">
        <v>255</v>
      </c>
      <c r="C26" s="67"/>
      <c r="D26" s="67" t="s">
        <v>64</v>
      </c>
      <c r="E26" s="68">
        <v>446.0894231283587</v>
      </c>
      <c r="F26" s="70"/>
      <c r="G26" s="96" t="s">
        <v>367</v>
      </c>
      <c r="H26" s="67"/>
      <c r="I26" s="71" t="s">
        <v>255</v>
      </c>
      <c r="J26" s="72"/>
      <c r="K26" s="72" t="s">
        <v>75</v>
      </c>
      <c r="L26" s="50" t="s">
        <v>555</v>
      </c>
      <c r="M26" s="75">
        <v>14.254645256807496</v>
      </c>
      <c r="N26" s="76">
        <v>5947.9833984375</v>
      </c>
      <c r="O26" s="76">
        <v>4980.39990234375</v>
      </c>
      <c r="P26" s="77"/>
      <c r="Q26" s="78"/>
      <c r="R26" s="78"/>
      <c r="S26" s="82"/>
      <c r="T26" s="48">
        <v>5</v>
      </c>
      <c r="U26" s="48">
        <v>6</v>
      </c>
      <c r="V26" s="49">
        <v>21.8</v>
      </c>
      <c r="W26" s="49">
        <v>0.003817</v>
      </c>
      <c r="X26" s="49">
        <v>0.010659</v>
      </c>
      <c r="Y26" s="49">
        <v>1.49664</v>
      </c>
      <c r="Z26" s="49">
        <v>0.16666666666666666</v>
      </c>
      <c r="AA26" s="49">
        <v>0.1</v>
      </c>
      <c r="AB26" s="73">
        <v>26</v>
      </c>
      <c r="AC26" s="73"/>
      <c r="AD26" s="74"/>
      <c r="AE26" s="80" t="s">
        <v>399</v>
      </c>
      <c r="AF26" s="80" t="s">
        <v>423</v>
      </c>
      <c r="AG26" s="80" t="s">
        <v>537</v>
      </c>
      <c r="AH26" s="80" t="s">
        <v>555</v>
      </c>
      <c r="AI26" s="80"/>
      <c r="AJ26" s="80">
        <v>0.3379706</v>
      </c>
      <c r="AK26" s="80">
        <v>350</v>
      </c>
      <c r="AL26" s="80"/>
      <c r="AM26" s="80" t="str">
        <f>REPLACE(INDEX(GroupVertices[Group],MATCH(Vertices[[#This Row],[Vertex]],GroupVertices[Vertex],0)),1,1,"")</f>
        <v>2</v>
      </c>
      <c r="AN26" s="48">
        <v>3</v>
      </c>
      <c r="AO26" s="49">
        <v>0.75</v>
      </c>
      <c r="AP26" s="48">
        <v>1</v>
      </c>
      <c r="AQ26" s="49">
        <v>0.25</v>
      </c>
      <c r="AR26" s="48">
        <v>0</v>
      </c>
      <c r="AS26" s="49">
        <v>0</v>
      </c>
      <c r="AT26" s="48">
        <v>396</v>
      </c>
      <c r="AU26" s="49">
        <v>99</v>
      </c>
      <c r="AV26" s="48">
        <v>400</v>
      </c>
      <c r="AW26" s="118" t="s">
        <v>2531</v>
      </c>
      <c r="AX26" s="118" t="s">
        <v>2531</v>
      </c>
      <c r="AY26" s="118" t="s">
        <v>2531</v>
      </c>
      <c r="AZ26" s="118" t="s">
        <v>2531</v>
      </c>
      <c r="BA26" s="2"/>
      <c r="BB26" s="3"/>
      <c r="BC26" s="3"/>
      <c r="BD26" s="3"/>
      <c r="BE26" s="3"/>
    </row>
    <row r="27" spans="1:57" ht="41.45" customHeight="1">
      <c r="A27" s="66" t="s">
        <v>299</v>
      </c>
      <c r="C27" s="67"/>
      <c r="D27" s="67" t="s">
        <v>64</v>
      </c>
      <c r="E27" s="68"/>
      <c r="F27" s="70"/>
      <c r="G27" s="96" t="s">
        <v>357</v>
      </c>
      <c r="H27" s="67"/>
      <c r="I27" s="71" t="s">
        <v>299</v>
      </c>
      <c r="J27" s="72"/>
      <c r="K27" s="72" t="s">
        <v>75</v>
      </c>
      <c r="L27" s="50" t="s">
        <v>556</v>
      </c>
      <c r="M27" s="75">
        <v>1</v>
      </c>
      <c r="N27" s="76">
        <v>1103.3863525390625</v>
      </c>
      <c r="O27" s="76">
        <v>9130.0849609375</v>
      </c>
      <c r="P27" s="77"/>
      <c r="Q27" s="78"/>
      <c r="R27" s="78"/>
      <c r="S27" s="82"/>
      <c r="T27" s="48">
        <v>1</v>
      </c>
      <c r="U27" s="48">
        <v>0</v>
      </c>
      <c r="V27" s="49">
        <v>0</v>
      </c>
      <c r="W27" s="49">
        <v>0.00369</v>
      </c>
      <c r="X27" s="49">
        <v>0.004048</v>
      </c>
      <c r="Y27" s="49">
        <v>0.302846</v>
      </c>
      <c r="Z27" s="49">
        <v>0</v>
      </c>
      <c r="AA27" s="49">
        <v>0</v>
      </c>
      <c r="AB27" s="73">
        <v>27</v>
      </c>
      <c r="AC27" s="73"/>
      <c r="AD27" s="74"/>
      <c r="AE27" s="80" t="s">
        <v>399</v>
      </c>
      <c r="AF27" s="80" t="s">
        <v>424</v>
      </c>
      <c r="AG27" s="80" t="s">
        <v>537</v>
      </c>
      <c r="AH27" s="80" t="s">
        <v>556</v>
      </c>
      <c r="AI27" s="80"/>
      <c r="AJ27" s="80">
        <v>0.6049107</v>
      </c>
      <c r="AK27" s="80">
        <v>56</v>
      </c>
      <c r="AL27" s="80"/>
      <c r="AM27" s="80" t="str">
        <f>REPLACE(INDEX(GroupVertices[Group],MATCH(Vertices[[#This Row],[Vertex]],GroupVertices[Vertex],0)),1,1,"")</f>
        <v>1</v>
      </c>
      <c r="AN27" s="48">
        <v>12</v>
      </c>
      <c r="AO27" s="49">
        <v>3.8461538461538463</v>
      </c>
      <c r="AP27" s="48">
        <v>3</v>
      </c>
      <c r="AQ27" s="49">
        <v>0.9615384615384616</v>
      </c>
      <c r="AR27" s="48">
        <v>0</v>
      </c>
      <c r="AS27" s="49">
        <v>0</v>
      </c>
      <c r="AT27" s="48">
        <v>297</v>
      </c>
      <c r="AU27" s="49">
        <v>95.1923076923077</v>
      </c>
      <c r="AV27" s="48">
        <v>312</v>
      </c>
      <c r="AW27" s="48"/>
      <c r="AX27" s="48"/>
      <c r="AY27" s="48"/>
      <c r="AZ27" s="48"/>
      <c r="BA27" s="2"/>
      <c r="BB27" s="3"/>
      <c r="BC27" s="3"/>
      <c r="BD27" s="3"/>
      <c r="BE27" s="3"/>
    </row>
    <row r="28" spans="1:57" ht="41.45" customHeight="1">
      <c r="A28" s="66" t="s">
        <v>300</v>
      </c>
      <c r="C28" s="67"/>
      <c r="D28" s="67" t="s">
        <v>64</v>
      </c>
      <c r="E28" s="68"/>
      <c r="F28" s="70"/>
      <c r="G28" s="96" t="s">
        <v>368</v>
      </c>
      <c r="H28" s="67"/>
      <c r="I28" s="71" t="s">
        <v>300</v>
      </c>
      <c r="J28" s="72"/>
      <c r="K28" s="72" t="s">
        <v>75</v>
      </c>
      <c r="L28" s="71" t="s">
        <v>557</v>
      </c>
      <c r="M28" s="75">
        <v>1</v>
      </c>
      <c r="N28" s="76">
        <v>3895.576416015625</v>
      </c>
      <c r="O28" s="76">
        <v>4926.65478515625</v>
      </c>
      <c r="P28" s="77"/>
      <c r="Q28" s="78"/>
      <c r="R28" s="78"/>
      <c r="S28" s="82"/>
      <c r="T28" s="48">
        <v>1</v>
      </c>
      <c r="U28" s="48">
        <v>0</v>
      </c>
      <c r="V28" s="49">
        <v>0</v>
      </c>
      <c r="W28" s="49">
        <v>0.00369</v>
      </c>
      <c r="X28" s="49">
        <v>0.004048</v>
      </c>
      <c r="Y28" s="49">
        <v>0.302846</v>
      </c>
      <c r="Z28" s="49">
        <v>0</v>
      </c>
      <c r="AA28" s="49">
        <v>0</v>
      </c>
      <c r="AB28" s="73">
        <v>28</v>
      </c>
      <c r="AC28" s="73"/>
      <c r="AD28" s="74"/>
      <c r="AE28" s="80" t="s">
        <v>399</v>
      </c>
      <c r="AF28" s="80" t="s">
        <v>425</v>
      </c>
      <c r="AG28" s="80" t="s">
        <v>537</v>
      </c>
      <c r="AH28" s="80" t="s">
        <v>557</v>
      </c>
      <c r="AI28" s="80"/>
      <c r="AJ28" s="80">
        <v>0.1975807</v>
      </c>
      <c r="AK28" s="80">
        <v>31</v>
      </c>
      <c r="AL28" s="80"/>
      <c r="AM28" s="80" t="str">
        <f>REPLACE(INDEX(GroupVertices[Group],MATCH(Vertices[[#This Row],[Vertex]],GroupVertices[Vertex],0)),1,1,"")</f>
        <v>1</v>
      </c>
      <c r="AN28" s="48">
        <v>3</v>
      </c>
      <c r="AO28" s="49">
        <v>5.882352941176471</v>
      </c>
      <c r="AP28" s="48">
        <v>4</v>
      </c>
      <c r="AQ28" s="49">
        <v>7.8431372549019605</v>
      </c>
      <c r="AR28" s="48">
        <v>0</v>
      </c>
      <c r="AS28" s="49">
        <v>0</v>
      </c>
      <c r="AT28" s="48">
        <v>44</v>
      </c>
      <c r="AU28" s="49">
        <v>86.27450980392157</v>
      </c>
      <c r="AV28" s="48">
        <v>51</v>
      </c>
      <c r="AW28" s="48"/>
      <c r="AX28" s="48"/>
      <c r="AY28" s="48"/>
      <c r="AZ28" s="48"/>
      <c r="BA28" s="2"/>
      <c r="BB28" s="3"/>
      <c r="BC28" s="3"/>
      <c r="BD28" s="3"/>
      <c r="BE28" s="3"/>
    </row>
    <row r="29" spans="1:57" ht="41.45" customHeight="1">
      <c r="A29" s="66" t="s">
        <v>301</v>
      </c>
      <c r="C29" s="67"/>
      <c r="D29" s="67" t="s">
        <v>64</v>
      </c>
      <c r="E29" s="68"/>
      <c r="F29" s="70"/>
      <c r="G29" s="96" t="s">
        <v>357</v>
      </c>
      <c r="H29" s="67"/>
      <c r="I29" s="71" t="s">
        <v>301</v>
      </c>
      <c r="J29" s="72"/>
      <c r="K29" s="72" t="s">
        <v>75</v>
      </c>
      <c r="L29" s="71" t="s">
        <v>558</v>
      </c>
      <c r="M29" s="75">
        <v>1</v>
      </c>
      <c r="N29" s="76">
        <v>505.7912292480469</v>
      </c>
      <c r="O29" s="76">
        <v>2094.0302734375</v>
      </c>
      <c r="P29" s="77"/>
      <c r="Q29" s="78"/>
      <c r="R29" s="78"/>
      <c r="S29" s="82"/>
      <c r="T29" s="48">
        <v>1</v>
      </c>
      <c r="U29" s="48">
        <v>0</v>
      </c>
      <c r="V29" s="49">
        <v>0</v>
      </c>
      <c r="W29" s="49">
        <v>0.00369</v>
      </c>
      <c r="X29" s="49">
        <v>0.004048</v>
      </c>
      <c r="Y29" s="49">
        <v>0.302846</v>
      </c>
      <c r="Z29" s="49">
        <v>0</v>
      </c>
      <c r="AA29" s="49">
        <v>0</v>
      </c>
      <c r="AB29" s="73">
        <v>29</v>
      </c>
      <c r="AC29" s="73"/>
      <c r="AD29" s="74"/>
      <c r="AE29" s="80" t="s">
        <v>399</v>
      </c>
      <c r="AF29" s="80" t="s">
        <v>426</v>
      </c>
      <c r="AG29" s="80" t="s">
        <v>537</v>
      </c>
      <c r="AH29" s="80" t="s">
        <v>558</v>
      </c>
      <c r="AI29" s="80"/>
      <c r="AJ29" s="80">
        <v>0.15</v>
      </c>
      <c r="AK29" s="80">
        <v>10</v>
      </c>
      <c r="AL29" s="80"/>
      <c r="AM29" s="80" t="str">
        <f>REPLACE(INDEX(GroupVertices[Group],MATCH(Vertices[[#This Row],[Vertex]],GroupVertices[Vertex],0)),1,1,"")</f>
        <v>1</v>
      </c>
      <c r="AN29" s="48">
        <v>2</v>
      </c>
      <c r="AO29" s="49">
        <v>1.4492753623188406</v>
      </c>
      <c r="AP29" s="48">
        <v>2</v>
      </c>
      <c r="AQ29" s="49">
        <v>1.4492753623188406</v>
      </c>
      <c r="AR29" s="48">
        <v>0</v>
      </c>
      <c r="AS29" s="49">
        <v>0</v>
      </c>
      <c r="AT29" s="48">
        <v>134</v>
      </c>
      <c r="AU29" s="49">
        <v>97.10144927536231</v>
      </c>
      <c r="AV29" s="48">
        <v>138</v>
      </c>
      <c r="AW29" s="48"/>
      <c r="AX29" s="48"/>
      <c r="AY29" s="48"/>
      <c r="AZ29" s="48"/>
      <c r="BA29" s="2"/>
      <c r="BB29" s="3"/>
      <c r="BC29" s="3"/>
      <c r="BD29" s="3"/>
      <c r="BE29" s="3"/>
    </row>
    <row r="30" spans="1:57" ht="41.45" customHeight="1">
      <c r="A30" s="66" t="s">
        <v>216</v>
      </c>
      <c r="C30" s="67"/>
      <c r="D30" s="67" t="s">
        <v>64</v>
      </c>
      <c r="E30" s="68">
        <v>231.14898381439338</v>
      </c>
      <c r="F30" s="70"/>
      <c r="G30" s="96" t="s">
        <v>369</v>
      </c>
      <c r="H30" s="67"/>
      <c r="I30" s="71" t="s">
        <v>216</v>
      </c>
      <c r="J30" s="72"/>
      <c r="K30" s="72" t="s">
        <v>75</v>
      </c>
      <c r="L30" s="71" t="s">
        <v>559</v>
      </c>
      <c r="M30" s="75">
        <v>2.013352286524201</v>
      </c>
      <c r="N30" s="76">
        <v>6378.87548828125</v>
      </c>
      <c r="O30" s="76">
        <v>5835.0224609375</v>
      </c>
      <c r="P30" s="77"/>
      <c r="Q30" s="78"/>
      <c r="R30" s="78"/>
      <c r="S30" s="82"/>
      <c r="T30" s="48">
        <v>1</v>
      </c>
      <c r="U30" s="48">
        <v>3</v>
      </c>
      <c r="V30" s="49">
        <v>1.666667</v>
      </c>
      <c r="W30" s="49">
        <v>0.003731</v>
      </c>
      <c r="X30" s="49">
        <v>0.00584</v>
      </c>
      <c r="Y30" s="49">
        <v>0.710853</v>
      </c>
      <c r="Z30" s="49">
        <v>0.4166666666666667</v>
      </c>
      <c r="AA30" s="49">
        <v>0</v>
      </c>
      <c r="AB30" s="73">
        <v>30</v>
      </c>
      <c r="AC30" s="73"/>
      <c r="AD30" s="74"/>
      <c r="AE30" s="80" t="s">
        <v>399</v>
      </c>
      <c r="AF30" s="80" t="s">
        <v>427</v>
      </c>
      <c r="AG30" s="80" t="s">
        <v>537</v>
      </c>
      <c r="AH30" s="80" t="s">
        <v>559</v>
      </c>
      <c r="AI30" s="80"/>
      <c r="AJ30" s="80">
        <v>0.8683199</v>
      </c>
      <c r="AK30" s="80">
        <v>459</v>
      </c>
      <c r="AL30" s="80"/>
      <c r="AM30" s="80" t="str">
        <f>REPLACE(INDEX(GroupVertices[Group],MATCH(Vertices[[#This Row],[Vertex]],GroupVertices[Vertex],0)),1,1,"")</f>
        <v>2</v>
      </c>
      <c r="AN30" s="48">
        <v>3</v>
      </c>
      <c r="AO30" s="49">
        <v>3.125</v>
      </c>
      <c r="AP30" s="48">
        <v>3</v>
      </c>
      <c r="AQ30" s="49">
        <v>3.125</v>
      </c>
      <c r="AR30" s="48">
        <v>0</v>
      </c>
      <c r="AS30" s="49">
        <v>0</v>
      </c>
      <c r="AT30" s="48">
        <v>90</v>
      </c>
      <c r="AU30" s="49">
        <v>93.75</v>
      </c>
      <c r="AV30" s="48">
        <v>96</v>
      </c>
      <c r="AW30" s="118" t="s">
        <v>2531</v>
      </c>
      <c r="AX30" s="118" t="s">
        <v>2531</v>
      </c>
      <c r="AY30" s="118" t="s">
        <v>2531</v>
      </c>
      <c r="AZ30" s="118" t="s">
        <v>2531</v>
      </c>
      <c r="BA30" s="2"/>
      <c r="BB30" s="3"/>
      <c r="BC30" s="3"/>
      <c r="BD30" s="3"/>
      <c r="BE30" s="3"/>
    </row>
    <row r="31" spans="1:57" ht="41.45" customHeight="1">
      <c r="A31" s="66" t="s">
        <v>246</v>
      </c>
      <c r="C31" s="67"/>
      <c r="D31" s="67" t="s">
        <v>64</v>
      </c>
      <c r="E31" s="68">
        <v>489.37270269782374</v>
      </c>
      <c r="F31" s="70"/>
      <c r="G31" s="96" t="s">
        <v>370</v>
      </c>
      <c r="H31" s="67"/>
      <c r="I31" s="71" t="s">
        <v>246</v>
      </c>
      <c r="J31" s="72"/>
      <c r="K31" s="72" t="s">
        <v>75</v>
      </c>
      <c r="L31" s="71" t="s">
        <v>560</v>
      </c>
      <c r="M31" s="75">
        <v>23.24452571270714</v>
      </c>
      <c r="N31" s="76">
        <v>5950.31494140625</v>
      </c>
      <c r="O31" s="76">
        <v>5584.27587890625</v>
      </c>
      <c r="P31" s="77"/>
      <c r="Q31" s="78"/>
      <c r="R31" s="78"/>
      <c r="S31" s="82"/>
      <c r="T31" s="48">
        <v>8</v>
      </c>
      <c r="U31" s="48">
        <v>10</v>
      </c>
      <c r="V31" s="49">
        <v>36.585714</v>
      </c>
      <c r="W31" s="49">
        <v>0.003861</v>
      </c>
      <c r="X31" s="49">
        <v>0.0126</v>
      </c>
      <c r="Y31" s="49">
        <v>1.905262</v>
      </c>
      <c r="Z31" s="49">
        <v>0.21794871794871795</v>
      </c>
      <c r="AA31" s="49">
        <v>0.38461538461538464</v>
      </c>
      <c r="AB31" s="73">
        <v>31</v>
      </c>
      <c r="AC31" s="73"/>
      <c r="AD31" s="74"/>
      <c r="AE31" s="80" t="s">
        <v>399</v>
      </c>
      <c r="AF31" s="80" t="s">
        <v>428</v>
      </c>
      <c r="AG31" s="80" t="s">
        <v>537</v>
      </c>
      <c r="AH31" s="80" t="s">
        <v>560</v>
      </c>
      <c r="AI31" s="80"/>
      <c r="AJ31" s="80">
        <v>0.3735442</v>
      </c>
      <c r="AK31" s="80">
        <v>195</v>
      </c>
      <c r="AL31" s="80"/>
      <c r="AM31" s="80" t="str">
        <f>REPLACE(INDEX(GroupVertices[Group],MATCH(Vertices[[#This Row],[Vertex]],GroupVertices[Vertex],0)),1,1,"")</f>
        <v>2</v>
      </c>
      <c r="AN31" s="48">
        <v>1</v>
      </c>
      <c r="AO31" s="49">
        <v>0.7299270072992701</v>
      </c>
      <c r="AP31" s="48">
        <v>0</v>
      </c>
      <c r="AQ31" s="49">
        <v>0</v>
      </c>
      <c r="AR31" s="48">
        <v>0</v>
      </c>
      <c r="AS31" s="49">
        <v>0</v>
      </c>
      <c r="AT31" s="48">
        <v>136</v>
      </c>
      <c r="AU31" s="49">
        <v>99.27007299270073</v>
      </c>
      <c r="AV31" s="48">
        <v>137</v>
      </c>
      <c r="AW31" s="118" t="s">
        <v>2531</v>
      </c>
      <c r="AX31" s="118" t="s">
        <v>2531</v>
      </c>
      <c r="AY31" s="118" t="s">
        <v>2531</v>
      </c>
      <c r="AZ31" s="118" t="s">
        <v>2531</v>
      </c>
      <c r="BA31" s="2"/>
      <c r="BB31" s="3"/>
      <c r="BC31" s="3"/>
      <c r="BD31" s="3"/>
      <c r="BE31" s="3"/>
    </row>
    <row r="32" spans="1:57" ht="41.45" customHeight="1">
      <c r="A32" s="66" t="s">
        <v>232</v>
      </c>
      <c r="C32" s="67"/>
      <c r="D32" s="67" t="s">
        <v>64</v>
      </c>
      <c r="E32" s="68">
        <v>367.3520851055423</v>
      </c>
      <c r="F32" s="70"/>
      <c r="G32" s="96" t="s">
        <v>371</v>
      </c>
      <c r="H32" s="67"/>
      <c r="I32" s="71" t="s">
        <v>232</v>
      </c>
      <c r="J32" s="72"/>
      <c r="K32" s="72" t="s">
        <v>75</v>
      </c>
      <c r="L32" s="71" t="s">
        <v>561</v>
      </c>
      <c r="M32" s="75">
        <v>6.168095627654299</v>
      </c>
      <c r="N32" s="76">
        <v>5456.9931640625</v>
      </c>
      <c r="O32" s="76">
        <v>5433.61962890625</v>
      </c>
      <c r="P32" s="77"/>
      <c r="Q32" s="78"/>
      <c r="R32" s="78"/>
      <c r="S32" s="82"/>
      <c r="T32" s="48">
        <v>5</v>
      </c>
      <c r="U32" s="48">
        <v>3</v>
      </c>
      <c r="V32" s="49">
        <v>8.5</v>
      </c>
      <c r="W32" s="49">
        <v>0.003774</v>
      </c>
      <c r="X32" s="49">
        <v>0.008239</v>
      </c>
      <c r="Y32" s="49">
        <v>1.15142</v>
      </c>
      <c r="Z32" s="49">
        <v>0.2857142857142857</v>
      </c>
      <c r="AA32" s="49">
        <v>0.14285714285714285</v>
      </c>
      <c r="AB32" s="73">
        <v>32</v>
      </c>
      <c r="AC32" s="73"/>
      <c r="AD32" s="74"/>
      <c r="AE32" s="80" t="s">
        <v>399</v>
      </c>
      <c r="AF32" s="80" t="s">
        <v>429</v>
      </c>
      <c r="AG32" s="80" t="s">
        <v>537</v>
      </c>
      <c r="AH32" s="80" t="s">
        <v>561</v>
      </c>
      <c r="AI32" s="80"/>
      <c r="AJ32" s="80">
        <v>0.3969269</v>
      </c>
      <c r="AK32" s="80">
        <v>285</v>
      </c>
      <c r="AL32" s="80"/>
      <c r="AM32" s="80" t="str">
        <f>REPLACE(INDEX(GroupVertices[Group],MATCH(Vertices[[#This Row],[Vertex]],GroupVertices[Vertex],0)),1,1,"")</f>
        <v>2</v>
      </c>
      <c r="AN32" s="48">
        <v>0</v>
      </c>
      <c r="AO32" s="49">
        <v>0</v>
      </c>
      <c r="AP32" s="48">
        <v>0</v>
      </c>
      <c r="AQ32" s="49">
        <v>0</v>
      </c>
      <c r="AR32" s="48">
        <v>0</v>
      </c>
      <c r="AS32" s="49">
        <v>0</v>
      </c>
      <c r="AT32" s="48">
        <v>34</v>
      </c>
      <c r="AU32" s="49">
        <v>100</v>
      </c>
      <c r="AV32" s="48">
        <v>34</v>
      </c>
      <c r="AW32" s="118" t="s">
        <v>2531</v>
      </c>
      <c r="AX32" s="118" t="s">
        <v>2531</v>
      </c>
      <c r="AY32" s="118" t="s">
        <v>2531</v>
      </c>
      <c r="AZ32" s="118" t="s">
        <v>2531</v>
      </c>
      <c r="BA32" s="2"/>
      <c r="BB32" s="3"/>
      <c r="BC32" s="3"/>
      <c r="BD32" s="3"/>
      <c r="BE32" s="3"/>
    </row>
    <row r="33" spans="1:57" ht="41.45" customHeight="1">
      <c r="A33" s="66" t="s">
        <v>302</v>
      </c>
      <c r="C33" s="67"/>
      <c r="D33" s="67" t="s">
        <v>64</v>
      </c>
      <c r="E33" s="68"/>
      <c r="F33" s="70"/>
      <c r="G33" s="96" t="s">
        <v>357</v>
      </c>
      <c r="H33" s="67"/>
      <c r="I33" s="71" t="s">
        <v>302</v>
      </c>
      <c r="J33" s="72"/>
      <c r="K33" s="72" t="s">
        <v>75</v>
      </c>
      <c r="L33" s="71" t="s">
        <v>562</v>
      </c>
      <c r="M33" s="75">
        <v>1</v>
      </c>
      <c r="N33" s="76">
        <v>261.43048095703125</v>
      </c>
      <c r="O33" s="76">
        <v>6805.78466796875</v>
      </c>
      <c r="P33" s="77"/>
      <c r="Q33" s="78"/>
      <c r="R33" s="78"/>
      <c r="S33" s="82"/>
      <c r="T33" s="48">
        <v>1</v>
      </c>
      <c r="U33" s="48">
        <v>0</v>
      </c>
      <c r="V33" s="49">
        <v>0</v>
      </c>
      <c r="W33" s="49">
        <v>0.00369</v>
      </c>
      <c r="X33" s="49">
        <v>0.004048</v>
      </c>
      <c r="Y33" s="49">
        <v>0.302846</v>
      </c>
      <c r="Z33" s="49">
        <v>0</v>
      </c>
      <c r="AA33" s="49">
        <v>0</v>
      </c>
      <c r="AB33" s="73">
        <v>33</v>
      </c>
      <c r="AC33" s="73"/>
      <c r="AD33" s="74"/>
      <c r="AE33" s="80" t="s">
        <v>399</v>
      </c>
      <c r="AF33" s="80" t="s">
        <v>430</v>
      </c>
      <c r="AG33" s="80" t="s">
        <v>537</v>
      </c>
      <c r="AH33" s="80" t="s">
        <v>562</v>
      </c>
      <c r="AI33" s="80"/>
      <c r="AJ33" s="80">
        <v>0.3825396</v>
      </c>
      <c r="AK33" s="80">
        <v>35</v>
      </c>
      <c r="AL33" s="80"/>
      <c r="AM33" s="80" t="str">
        <f>REPLACE(INDEX(GroupVertices[Group],MATCH(Vertices[[#This Row],[Vertex]],GroupVertices[Vertex],0)),1,1,"")</f>
        <v>1</v>
      </c>
      <c r="AN33" s="48">
        <v>0</v>
      </c>
      <c r="AO33" s="49">
        <v>0</v>
      </c>
      <c r="AP33" s="48">
        <v>0</v>
      </c>
      <c r="AQ33" s="49">
        <v>0</v>
      </c>
      <c r="AR33" s="48">
        <v>0</v>
      </c>
      <c r="AS33" s="49">
        <v>0</v>
      </c>
      <c r="AT33" s="48">
        <v>35</v>
      </c>
      <c r="AU33" s="49">
        <v>100</v>
      </c>
      <c r="AV33" s="48">
        <v>35</v>
      </c>
      <c r="AW33" s="48"/>
      <c r="AX33" s="48"/>
      <c r="AY33" s="48"/>
      <c r="AZ33" s="48"/>
      <c r="BA33" s="2"/>
      <c r="BB33" s="3"/>
      <c r="BC33" s="3"/>
      <c r="BD33" s="3"/>
      <c r="BE33" s="3"/>
    </row>
    <row r="34" spans="1:57" ht="41.45" customHeight="1">
      <c r="A34" s="66" t="s">
        <v>217</v>
      </c>
      <c r="C34" s="67"/>
      <c r="D34" s="67" t="s">
        <v>64</v>
      </c>
      <c r="E34" s="68">
        <v>154.54788607497716</v>
      </c>
      <c r="F34" s="70"/>
      <c r="G34" s="96" t="s">
        <v>368</v>
      </c>
      <c r="H34" s="67"/>
      <c r="I34" s="71" t="s">
        <v>217</v>
      </c>
      <c r="J34" s="72"/>
      <c r="K34" s="72" t="s">
        <v>75</v>
      </c>
      <c r="L34" s="71" t="s">
        <v>563</v>
      </c>
      <c r="M34" s="75">
        <v>1.4053410362119305</v>
      </c>
      <c r="N34" s="76">
        <v>9283.052734375</v>
      </c>
      <c r="O34" s="76">
        <v>9800.3212890625</v>
      </c>
      <c r="P34" s="77"/>
      <c r="Q34" s="78"/>
      <c r="R34" s="78"/>
      <c r="S34" s="82"/>
      <c r="T34" s="48">
        <v>1</v>
      </c>
      <c r="U34" s="48">
        <v>2</v>
      </c>
      <c r="V34" s="49">
        <v>0.666667</v>
      </c>
      <c r="W34" s="49">
        <v>0.003717</v>
      </c>
      <c r="X34" s="49">
        <v>0.005981</v>
      </c>
      <c r="Y34" s="49">
        <v>0.554884</v>
      </c>
      <c r="Z34" s="49">
        <v>0.3333333333333333</v>
      </c>
      <c r="AA34" s="49">
        <v>0</v>
      </c>
      <c r="AB34" s="73">
        <v>34</v>
      </c>
      <c r="AC34" s="73"/>
      <c r="AD34" s="74"/>
      <c r="AE34" s="80" t="s">
        <v>399</v>
      </c>
      <c r="AF34" s="80" t="s">
        <v>431</v>
      </c>
      <c r="AG34" s="80" t="s">
        <v>537</v>
      </c>
      <c r="AH34" s="80" t="s">
        <v>563</v>
      </c>
      <c r="AI34" s="80"/>
      <c r="AJ34" s="80">
        <v>0.4074074</v>
      </c>
      <c r="AK34" s="80">
        <v>18</v>
      </c>
      <c r="AL34" s="80"/>
      <c r="AM34" s="80" t="str">
        <f>REPLACE(INDEX(GroupVertices[Group],MATCH(Vertices[[#This Row],[Vertex]],GroupVertices[Vertex],0)),1,1,"")</f>
        <v>3</v>
      </c>
      <c r="AN34" s="48">
        <v>0</v>
      </c>
      <c r="AO34" s="49">
        <v>0</v>
      </c>
      <c r="AP34" s="48">
        <v>0</v>
      </c>
      <c r="AQ34" s="49">
        <v>0</v>
      </c>
      <c r="AR34" s="48">
        <v>0</v>
      </c>
      <c r="AS34" s="49">
        <v>0</v>
      </c>
      <c r="AT34" s="48">
        <v>73</v>
      </c>
      <c r="AU34" s="49">
        <v>100</v>
      </c>
      <c r="AV34" s="48">
        <v>73</v>
      </c>
      <c r="AW34" s="118" t="s">
        <v>2531</v>
      </c>
      <c r="AX34" s="118" t="s">
        <v>2531</v>
      </c>
      <c r="AY34" s="118" t="s">
        <v>2531</v>
      </c>
      <c r="AZ34" s="118" t="s">
        <v>2531</v>
      </c>
      <c r="BA34" s="2"/>
      <c r="BB34" s="3"/>
      <c r="BC34" s="3"/>
      <c r="BD34" s="3"/>
      <c r="BE34" s="3"/>
    </row>
    <row r="35" spans="1:57" ht="41.45" customHeight="1">
      <c r="A35" s="66" t="s">
        <v>273</v>
      </c>
      <c r="C35" s="67"/>
      <c r="D35" s="67" t="s">
        <v>64</v>
      </c>
      <c r="E35" s="68">
        <v>367.3520851055423</v>
      </c>
      <c r="F35" s="70"/>
      <c r="G35" s="96" t="s">
        <v>357</v>
      </c>
      <c r="H35" s="67"/>
      <c r="I35" s="71" t="s">
        <v>273</v>
      </c>
      <c r="J35" s="72"/>
      <c r="K35" s="72" t="s">
        <v>75</v>
      </c>
      <c r="L35" s="50" t="s">
        <v>564</v>
      </c>
      <c r="M35" s="75">
        <v>6.168095627654299</v>
      </c>
      <c r="N35" s="76">
        <v>9052.9267578125</v>
      </c>
      <c r="O35" s="76">
        <v>8433.2900390625</v>
      </c>
      <c r="P35" s="77"/>
      <c r="Q35" s="78"/>
      <c r="R35" s="78"/>
      <c r="S35" s="82"/>
      <c r="T35" s="48">
        <v>6</v>
      </c>
      <c r="U35" s="48">
        <v>1</v>
      </c>
      <c r="V35" s="49">
        <v>8.5</v>
      </c>
      <c r="W35" s="49">
        <v>0.003774</v>
      </c>
      <c r="X35" s="49">
        <v>0.008791</v>
      </c>
      <c r="Y35" s="49">
        <v>1.080379</v>
      </c>
      <c r="Z35" s="49">
        <v>0.23809523809523808</v>
      </c>
      <c r="AA35" s="49">
        <v>0</v>
      </c>
      <c r="AB35" s="73">
        <v>35</v>
      </c>
      <c r="AC35" s="73"/>
      <c r="AD35" s="74"/>
      <c r="AE35" s="80" t="s">
        <v>399</v>
      </c>
      <c r="AF35" s="80" t="s">
        <v>432</v>
      </c>
      <c r="AG35" s="80" t="s">
        <v>537</v>
      </c>
      <c r="AH35" s="80" t="s">
        <v>564</v>
      </c>
      <c r="AI35" s="80"/>
      <c r="AJ35" s="80">
        <v>0</v>
      </c>
      <c r="AK35" s="80">
        <v>2</v>
      </c>
      <c r="AL35" s="80"/>
      <c r="AM35" s="80" t="str">
        <f>REPLACE(INDEX(GroupVertices[Group],MATCH(Vertices[[#This Row],[Vertex]],GroupVertices[Vertex],0)),1,1,"")</f>
        <v>3</v>
      </c>
      <c r="AN35" s="48">
        <v>3</v>
      </c>
      <c r="AO35" s="49">
        <v>1.4492753623188406</v>
      </c>
      <c r="AP35" s="48">
        <v>2</v>
      </c>
      <c r="AQ35" s="49">
        <v>0.966183574879227</v>
      </c>
      <c r="AR35" s="48">
        <v>0</v>
      </c>
      <c r="AS35" s="49">
        <v>0</v>
      </c>
      <c r="AT35" s="48">
        <v>202</v>
      </c>
      <c r="AU35" s="49">
        <v>97.58454106280193</v>
      </c>
      <c r="AV35" s="48">
        <v>207</v>
      </c>
      <c r="AW35" s="118" t="s">
        <v>2531</v>
      </c>
      <c r="AX35" s="118" t="s">
        <v>2531</v>
      </c>
      <c r="AY35" s="118" t="s">
        <v>2531</v>
      </c>
      <c r="AZ35" s="118" t="s">
        <v>2531</v>
      </c>
      <c r="BA35" s="2"/>
      <c r="BB35" s="3"/>
      <c r="BC35" s="3"/>
      <c r="BD35" s="3"/>
      <c r="BE35" s="3"/>
    </row>
    <row r="36" spans="1:57" ht="41.45" customHeight="1">
      <c r="A36" s="66" t="s">
        <v>282</v>
      </c>
      <c r="C36" s="67"/>
      <c r="D36" s="67" t="s">
        <v>64</v>
      </c>
      <c r="E36" s="68">
        <v>616.4987789036614</v>
      </c>
      <c r="F36" s="70"/>
      <c r="G36" s="96" t="s">
        <v>372</v>
      </c>
      <c r="H36" s="67"/>
      <c r="I36" s="71" t="s">
        <v>282</v>
      </c>
      <c r="J36" s="72"/>
      <c r="K36" s="72" t="s">
        <v>75</v>
      </c>
      <c r="L36" s="50" t="s">
        <v>564</v>
      </c>
      <c r="M36" s="75">
        <v>102.77437146608187</v>
      </c>
      <c r="N36" s="76">
        <v>9016.09765625</v>
      </c>
      <c r="O36" s="76">
        <v>7303.498046875</v>
      </c>
      <c r="P36" s="77"/>
      <c r="Q36" s="78"/>
      <c r="R36" s="78"/>
      <c r="S36" s="82"/>
      <c r="T36" s="48">
        <v>15</v>
      </c>
      <c r="U36" s="48">
        <v>14</v>
      </c>
      <c r="V36" s="49">
        <v>167.388961</v>
      </c>
      <c r="W36" s="49">
        <v>0.004032</v>
      </c>
      <c r="X36" s="49">
        <v>0.020646</v>
      </c>
      <c r="Y36" s="49">
        <v>3.412229</v>
      </c>
      <c r="Z36" s="49">
        <v>0.1105072463768116</v>
      </c>
      <c r="AA36" s="49">
        <v>0.20833333333333334</v>
      </c>
      <c r="AB36" s="73">
        <v>36</v>
      </c>
      <c r="AC36" s="73"/>
      <c r="AD36" s="74"/>
      <c r="AE36" s="80" t="s">
        <v>399</v>
      </c>
      <c r="AF36" s="80" t="s">
        <v>433</v>
      </c>
      <c r="AG36" s="80" t="s">
        <v>537</v>
      </c>
      <c r="AH36" s="80" t="s">
        <v>564</v>
      </c>
      <c r="AI36" s="80"/>
      <c r="AJ36" s="80">
        <v>0.397766</v>
      </c>
      <c r="AK36" s="80">
        <v>500</v>
      </c>
      <c r="AL36" s="80"/>
      <c r="AM36" s="80" t="str">
        <f>REPLACE(INDEX(GroupVertices[Group],MATCH(Vertices[[#This Row],[Vertex]],GroupVertices[Vertex],0)),1,1,"")</f>
        <v>3</v>
      </c>
      <c r="AN36" s="48">
        <v>3</v>
      </c>
      <c r="AO36" s="49">
        <v>1.4492753623188406</v>
      </c>
      <c r="AP36" s="48">
        <v>2</v>
      </c>
      <c r="AQ36" s="49">
        <v>0.966183574879227</v>
      </c>
      <c r="AR36" s="48">
        <v>0</v>
      </c>
      <c r="AS36" s="49">
        <v>0</v>
      </c>
      <c r="AT36" s="48">
        <v>202</v>
      </c>
      <c r="AU36" s="49">
        <v>97.58454106280193</v>
      </c>
      <c r="AV36" s="48">
        <v>207</v>
      </c>
      <c r="AW36" s="118" t="s">
        <v>2531</v>
      </c>
      <c r="AX36" s="118" t="s">
        <v>2531</v>
      </c>
      <c r="AY36" s="118" t="s">
        <v>2531</v>
      </c>
      <c r="AZ36" s="118" t="s">
        <v>2531</v>
      </c>
      <c r="BA36" s="2"/>
      <c r="BB36" s="3"/>
      <c r="BC36" s="3"/>
      <c r="BD36" s="3"/>
      <c r="BE36" s="3"/>
    </row>
    <row r="37" spans="1:57" ht="41.45" customHeight="1">
      <c r="A37" s="66" t="s">
        <v>218</v>
      </c>
      <c r="C37" s="67"/>
      <c r="D37" s="67" t="s">
        <v>64</v>
      </c>
      <c r="E37" s="68"/>
      <c r="F37" s="70"/>
      <c r="G37" s="96" t="s">
        <v>373</v>
      </c>
      <c r="H37" s="67"/>
      <c r="I37" s="71" t="s">
        <v>218</v>
      </c>
      <c r="J37" s="72"/>
      <c r="K37" s="72" t="s">
        <v>75</v>
      </c>
      <c r="L37" s="50" t="s">
        <v>565</v>
      </c>
      <c r="M37" s="75">
        <v>1</v>
      </c>
      <c r="N37" s="76">
        <v>913.9617919921875</v>
      </c>
      <c r="O37" s="76">
        <v>5363.798828125</v>
      </c>
      <c r="P37" s="77"/>
      <c r="Q37" s="78"/>
      <c r="R37" s="78"/>
      <c r="S37" s="82"/>
      <c r="T37" s="48">
        <v>1</v>
      </c>
      <c r="U37" s="48">
        <v>1</v>
      </c>
      <c r="V37" s="49">
        <v>0</v>
      </c>
      <c r="W37" s="49">
        <v>0.003704</v>
      </c>
      <c r="X37" s="49">
        <v>0.005403</v>
      </c>
      <c r="Y37" s="49">
        <v>0.423696</v>
      </c>
      <c r="Z37" s="49">
        <v>0.5</v>
      </c>
      <c r="AA37" s="49">
        <v>0</v>
      </c>
      <c r="AB37" s="73">
        <v>37</v>
      </c>
      <c r="AC37" s="73"/>
      <c r="AD37" s="74"/>
      <c r="AE37" s="80" t="s">
        <v>399</v>
      </c>
      <c r="AF37" s="80" t="s">
        <v>434</v>
      </c>
      <c r="AG37" s="80" t="s">
        <v>537</v>
      </c>
      <c r="AH37" s="80" t="s">
        <v>565</v>
      </c>
      <c r="AI37" s="80"/>
      <c r="AJ37" s="80">
        <v>0.7318885</v>
      </c>
      <c r="AK37" s="80">
        <v>95</v>
      </c>
      <c r="AL37" s="80"/>
      <c r="AM37" s="80" t="str">
        <f>REPLACE(INDEX(GroupVertices[Group],MATCH(Vertices[[#This Row],[Vertex]],GroupVertices[Vertex],0)),1,1,"")</f>
        <v>1</v>
      </c>
      <c r="AN37" s="48">
        <v>9</v>
      </c>
      <c r="AO37" s="49">
        <v>2.3076923076923075</v>
      </c>
      <c r="AP37" s="48">
        <v>23</v>
      </c>
      <c r="AQ37" s="49">
        <v>5.897435897435898</v>
      </c>
      <c r="AR37" s="48">
        <v>0</v>
      </c>
      <c r="AS37" s="49">
        <v>0</v>
      </c>
      <c r="AT37" s="48">
        <v>358</v>
      </c>
      <c r="AU37" s="49">
        <v>91.7948717948718</v>
      </c>
      <c r="AV37" s="48">
        <v>390</v>
      </c>
      <c r="AW37" s="118" t="s">
        <v>2531</v>
      </c>
      <c r="AX37" s="118" t="s">
        <v>2531</v>
      </c>
      <c r="AY37" s="118" t="s">
        <v>2531</v>
      </c>
      <c r="AZ37" s="118" t="s">
        <v>2531</v>
      </c>
      <c r="BA37" s="2"/>
      <c r="BB37" s="3"/>
      <c r="BC37" s="3"/>
      <c r="BD37" s="3"/>
      <c r="BE37" s="3"/>
    </row>
    <row r="38" spans="1:57" ht="41.45" customHeight="1">
      <c r="A38" s="66" t="s">
        <v>219</v>
      </c>
      <c r="C38" s="67"/>
      <c r="D38" s="67" t="s">
        <v>64</v>
      </c>
      <c r="E38" s="68">
        <v>130.49786865285915</v>
      </c>
      <c r="F38" s="70"/>
      <c r="G38" s="96" t="s">
        <v>357</v>
      </c>
      <c r="H38" s="67"/>
      <c r="I38" s="71" t="s">
        <v>219</v>
      </c>
      <c r="J38" s="72"/>
      <c r="K38" s="72" t="s">
        <v>75</v>
      </c>
      <c r="L38" s="71" t="s">
        <v>566</v>
      </c>
      <c r="M38" s="75">
        <v>1.3040056251561354</v>
      </c>
      <c r="N38" s="76">
        <v>6136.64453125</v>
      </c>
      <c r="O38" s="76">
        <v>7836.73779296875</v>
      </c>
      <c r="P38" s="77"/>
      <c r="Q38" s="78"/>
      <c r="R38" s="78"/>
      <c r="S38" s="82"/>
      <c r="T38" s="48">
        <v>1</v>
      </c>
      <c r="U38" s="48">
        <v>2</v>
      </c>
      <c r="V38" s="49">
        <v>0.5</v>
      </c>
      <c r="W38" s="49">
        <v>0.003717</v>
      </c>
      <c r="X38" s="49">
        <v>0.005515</v>
      </c>
      <c r="Y38" s="49">
        <v>0.568333</v>
      </c>
      <c r="Z38" s="49">
        <v>0.3333333333333333</v>
      </c>
      <c r="AA38" s="49">
        <v>0</v>
      </c>
      <c r="AB38" s="73">
        <v>38</v>
      </c>
      <c r="AC38" s="73"/>
      <c r="AD38" s="74"/>
      <c r="AE38" s="80" t="s">
        <v>399</v>
      </c>
      <c r="AF38" s="80" t="s">
        <v>435</v>
      </c>
      <c r="AG38" s="80" t="s">
        <v>537</v>
      </c>
      <c r="AH38" s="80" t="s">
        <v>566</v>
      </c>
      <c r="AI38" s="80"/>
      <c r="AJ38" s="80">
        <v>0.1476426</v>
      </c>
      <c r="AK38" s="80">
        <v>31</v>
      </c>
      <c r="AL38" s="80"/>
      <c r="AM38" s="80" t="str">
        <f>REPLACE(INDEX(GroupVertices[Group],MATCH(Vertices[[#This Row],[Vertex]],GroupVertices[Vertex],0)),1,1,"")</f>
        <v>2</v>
      </c>
      <c r="AN38" s="48">
        <v>1</v>
      </c>
      <c r="AO38" s="49">
        <v>1.5625</v>
      </c>
      <c r="AP38" s="48">
        <v>0</v>
      </c>
      <c r="AQ38" s="49">
        <v>0</v>
      </c>
      <c r="AR38" s="48">
        <v>0</v>
      </c>
      <c r="AS38" s="49">
        <v>0</v>
      </c>
      <c r="AT38" s="48">
        <v>63</v>
      </c>
      <c r="AU38" s="49">
        <v>98.4375</v>
      </c>
      <c r="AV38" s="48">
        <v>64</v>
      </c>
      <c r="AW38" s="118" t="s">
        <v>2531</v>
      </c>
      <c r="AX38" s="118" t="s">
        <v>2531</v>
      </c>
      <c r="AY38" s="118" t="s">
        <v>2531</v>
      </c>
      <c r="AZ38" s="118" t="s">
        <v>2531</v>
      </c>
      <c r="BA38" s="2"/>
      <c r="BB38" s="3"/>
      <c r="BC38" s="3"/>
      <c r="BD38" s="3"/>
      <c r="BE38" s="3"/>
    </row>
    <row r="39" spans="1:57" ht="41.45" customHeight="1">
      <c r="A39" s="66" t="s">
        <v>303</v>
      </c>
      <c r="C39" s="67"/>
      <c r="D39" s="67" t="s">
        <v>64</v>
      </c>
      <c r="E39" s="68">
        <v>272.505140325688</v>
      </c>
      <c r="F39" s="70"/>
      <c r="G39" s="96" t="s">
        <v>357</v>
      </c>
      <c r="H39" s="67"/>
      <c r="I39" s="71" t="s">
        <v>303</v>
      </c>
      <c r="J39" s="72"/>
      <c r="K39" s="72" t="s">
        <v>75</v>
      </c>
      <c r="L39" s="50" t="s">
        <v>567</v>
      </c>
      <c r="M39" s="75">
        <v>2.6618972148497893</v>
      </c>
      <c r="N39" s="76">
        <v>6296.96533203125</v>
      </c>
      <c r="O39" s="76">
        <v>6352.12939453125</v>
      </c>
      <c r="P39" s="77"/>
      <c r="Q39" s="78"/>
      <c r="R39" s="78"/>
      <c r="S39" s="82"/>
      <c r="T39" s="48">
        <v>5</v>
      </c>
      <c r="U39" s="48">
        <v>0</v>
      </c>
      <c r="V39" s="49">
        <v>2.733333</v>
      </c>
      <c r="W39" s="49">
        <v>0.003745</v>
      </c>
      <c r="X39" s="49">
        <v>0.00672</v>
      </c>
      <c r="Y39" s="49">
        <v>0.837961</v>
      </c>
      <c r="Z39" s="49">
        <v>0.3</v>
      </c>
      <c r="AA39" s="49">
        <v>0</v>
      </c>
      <c r="AB39" s="73">
        <v>39</v>
      </c>
      <c r="AC39" s="73"/>
      <c r="AD39" s="74"/>
      <c r="AE39" s="80" t="s">
        <v>399</v>
      </c>
      <c r="AF39" s="80" t="s">
        <v>436</v>
      </c>
      <c r="AG39" s="80" t="s">
        <v>537</v>
      </c>
      <c r="AH39" s="80" t="s">
        <v>567</v>
      </c>
      <c r="AI39" s="80"/>
      <c r="AJ39" s="80">
        <v>0</v>
      </c>
      <c r="AK39" s="80">
        <v>1</v>
      </c>
      <c r="AL39" s="80"/>
      <c r="AM39" s="80" t="str">
        <f>REPLACE(INDEX(GroupVertices[Group],MATCH(Vertices[[#This Row],[Vertex]],GroupVertices[Vertex],0)),1,1,"")</f>
        <v>2</v>
      </c>
      <c r="AN39" s="48">
        <v>1</v>
      </c>
      <c r="AO39" s="49">
        <v>1.492537313432836</v>
      </c>
      <c r="AP39" s="48">
        <v>0</v>
      </c>
      <c r="AQ39" s="49">
        <v>0</v>
      </c>
      <c r="AR39" s="48">
        <v>0</v>
      </c>
      <c r="AS39" s="49">
        <v>0</v>
      </c>
      <c r="AT39" s="48">
        <v>66</v>
      </c>
      <c r="AU39" s="49">
        <v>98.50746268656717</v>
      </c>
      <c r="AV39" s="48">
        <v>67</v>
      </c>
      <c r="AW39" s="48"/>
      <c r="AX39" s="48"/>
      <c r="AY39" s="48"/>
      <c r="AZ39" s="48"/>
      <c r="BA39" s="2"/>
      <c r="BB39" s="3"/>
      <c r="BC39" s="3"/>
      <c r="BD39" s="3"/>
      <c r="BE39" s="3"/>
    </row>
    <row r="40" spans="1:57" ht="41.45" customHeight="1">
      <c r="A40" s="66" t="s">
        <v>304</v>
      </c>
      <c r="C40" s="67"/>
      <c r="D40" s="67" t="s">
        <v>64</v>
      </c>
      <c r="E40" s="68"/>
      <c r="F40" s="70"/>
      <c r="G40" s="96" t="s">
        <v>363</v>
      </c>
      <c r="H40" s="67"/>
      <c r="I40" s="71" t="s">
        <v>304</v>
      </c>
      <c r="J40" s="72"/>
      <c r="K40" s="72" t="s">
        <v>75</v>
      </c>
      <c r="L40" s="71" t="s">
        <v>568</v>
      </c>
      <c r="M40" s="75">
        <v>1</v>
      </c>
      <c r="N40" s="76">
        <v>3276.523193359375</v>
      </c>
      <c r="O40" s="76">
        <v>8445.00390625</v>
      </c>
      <c r="P40" s="77"/>
      <c r="Q40" s="78"/>
      <c r="R40" s="78"/>
      <c r="S40" s="82"/>
      <c r="T40" s="48">
        <v>1</v>
      </c>
      <c r="U40" s="48">
        <v>0</v>
      </c>
      <c r="V40" s="49">
        <v>0</v>
      </c>
      <c r="W40" s="49">
        <v>0.00369</v>
      </c>
      <c r="X40" s="49">
        <v>0.004048</v>
      </c>
      <c r="Y40" s="49">
        <v>0.302846</v>
      </c>
      <c r="Z40" s="49">
        <v>0</v>
      </c>
      <c r="AA40" s="49">
        <v>0</v>
      </c>
      <c r="AB40" s="73">
        <v>40</v>
      </c>
      <c r="AC40" s="73"/>
      <c r="AD40" s="74"/>
      <c r="AE40" s="80" t="s">
        <v>399</v>
      </c>
      <c r="AF40" s="80" t="s">
        <v>437</v>
      </c>
      <c r="AG40" s="80" t="s">
        <v>537</v>
      </c>
      <c r="AH40" s="80" t="s">
        <v>568</v>
      </c>
      <c r="AI40" s="80"/>
      <c r="AJ40" s="80">
        <v>0.712199</v>
      </c>
      <c r="AK40" s="80">
        <v>382</v>
      </c>
      <c r="AL40" s="80"/>
      <c r="AM40" s="80" t="str">
        <f>REPLACE(INDEX(GroupVertices[Group],MATCH(Vertices[[#This Row],[Vertex]],GroupVertices[Vertex],0)),1,1,"")</f>
        <v>1</v>
      </c>
      <c r="AN40" s="48">
        <v>0</v>
      </c>
      <c r="AO40" s="49">
        <v>0</v>
      </c>
      <c r="AP40" s="48">
        <v>9</v>
      </c>
      <c r="AQ40" s="49">
        <v>10.344827586206897</v>
      </c>
      <c r="AR40" s="48">
        <v>0</v>
      </c>
      <c r="AS40" s="49">
        <v>0</v>
      </c>
      <c r="AT40" s="48">
        <v>78</v>
      </c>
      <c r="AU40" s="49">
        <v>89.65517241379311</v>
      </c>
      <c r="AV40" s="48">
        <v>87</v>
      </c>
      <c r="AW40" s="48"/>
      <c r="AX40" s="48"/>
      <c r="AY40" s="48"/>
      <c r="AZ40" s="48"/>
      <c r="BA40" s="2"/>
      <c r="BB40" s="3"/>
      <c r="BC40" s="3"/>
      <c r="BD40" s="3"/>
      <c r="BE40" s="3"/>
    </row>
    <row r="41" spans="1:57" ht="41.45" customHeight="1">
      <c r="A41" s="66" t="s">
        <v>305</v>
      </c>
      <c r="C41" s="67"/>
      <c r="D41" s="67" t="s">
        <v>64</v>
      </c>
      <c r="E41" s="68"/>
      <c r="F41" s="70"/>
      <c r="G41" s="96" t="s">
        <v>357</v>
      </c>
      <c r="H41" s="67"/>
      <c r="I41" s="71" t="s">
        <v>305</v>
      </c>
      <c r="J41" s="72"/>
      <c r="K41" s="72" t="s">
        <v>75</v>
      </c>
      <c r="L41" s="50" t="s">
        <v>569</v>
      </c>
      <c r="M41" s="75">
        <v>1</v>
      </c>
      <c r="N41" s="76">
        <v>1852.5882568359375</v>
      </c>
      <c r="O41" s="76">
        <v>375.0596923828125</v>
      </c>
      <c r="P41" s="77"/>
      <c r="Q41" s="78"/>
      <c r="R41" s="78"/>
      <c r="S41" s="82"/>
      <c r="T41" s="48">
        <v>1</v>
      </c>
      <c r="U41" s="48">
        <v>0</v>
      </c>
      <c r="V41" s="49">
        <v>0</v>
      </c>
      <c r="W41" s="49">
        <v>0.00369</v>
      </c>
      <c r="X41" s="49">
        <v>0.004048</v>
      </c>
      <c r="Y41" s="49">
        <v>0.302846</v>
      </c>
      <c r="Z41" s="49">
        <v>0</v>
      </c>
      <c r="AA41" s="49">
        <v>0</v>
      </c>
      <c r="AB41" s="73">
        <v>41</v>
      </c>
      <c r="AC41" s="73"/>
      <c r="AD41" s="74"/>
      <c r="AE41" s="80" t="s">
        <v>399</v>
      </c>
      <c r="AF41" s="80" t="s">
        <v>438</v>
      </c>
      <c r="AG41" s="80" t="s">
        <v>537</v>
      </c>
      <c r="AH41" s="80" t="s">
        <v>569</v>
      </c>
      <c r="AI41" s="80"/>
      <c r="AJ41" s="80">
        <v>0.6872469</v>
      </c>
      <c r="AK41" s="80">
        <v>156</v>
      </c>
      <c r="AL41" s="80"/>
      <c r="AM41" s="80" t="str">
        <f>REPLACE(INDEX(GroupVertices[Group],MATCH(Vertices[[#This Row],[Vertex]],GroupVertices[Vertex],0)),1,1,"")</f>
        <v>1</v>
      </c>
      <c r="AN41" s="48">
        <v>7</v>
      </c>
      <c r="AO41" s="49">
        <v>2.928870292887029</v>
      </c>
      <c r="AP41" s="48">
        <v>0</v>
      </c>
      <c r="AQ41" s="49">
        <v>0</v>
      </c>
      <c r="AR41" s="48">
        <v>0</v>
      </c>
      <c r="AS41" s="49">
        <v>0</v>
      </c>
      <c r="AT41" s="48">
        <v>232</v>
      </c>
      <c r="AU41" s="49">
        <v>97.07112970711297</v>
      </c>
      <c r="AV41" s="48">
        <v>239</v>
      </c>
      <c r="AW41" s="48"/>
      <c r="AX41" s="48"/>
      <c r="AY41" s="48"/>
      <c r="AZ41" s="48"/>
      <c r="BA41" s="2"/>
      <c r="BB41" s="3"/>
      <c r="BC41" s="3"/>
      <c r="BD41" s="3"/>
      <c r="BE41" s="3"/>
    </row>
    <row r="42" spans="1:57" ht="41.45" customHeight="1">
      <c r="A42" s="66" t="s">
        <v>306</v>
      </c>
      <c r="C42" s="67"/>
      <c r="D42" s="67" t="s">
        <v>64</v>
      </c>
      <c r="E42" s="68"/>
      <c r="F42" s="70"/>
      <c r="G42" s="96" t="s">
        <v>374</v>
      </c>
      <c r="H42" s="67"/>
      <c r="I42" s="71" t="s">
        <v>306</v>
      </c>
      <c r="J42" s="72"/>
      <c r="K42" s="72" t="s">
        <v>75</v>
      </c>
      <c r="L42" s="71" t="s">
        <v>570</v>
      </c>
      <c r="M42" s="75">
        <v>1</v>
      </c>
      <c r="N42" s="76">
        <v>130.0294647216797</v>
      </c>
      <c r="O42" s="76">
        <v>4336.97021484375</v>
      </c>
      <c r="P42" s="77"/>
      <c r="Q42" s="78"/>
      <c r="R42" s="78"/>
      <c r="S42" s="82"/>
      <c r="T42" s="48">
        <v>1</v>
      </c>
      <c r="U42" s="48">
        <v>0</v>
      </c>
      <c r="V42" s="49">
        <v>0</v>
      </c>
      <c r="W42" s="49">
        <v>0.00369</v>
      </c>
      <c r="X42" s="49">
        <v>0.004048</v>
      </c>
      <c r="Y42" s="49">
        <v>0.302846</v>
      </c>
      <c r="Z42" s="49">
        <v>0</v>
      </c>
      <c r="AA42" s="49">
        <v>0</v>
      </c>
      <c r="AB42" s="73">
        <v>42</v>
      </c>
      <c r="AC42" s="73"/>
      <c r="AD42" s="74"/>
      <c r="AE42" s="80" t="s">
        <v>399</v>
      </c>
      <c r="AF42" s="80" t="s">
        <v>439</v>
      </c>
      <c r="AG42" s="80" t="s">
        <v>537</v>
      </c>
      <c r="AH42" s="80" t="s">
        <v>570</v>
      </c>
      <c r="AI42" s="80"/>
      <c r="AJ42" s="80">
        <v>0.3391986</v>
      </c>
      <c r="AK42" s="80">
        <v>89</v>
      </c>
      <c r="AL42" s="80"/>
      <c r="AM42" s="80" t="str">
        <f>REPLACE(INDEX(GroupVertices[Group],MATCH(Vertices[[#This Row],[Vertex]],GroupVertices[Vertex],0)),1,1,"")</f>
        <v>1</v>
      </c>
      <c r="AN42" s="48">
        <v>0</v>
      </c>
      <c r="AO42" s="49">
        <v>0</v>
      </c>
      <c r="AP42" s="48">
        <v>1</v>
      </c>
      <c r="AQ42" s="49">
        <v>1.5625</v>
      </c>
      <c r="AR42" s="48">
        <v>0</v>
      </c>
      <c r="AS42" s="49">
        <v>0</v>
      </c>
      <c r="AT42" s="48">
        <v>63</v>
      </c>
      <c r="AU42" s="49">
        <v>98.4375</v>
      </c>
      <c r="AV42" s="48">
        <v>64</v>
      </c>
      <c r="AW42" s="48"/>
      <c r="AX42" s="48"/>
      <c r="AY42" s="48"/>
      <c r="AZ42" s="48"/>
      <c r="BA42" s="2"/>
      <c r="BB42" s="3"/>
      <c r="BC42" s="3"/>
      <c r="BD42" s="3"/>
      <c r="BE42" s="3"/>
    </row>
    <row r="43" spans="1:57" ht="41.45" customHeight="1">
      <c r="A43" s="66" t="s">
        <v>307</v>
      </c>
      <c r="C43" s="67"/>
      <c r="D43" s="67" t="s">
        <v>64</v>
      </c>
      <c r="E43" s="68"/>
      <c r="F43" s="70"/>
      <c r="G43" s="96" t="s">
        <v>357</v>
      </c>
      <c r="H43" s="67"/>
      <c r="I43" s="71" t="s">
        <v>307</v>
      </c>
      <c r="J43" s="72"/>
      <c r="K43" s="72" t="s">
        <v>75</v>
      </c>
      <c r="L43" s="71" t="s">
        <v>571</v>
      </c>
      <c r="M43" s="75">
        <v>1</v>
      </c>
      <c r="N43" s="76">
        <v>2579.454833984375</v>
      </c>
      <c r="O43" s="76">
        <v>9590.3251953125</v>
      </c>
      <c r="P43" s="77"/>
      <c r="Q43" s="78"/>
      <c r="R43" s="78"/>
      <c r="S43" s="82"/>
      <c r="T43" s="48">
        <v>1</v>
      </c>
      <c r="U43" s="48">
        <v>0</v>
      </c>
      <c r="V43" s="49">
        <v>0</v>
      </c>
      <c r="W43" s="49">
        <v>0.00369</v>
      </c>
      <c r="X43" s="49">
        <v>0.004048</v>
      </c>
      <c r="Y43" s="49">
        <v>0.302846</v>
      </c>
      <c r="Z43" s="49">
        <v>0</v>
      </c>
      <c r="AA43" s="49">
        <v>0</v>
      </c>
      <c r="AB43" s="73">
        <v>43</v>
      </c>
      <c r="AC43" s="73"/>
      <c r="AD43" s="74"/>
      <c r="AE43" s="80" t="s">
        <v>399</v>
      </c>
      <c r="AF43" s="80" t="s">
        <v>440</v>
      </c>
      <c r="AG43" s="80" t="s">
        <v>537</v>
      </c>
      <c r="AH43" s="80" t="s">
        <v>571</v>
      </c>
      <c r="AI43" s="80"/>
      <c r="AJ43" s="80">
        <v>0</v>
      </c>
      <c r="AK43" s="80">
        <v>1</v>
      </c>
      <c r="AL43" s="80"/>
      <c r="AM43" s="80" t="str">
        <f>REPLACE(INDEX(GroupVertices[Group],MATCH(Vertices[[#This Row],[Vertex]],GroupVertices[Vertex],0)),1,1,"")</f>
        <v>1</v>
      </c>
      <c r="AN43" s="48">
        <v>0</v>
      </c>
      <c r="AO43" s="49">
        <v>0</v>
      </c>
      <c r="AP43" s="48">
        <v>1</v>
      </c>
      <c r="AQ43" s="49">
        <v>2.0833333333333335</v>
      </c>
      <c r="AR43" s="48">
        <v>0</v>
      </c>
      <c r="AS43" s="49">
        <v>0</v>
      </c>
      <c r="AT43" s="48">
        <v>47</v>
      </c>
      <c r="AU43" s="49">
        <v>97.91666666666667</v>
      </c>
      <c r="AV43" s="48">
        <v>48</v>
      </c>
      <c r="AW43" s="48"/>
      <c r="AX43" s="48"/>
      <c r="AY43" s="48"/>
      <c r="AZ43" s="48"/>
      <c r="BA43" s="2"/>
      <c r="BB43" s="3"/>
      <c r="BC43" s="3"/>
      <c r="BD43" s="3"/>
      <c r="BE43" s="3"/>
    </row>
    <row r="44" spans="1:57" ht="41.45" customHeight="1">
      <c r="A44" s="66" t="s">
        <v>220</v>
      </c>
      <c r="C44" s="67"/>
      <c r="D44" s="67" t="s">
        <v>64</v>
      </c>
      <c r="E44" s="68"/>
      <c r="F44" s="70"/>
      <c r="G44" s="96" t="s">
        <v>357</v>
      </c>
      <c r="H44" s="67"/>
      <c r="I44" s="71" t="s">
        <v>220</v>
      </c>
      <c r="J44" s="72"/>
      <c r="K44" s="72" t="s">
        <v>75</v>
      </c>
      <c r="L44" s="50" t="s">
        <v>572</v>
      </c>
      <c r="M44" s="75">
        <v>1</v>
      </c>
      <c r="N44" s="76">
        <v>3548.431884765625</v>
      </c>
      <c r="O44" s="76">
        <v>7758.25048828125</v>
      </c>
      <c r="P44" s="77"/>
      <c r="Q44" s="78"/>
      <c r="R44" s="78"/>
      <c r="S44" s="82"/>
      <c r="T44" s="48">
        <v>1</v>
      </c>
      <c r="U44" s="48">
        <v>1</v>
      </c>
      <c r="V44" s="49">
        <v>0</v>
      </c>
      <c r="W44" s="49">
        <v>0.003704</v>
      </c>
      <c r="X44" s="49">
        <v>0.005403</v>
      </c>
      <c r="Y44" s="49">
        <v>0.423696</v>
      </c>
      <c r="Z44" s="49">
        <v>0.5</v>
      </c>
      <c r="AA44" s="49">
        <v>0</v>
      </c>
      <c r="AB44" s="73">
        <v>44</v>
      </c>
      <c r="AC44" s="73"/>
      <c r="AD44" s="74"/>
      <c r="AE44" s="80" t="s">
        <v>399</v>
      </c>
      <c r="AF44" s="80" t="s">
        <v>441</v>
      </c>
      <c r="AG44" s="80" t="s">
        <v>537</v>
      </c>
      <c r="AH44" s="80" t="s">
        <v>572</v>
      </c>
      <c r="AI44" s="80"/>
      <c r="AJ44" s="80">
        <v>0.1797101</v>
      </c>
      <c r="AK44" s="80">
        <v>30</v>
      </c>
      <c r="AL44" s="80"/>
      <c r="AM44" s="80" t="str">
        <f>REPLACE(INDEX(GroupVertices[Group],MATCH(Vertices[[#This Row],[Vertex]],GroupVertices[Vertex],0)),1,1,"")</f>
        <v>1</v>
      </c>
      <c r="AN44" s="48">
        <v>0</v>
      </c>
      <c r="AO44" s="49">
        <v>0</v>
      </c>
      <c r="AP44" s="48">
        <v>0</v>
      </c>
      <c r="AQ44" s="49">
        <v>0</v>
      </c>
      <c r="AR44" s="48">
        <v>0</v>
      </c>
      <c r="AS44" s="49">
        <v>0</v>
      </c>
      <c r="AT44" s="48">
        <v>100</v>
      </c>
      <c r="AU44" s="49">
        <v>100</v>
      </c>
      <c r="AV44" s="48">
        <v>100</v>
      </c>
      <c r="AW44" s="118" t="s">
        <v>2531</v>
      </c>
      <c r="AX44" s="118" t="s">
        <v>2531</v>
      </c>
      <c r="AY44" s="118" t="s">
        <v>2531</v>
      </c>
      <c r="AZ44" s="118" t="s">
        <v>2531</v>
      </c>
      <c r="BA44" s="2"/>
      <c r="BB44" s="3"/>
      <c r="BC44" s="3"/>
      <c r="BD44" s="3"/>
      <c r="BE44" s="3"/>
    </row>
    <row r="45" spans="1:57" ht="41.45" customHeight="1">
      <c r="A45" s="66" t="s">
        <v>221</v>
      </c>
      <c r="C45" s="67"/>
      <c r="D45" s="67" t="s">
        <v>64</v>
      </c>
      <c r="E45" s="68">
        <v>188.44438111099572</v>
      </c>
      <c r="F45" s="70"/>
      <c r="G45" s="96" t="s">
        <v>375</v>
      </c>
      <c r="H45" s="67"/>
      <c r="I45" s="71" t="s">
        <v>221</v>
      </c>
      <c r="J45" s="72"/>
      <c r="K45" s="72" t="s">
        <v>75</v>
      </c>
      <c r="L45" s="71" t="s">
        <v>573</v>
      </c>
      <c r="M45" s="75">
        <v>1.6080112503122705</v>
      </c>
      <c r="N45" s="76">
        <v>3026.18896484375</v>
      </c>
      <c r="O45" s="76">
        <v>7134.4521484375</v>
      </c>
      <c r="P45" s="77"/>
      <c r="Q45" s="78"/>
      <c r="R45" s="78"/>
      <c r="S45" s="82"/>
      <c r="T45" s="48">
        <v>2</v>
      </c>
      <c r="U45" s="48">
        <v>1</v>
      </c>
      <c r="V45" s="49">
        <v>1</v>
      </c>
      <c r="W45" s="49">
        <v>0.003717</v>
      </c>
      <c r="X45" s="49">
        <v>0.004917</v>
      </c>
      <c r="Y45" s="49">
        <v>0.613666</v>
      </c>
      <c r="Z45" s="49">
        <v>0.3333333333333333</v>
      </c>
      <c r="AA45" s="49">
        <v>0</v>
      </c>
      <c r="AB45" s="73">
        <v>45</v>
      </c>
      <c r="AC45" s="73"/>
      <c r="AD45" s="74"/>
      <c r="AE45" s="80" t="s">
        <v>399</v>
      </c>
      <c r="AF45" s="98" t="s">
        <v>442</v>
      </c>
      <c r="AG45" s="80" t="s">
        <v>537</v>
      </c>
      <c r="AH45" s="80" t="s">
        <v>573</v>
      </c>
      <c r="AI45" s="80"/>
      <c r="AJ45" s="80">
        <v>0.2842137</v>
      </c>
      <c r="AK45" s="80">
        <v>98</v>
      </c>
      <c r="AL45" s="80"/>
      <c r="AM45" s="80" t="str">
        <f>REPLACE(INDEX(GroupVertices[Group],MATCH(Vertices[[#This Row],[Vertex]],GroupVertices[Vertex],0)),1,1,"")</f>
        <v>1</v>
      </c>
      <c r="AN45" s="48">
        <v>5</v>
      </c>
      <c r="AO45" s="49">
        <v>3.3333333333333335</v>
      </c>
      <c r="AP45" s="48">
        <v>14</v>
      </c>
      <c r="AQ45" s="49">
        <v>9.333333333333334</v>
      </c>
      <c r="AR45" s="48">
        <v>0</v>
      </c>
      <c r="AS45" s="49">
        <v>0</v>
      </c>
      <c r="AT45" s="48">
        <v>131</v>
      </c>
      <c r="AU45" s="49">
        <v>87.33333333333333</v>
      </c>
      <c r="AV45" s="48">
        <v>150</v>
      </c>
      <c r="AW45" s="118" t="s">
        <v>2531</v>
      </c>
      <c r="AX45" s="118" t="s">
        <v>2531</v>
      </c>
      <c r="AY45" s="118" t="s">
        <v>2531</v>
      </c>
      <c r="AZ45" s="118" t="s">
        <v>2531</v>
      </c>
      <c r="BA45" s="2"/>
      <c r="BB45" s="3"/>
      <c r="BC45" s="3"/>
      <c r="BD45" s="3"/>
      <c r="BE45" s="3"/>
    </row>
    <row r="46" spans="1:57" ht="41.45" customHeight="1">
      <c r="A46" s="66" t="s">
        <v>269</v>
      </c>
      <c r="C46" s="67"/>
      <c r="D46" s="67" t="s">
        <v>64</v>
      </c>
      <c r="E46" s="68">
        <v>366.5520909541373</v>
      </c>
      <c r="F46" s="70"/>
      <c r="G46" s="96" t="s">
        <v>358</v>
      </c>
      <c r="H46" s="67"/>
      <c r="I46" s="71" t="s">
        <v>269</v>
      </c>
      <c r="J46" s="72"/>
      <c r="K46" s="72" t="s">
        <v>75</v>
      </c>
      <c r="L46" s="71" t="s">
        <v>574</v>
      </c>
      <c r="M46" s="75">
        <v>6.11887590091902</v>
      </c>
      <c r="N46" s="76">
        <v>7629.63525390625</v>
      </c>
      <c r="O46" s="76">
        <v>7672.974609375</v>
      </c>
      <c r="P46" s="77"/>
      <c r="Q46" s="78"/>
      <c r="R46" s="78"/>
      <c r="S46" s="82"/>
      <c r="T46" s="48">
        <v>3</v>
      </c>
      <c r="U46" s="48">
        <v>4</v>
      </c>
      <c r="V46" s="49">
        <v>8.419048</v>
      </c>
      <c r="W46" s="49">
        <v>0.003774</v>
      </c>
      <c r="X46" s="49">
        <v>0.00835</v>
      </c>
      <c r="Y46" s="49">
        <v>1.112153</v>
      </c>
      <c r="Z46" s="49">
        <v>0.23809523809523808</v>
      </c>
      <c r="AA46" s="49">
        <v>0</v>
      </c>
      <c r="AB46" s="73">
        <v>46</v>
      </c>
      <c r="AC46" s="73"/>
      <c r="AD46" s="74"/>
      <c r="AE46" s="80" t="s">
        <v>399</v>
      </c>
      <c r="AF46" s="80" t="s">
        <v>443</v>
      </c>
      <c r="AG46" s="80" t="s">
        <v>537</v>
      </c>
      <c r="AH46" s="80" t="s">
        <v>574</v>
      </c>
      <c r="AI46" s="80"/>
      <c r="AJ46" s="80">
        <v>0.4042388</v>
      </c>
      <c r="AK46" s="80">
        <v>500</v>
      </c>
      <c r="AL46" s="80"/>
      <c r="AM46" s="80" t="str">
        <f>REPLACE(INDEX(GroupVertices[Group],MATCH(Vertices[[#This Row],[Vertex]],GroupVertices[Vertex],0)),1,1,"")</f>
        <v>3</v>
      </c>
      <c r="AN46" s="48">
        <v>5</v>
      </c>
      <c r="AO46" s="49">
        <v>1.858736059479554</v>
      </c>
      <c r="AP46" s="48">
        <v>5</v>
      </c>
      <c r="AQ46" s="49">
        <v>1.858736059479554</v>
      </c>
      <c r="AR46" s="48">
        <v>0</v>
      </c>
      <c r="AS46" s="49">
        <v>0</v>
      </c>
      <c r="AT46" s="48">
        <v>259</v>
      </c>
      <c r="AU46" s="49">
        <v>96.28252788104089</v>
      </c>
      <c r="AV46" s="48">
        <v>269</v>
      </c>
      <c r="AW46" s="118" t="s">
        <v>2531</v>
      </c>
      <c r="AX46" s="118" t="s">
        <v>2531</v>
      </c>
      <c r="AY46" s="118" t="s">
        <v>2531</v>
      </c>
      <c r="AZ46" s="118" t="s">
        <v>2531</v>
      </c>
      <c r="BA46" s="2"/>
      <c r="BB46" s="3"/>
      <c r="BC46" s="3"/>
      <c r="BD46" s="3"/>
      <c r="BE46" s="3"/>
    </row>
    <row r="47" spans="1:57" ht="41.45" customHeight="1">
      <c r="A47" s="66" t="s">
        <v>222</v>
      </c>
      <c r="C47" s="67"/>
      <c r="D47" s="67" t="s">
        <v>64</v>
      </c>
      <c r="E47" s="68">
        <v>188.44438111099572</v>
      </c>
      <c r="F47" s="70"/>
      <c r="G47" s="96" t="s">
        <v>357</v>
      </c>
      <c r="H47" s="67"/>
      <c r="I47" s="71" t="s">
        <v>222</v>
      </c>
      <c r="J47" s="72"/>
      <c r="K47" s="72" t="s">
        <v>75</v>
      </c>
      <c r="L47" s="50" t="s">
        <v>575</v>
      </c>
      <c r="M47" s="75">
        <v>1.6080112503122705</v>
      </c>
      <c r="N47" s="76">
        <v>3294.50390625</v>
      </c>
      <c r="O47" s="76">
        <v>6158.37158203125</v>
      </c>
      <c r="P47" s="77"/>
      <c r="Q47" s="78"/>
      <c r="R47" s="78"/>
      <c r="S47" s="82"/>
      <c r="T47" s="48">
        <v>2</v>
      </c>
      <c r="U47" s="48">
        <v>1</v>
      </c>
      <c r="V47" s="49">
        <v>1</v>
      </c>
      <c r="W47" s="49">
        <v>0.003717</v>
      </c>
      <c r="X47" s="49">
        <v>0.004889</v>
      </c>
      <c r="Y47" s="49">
        <v>0.620376</v>
      </c>
      <c r="Z47" s="49">
        <v>0.3333333333333333</v>
      </c>
      <c r="AA47" s="49">
        <v>0</v>
      </c>
      <c r="AB47" s="73">
        <v>47</v>
      </c>
      <c r="AC47" s="73"/>
      <c r="AD47" s="74"/>
      <c r="AE47" s="80" t="s">
        <v>399</v>
      </c>
      <c r="AF47" s="80" t="s">
        <v>444</v>
      </c>
      <c r="AG47" s="80" t="s">
        <v>537</v>
      </c>
      <c r="AH47" s="80" t="s">
        <v>575</v>
      </c>
      <c r="AI47" s="80"/>
      <c r="AJ47" s="80">
        <v>0.5264039</v>
      </c>
      <c r="AK47" s="80">
        <v>239</v>
      </c>
      <c r="AL47" s="80"/>
      <c r="AM47" s="80" t="str">
        <f>REPLACE(INDEX(GroupVertices[Group],MATCH(Vertices[[#This Row],[Vertex]],GroupVertices[Vertex],0)),1,1,"")</f>
        <v>1</v>
      </c>
      <c r="AN47" s="48">
        <v>21</v>
      </c>
      <c r="AO47" s="49">
        <v>5.785123966942149</v>
      </c>
      <c r="AP47" s="48">
        <v>1</v>
      </c>
      <c r="AQ47" s="49">
        <v>0.27548209366391185</v>
      </c>
      <c r="AR47" s="48">
        <v>0</v>
      </c>
      <c r="AS47" s="49">
        <v>0</v>
      </c>
      <c r="AT47" s="48">
        <v>341</v>
      </c>
      <c r="AU47" s="49">
        <v>93.93939393939394</v>
      </c>
      <c r="AV47" s="48">
        <v>363</v>
      </c>
      <c r="AW47" s="118" t="s">
        <v>2531</v>
      </c>
      <c r="AX47" s="118" t="s">
        <v>2531</v>
      </c>
      <c r="AY47" s="118" t="s">
        <v>2531</v>
      </c>
      <c r="AZ47" s="118" t="s">
        <v>2531</v>
      </c>
      <c r="BA47" s="2"/>
      <c r="BB47" s="3"/>
      <c r="BC47" s="3"/>
      <c r="BD47" s="3"/>
      <c r="BE47" s="3"/>
    </row>
    <row r="48" spans="1:57" ht="41.45" customHeight="1">
      <c r="A48" s="66" t="s">
        <v>223</v>
      </c>
      <c r="C48" s="67"/>
      <c r="D48" s="67" t="s">
        <v>64</v>
      </c>
      <c r="E48" s="68">
        <v>154.54788607497716</v>
      </c>
      <c r="F48" s="70"/>
      <c r="G48" s="96" t="s">
        <v>357</v>
      </c>
      <c r="H48" s="67"/>
      <c r="I48" s="71" t="s">
        <v>223</v>
      </c>
      <c r="J48" s="72"/>
      <c r="K48" s="72" t="s">
        <v>75</v>
      </c>
      <c r="L48" s="50" t="s">
        <v>576</v>
      </c>
      <c r="M48" s="75">
        <v>1.4053410362119305</v>
      </c>
      <c r="N48" s="76">
        <v>4569.50244140625</v>
      </c>
      <c r="O48" s="76">
        <v>7488.03271484375</v>
      </c>
      <c r="P48" s="77"/>
      <c r="Q48" s="78"/>
      <c r="R48" s="78"/>
      <c r="S48" s="82"/>
      <c r="T48" s="48">
        <v>1</v>
      </c>
      <c r="U48" s="48">
        <v>2</v>
      </c>
      <c r="V48" s="49">
        <v>0.666667</v>
      </c>
      <c r="W48" s="49">
        <v>0.003717</v>
      </c>
      <c r="X48" s="49">
        <v>0.005681</v>
      </c>
      <c r="Y48" s="49">
        <v>0.55015</v>
      </c>
      <c r="Z48" s="49">
        <v>0.3333333333333333</v>
      </c>
      <c r="AA48" s="49">
        <v>0</v>
      </c>
      <c r="AB48" s="73">
        <v>48</v>
      </c>
      <c r="AC48" s="73"/>
      <c r="AD48" s="74"/>
      <c r="AE48" s="80" t="s">
        <v>399</v>
      </c>
      <c r="AF48" s="80" t="s">
        <v>445</v>
      </c>
      <c r="AG48" s="80" t="s">
        <v>537</v>
      </c>
      <c r="AH48" s="80" t="s">
        <v>576</v>
      </c>
      <c r="AI48" s="80"/>
      <c r="AJ48" s="80">
        <v>0.6265291</v>
      </c>
      <c r="AK48" s="80">
        <v>109</v>
      </c>
      <c r="AL48" s="80"/>
      <c r="AM48" s="80" t="str">
        <f>REPLACE(INDEX(GroupVertices[Group],MATCH(Vertices[[#This Row],[Vertex]],GroupVertices[Vertex],0)),1,1,"")</f>
        <v>2</v>
      </c>
      <c r="AN48" s="48">
        <v>2</v>
      </c>
      <c r="AO48" s="49">
        <v>1.408450704225352</v>
      </c>
      <c r="AP48" s="48">
        <v>3</v>
      </c>
      <c r="AQ48" s="49">
        <v>2.112676056338028</v>
      </c>
      <c r="AR48" s="48">
        <v>0</v>
      </c>
      <c r="AS48" s="49">
        <v>0</v>
      </c>
      <c r="AT48" s="48">
        <v>137</v>
      </c>
      <c r="AU48" s="49">
        <v>96.47887323943662</v>
      </c>
      <c r="AV48" s="48">
        <v>142</v>
      </c>
      <c r="AW48" s="118" t="s">
        <v>2531</v>
      </c>
      <c r="AX48" s="118" t="s">
        <v>2531</v>
      </c>
      <c r="AY48" s="118" t="s">
        <v>2531</v>
      </c>
      <c r="AZ48" s="118" t="s">
        <v>2531</v>
      </c>
      <c r="BA48" s="2"/>
      <c r="BB48" s="3"/>
      <c r="BC48" s="3"/>
      <c r="BD48" s="3"/>
      <c r="BE48" s="3"/>
    </row>
    <row r="49" spans="1:57" ht="41.45" customHeight="1">
      <c r="A49" s="66" t="s">
        <v>284</v>
      </c>
      <c r="C49" s="67"/>
      <c r="D49" s="67" t="s">
        <v>64</v>
      </c>
      <c r="E49" s="68">
        <v>401.7001340878136</v>
      </c>
      <c r="F49" s="70"/>
      <c r="G49" s="96" t="s">
        <v>376</v>
      </c>
      <c r="H49" s="67"/>
      <c r="I49" s="71" t="s">
        <v>284</v>
      </c>
      <c r="J49" s="72"/>
      <c r="K49" s="72" t="s">
        <v>75</v>
      </c>
      <c r="L49" s="50" t="s">
        <v>577</v>
      </c>
      <c r="M49" s="75">
        <v>8.79412540229301</v>
      </c>
      <c r="N49" s="76">
        <v>9041.7236328125</v>
      </c>
      <c r="O49" s="76">
        <v>5494.978515625</v>
      </c>
      <c r="P49" s="77"/>
      <c r="Q49" s="78"/>
      <c r="R49" s="78"/>
      <c r="S49" s="82"/>
      <c r="T49" s="48">
        <v>6</v>
      </c>
      <c r="U49" s="48">
        <v>3</v>
      </c>
      <c r="V49" s="49">
        <v>12.819048</v>
      </c>
      <c r="W49" s="49">
        <v>0.003802</v>
      </c>
      <c r="X49" s="49">
        <v>0.010894</v>
      </c>
      <c r="Y49" s="49">
        <v>1.327908</v>
      </c>
      <c r="Z49" s="49">
        <v>0.25</v>
      </c>
      <c r="AA49" s="49">
        <v>0</v>
      </c>
      <c r="AB49" s="73">
        <v>49</v>
      </c>
      <c r="AC49" s="73"/>
      <c r="AD49" s="74"/>
      <c r="AE49" s="80" t="s">
        <v>399</v>
      </c>
      <c r="AF49" s="80" t="s">
        <v>446</v>
      </c>
      <c r="AG49" s="80" t="s">
        <v>537</v>
      </c>
      <c r="AH49" s="80" t="s">
        <v>577</v>
      </c>
      <c r="AI49" s="80"/>
      <c r="AJ49" s="80">
        <v>0.3295326</v>
      </c>
      <c r="AK49" s="80">
        <v>111</v>
      </c>
      <c r="AL49" s="80"/>
      <c r="AM49" s="80" t="str">
        <f>REPLACE(INDEX(GroupVertices[Group],MATCH(Vertices[[#This Row],[Vertex]],GroupVertices[Vertex],0)),1,1,"")</f>
        <v>3</v>
      </c>
      <c r="AN49" s="48">
        <v>0</v>
      </c>
      <c r="AO49" s="49">
        <v>0</v>
      </c>
      <c r="AP49" s="48">
        <v>2</v>
      </c>
      <c r="AQ49" s="49">
        <v>1.098901098901099</v>
      </c>
      <c r="AR49" s="48">
        <v>0</v>
      </c>
      <c r="AS49" s="49">
        <v>0</v>
      </c>
      <c r="AT49" s="48">
        <v>180</v>
      </c>
      <c r="AU49" s="49">
        <v>98.9010989010989</v>
      </c>
      <c r="AV49" s="48">
        <v>182</v>
      </c>
      <c r="AW49" s="118" t="s">
        <v>2531</v>
      </c>
      <c r="AX49" s="118" t="s">
        <v>2531</v>
      </c>
      <c r="AY49" s="118" t="s">
        <v>2531</v>
      </c>
      <c r="AZ49" s="118" t="s">
        <v>2531</v>
      </c>
      <c r="BA49" s="2"/>
      <c r="BB49" s="3"/>
      <c r="BC49" s="3"/>
      <c r="BD49" s="3"/>
      <c r="BE49" s="3"/>
    </row>
    <row r="50" spans="1:57" ht="41.45" customHeight="1">
      <c r="A50" s="66" t="s">
        <v>292</v>
      </c>
      <c r="C50" s="67"/>
      <c r="D50" s="67" t="s">
        <v>64</v>
      </c>
      <c r="E50" s="68">
        <v>502.9145235982294</v>
      </c>
      <c r="F50" s="70"/>
      <c r="G50" s="96" t="s">
        <v>367</v>
      </c>
      <c r="H50" s="67"/>
      <c r="I50" s="71" t="s">
        <v>292</v>
      </c>
      <c r="J50" s="72"/>
      <c r="K50" s="72" t="s">
        <v>75</v>
      </c>
      <c r="L50" s="71" t="s">
        <v>553</v>
      </c>
      <c r="M50" s="75">
        <v>27.156065161723582</v>
      </c>
      <c r="N50" s="76">
        <v>5071.421875</v>
      </c>
      <c r="O50" s="76">
        <v>6178.76953125</v>
      </c>
      <c r="P50" s="77"/>
      <c r="Q50" s="78"/>
      <c r="R50" s="78"/>
      <c r="S50" s="82"/>
      <c r="T50" s="48">
        <v>7</v>
      </c>
      <c r="U50" s="48">
        <v>9</v>
      </c>
      <c r="V50" s="49">
        <v>43.019048</v>
      </c>
      <c r="W50" s="49">
        <v>0.003876</v>
      </c>
      <c r="X50" s="49">
        <v>0.013975</v>
      </c>
      <c r="Y50" s="49">
        <v>2.007622</v>
      </c>
      <c r="Z50" s="49">
        <v>0.13186813186813187</v>
      </c>
      <c r="AA50" s="49">
        <v>0.14285714285714285</v>
      </c>
      <c r="AB50" s="73">
        <v>50</v>
      </c>
      <c r="AC50" s="73"/>
      <c r="AD50" s="74"/>
      <c r="AE50" s="80" t="s">
        <v>399</v>
      </c>
      <c r="AF50" s="80" t="s">
        <v>447</v>
      </c>
      <c r="AG50" s="80" t="s">
        <v>537</v>
      </c>
      <c r="AH50" s="80" t="s">
        <v>553</v>
      </c>
      <c r="AI50" s="80"/>
      <c r="AJ50" s="80">
        <v>0.3664762</v>
      </c>
      <c r="AK50" s="80">
        <v>500</v>
      </c>
      <c r="AL50" s="80"/>
      <c r="AM50" s="80" t="str">
        <f>REPLACE(INDEX(GroupVertices[Group],MATCH(Vertices[[#This Row],[Vertex]],GroupVertices[Vertex],0)),1,1,"")</f>
        <v>2</v>
      </c>
      <c r="AN50" s="48">
        <v>0</v>
      </c>
      <c r="AO50" s="49">
        <v>0</v>
      </c>
      <c r="AP50" s="48">
        <v>3</v>
      </c>
      <c r="AQ50" s="49">
        <v>3.8461538461538463</v>
      </c>
      <c r="AR50" s="48">
        <v>0</v>
      </c>
      <c r="AS50" s="49">
        <v>0</v>
      </c>
      <c r="AT50" s="48">
        <v>75</v>
      </c>
      <c r="AU50" s="49">
        <v>96.15384615384616</v>
      </c>
      <c r="AV50" s="48">
        <v>78</v>
      </c>
      <c r="AW50" s="118" t="s">
        <v>2531</v>
      </c>
      <c r="AX50" s="118" t="s">
        <v>2531</v>
      </c>
      <c r="AY50" s="118" t="s">
        <v>2531</v>
      </c>
      <c r="AZ50" s="118" t="s">
        <v>2531</v>
      </c>
      <c r="BA50" s="2"/>
      <c r="BB50" s="3"/>
      <c r="BC50" s="3"/>
      <c r="BD50" s="3"/>
      <c r="BE50" s="3"/>
    </row>
    <row r="51" spans="1:57" ht="41.45" customHeight="1">
      <c r="A51" s="66" t="s">
        <v>308</v>
      </c>
      <c r="C51" s="67"/>
      <c r="D51" s="67" t="s">
        <v>64</v>
      </c>
      <c r="E51" s="68"/>
      <c r="F51" s="70"/>
      <c r="G51" s="96" t="s">
        <v>357</v>
      </c>
      <c r="H51" s="67"/>
      <c r="I51" s="71" t="s">
        <v>308</v>
      </c>
      <c r="J51" s="72"/>
      <c r="K51" s="72" t="s">
        <v>75</v>
      </c>
      <c r="L51" s="71" t="s">
        <v>578</v>
      </c>
      <c r="M51" s="75">
        <v>1</v>
      </c>
      <c r="N51" s="76">
        <v>417.1330871582031</v>
      </c>
      <c r="O51" s="76">
        <v>5037.3408203125</v>
      </c>
      <c r="P51" s="77"/>
      <c r="Q51" s="78"/>
      <c r="R51" s="78"/>
      <c r="S51" s="82"/>
      <c r="T51" s="48">
        <v>1</v>
      </c>
      <c r="U51" s="48">
        <v>0</v>
      </c>
      <c r="V51" s="49">
        <v>0</v>
      </c>
      <c r="W51" s="49">
        <v>0.00369</v>
      </c>
      <c r="X51" s="49">
        <v>0.004048</v>
      </c>
      <c r="Y51" s="49">
        <v>0.302846</v>
      </c>
      <c r="Z51" s="49">
        <v>0</v>
      </c>
      <c r="AA51" s="49">
        <v>0</v>
      </c>
      <c r="AB51" s="73">
        <v>51</v>
      </c>
      <c r="AC51" s="73"/>
      <c r="AD51" s="74"/>
      <c r="AE51" s="80" t="s">
        <v>399</v>
      </c>
      <c r="AF51" s="80" t="s">
        <v>448</v>
      </c>
      <c r="AG51" s="80" t="s">
        <v>537</v>
      </c>
      <c r="AH51" s="80" t="s">
        <v>578</v>
      </c>
      <c r="AI51" s="80"/>
      <c r="AJ51" s="80">
        <v>0</v>
      </c>
      <c r="AK51" s="80">
        <v>3</v>
      </c>
      <c r="AL51" s="80"/>
      <c r="AM51" s="80" t="str">
        <f>REPLACE(INDEX(GroupVertices[Group],MATCH(Vertices[[#This Row],[Vertex]],GroupVertices[Vertex],0)),1,1,"")</f>
        <v>1</v>
      </c>
      <c r="AN51" s="48">
        <v>0</v>
      </c>
      <c r="AO51" s="49">
        <v>0</v>
      </c>
      <c r="AP51" s="48">
        <v>3</v>
      </c>
      <c r="AQ51" s="49">
        <v>5.084745762711864</v>
      </c>
      <c r="AR51" s="48">
        <v>0</v>
      </c>
      <c r="AS51" s="49">
        <v>0</v>
      </c>
      <c r="AT51" s="48">
        <v>56</v>
      </c>
      <c r="AU51" s="49">
        <v>94.91525423728814</v>
      </c>
      <c r="AV51" s="48">
        <v>59</v>
      </c>
      <c r="AW51" s="48"/>
      <c r="AX51" s="48"/>
      <c r="AY51" s="48"/>
      <c r="AZ51" s="48"/>
      <c r="BA51" s="2"/>
      <c r="BB51" s="3"/>
      <c r="BC51" s="3"/>
      <c r="BD51" s="3"/>
      <c r="BE51" s="3"/>
    </row>
    <row r="52" spans="1:57" ht="41.45" customHeight="1">
      <c r="A52" s="66" t="s">
        <v>309</v>
      </c>
      <c r="C52" s="67"/>
      <c r="D52" s="67" t="s">
        <v>64</v>
      </c>
      <c r="E52" s="68"/>
      <c r="F52" s="70"/>
      <c r="G52" s="96" t="s">
        <v>357</v>
      </c>
      <c r="H52" s="67"/>
      <c r="I52" s="71" t="s">
        <v>309</v>
      </c>
      <c r="J52" s="72"/>
      <c r="K52" s="72" t="s">
        <v>75</v>
      </c>
      <c r="L52" s="50" t="s">
        <v>579</v>
      </c>
      <c r="M52" s="75">
        <v>1</v>
      </c>
      <c r="N52" s="76">
        <v>2678.166015625</v>
      </c>
      <c r="O52" s="76">
        <v>8380.9501953125</v>
      </c>
      <c r="P52" s="77"/>
      <c r="Q52" s="78"/>
      <c r="R52" s="78"/>
      <c r="S52" s="82"/>
      <c r="T52" s="48">
        <v>1</v>
      </c>
      <c r="U52" s="48">
        <v>0</v>
      </c>
      <c r="V52" s="49">
        <v>0</v>
      </c>
      <c r="W52" s="49">
        <v>0.00369</v>
      </c>
      <c r="X52" s="49">
        <v>0.004048</v>
      </c>
      <c r="Y52" s="49">
        <v>0.302846</v>
      </c>
      <c r="Z52" s="49">
        <v>0</v>
      </c>
      <c r="AA52" s="49">
        <v>0</v>
      </c>
      <c r="AB52" s="73">
        <v>52</v>
      </c>
      <c r="AC52" s="73"/>
      <c r="AD52" s="74"/>
      <c r="AE52" s="80" t="s">
        <v>399</v>
      </c>
      <c r="AF52" s="80" t="s">
        <v>449</v>
      </c>
      <c r="AG52" s="80" t="s">
        <v>537</v>
      </c>
      <c r="AH52" s="80" t="s">
        <v>579</v>
      </c>
      <c r="AI52" s="80"/>
      <c r="AJ52" s="80">
        <v>0</v>
      </c>
      <c r="AK52" s="80">
        <v>1</v>
      </c>
      <c r="AL52" s="80"/>
      <c r="AM52" s="80" t="str">
        <f>REPLACE(INDEX(GroupVertices[Group],MATCH(Vertices[[#This Row],[Vertex]],GroupVertices[Vertex],0)),1,1,"")</f>
        <v>1</v>
      </c>
      <c r="AN52" s="48">
        <v>0</v>
      </c>
      <c r="AO52" s="49">
        <v>0</v>
      </c>
      <c r="AP52" s="48">
        <v>8</v>
      </c>
      <c r="AQ52" s="49">
        <v>3.5398230088495577</v>
      </c>
      <c r="AR52" s="48">
        <v>0</v>
      </c>
      <c r="AS52" s="49">
        <v>0</v>
      </c>
      <c r="AT52" s="48">
        <v>218</v>
      </c>
      <c r="AU52" s="49">
        <v>96.46017699115045</v>
      </c>
      <c r="AV52" s="48">
        <v>226</v>
      </c>
      <c r="AW52" s="48"/>
      <c r="AX52" s="48"/>
      <c r="AY52" s="48"/>
      <c r="AZ52" s="48"/>
      <c r="BA52" s="2"/>
      <c r="BB52" s="3"/>
      <c r="BC52" s="3"/>
      <c r="BD52" s="3"/>
      <c r="BE52" s="3"/>
    </row>
    <row r="53" spans="1:57" ht="41.45" customHeight="1">
      <c r="A53" s="66" t="s">
        <v>224</v>
      </c>
      <c r="C53" s="67"/>
      <c r="D53" s="67" t="s">
        <v>64</v>
      </c>
      <c r="E53" s="68"/>
      <c r="F53" s="70"/>
      <c r="G53" s="96" t="s">
        <v>357</v>
      </c>
      <c r="H53" s="67"/>
      <c r="I53" s="71" t="s">
        <v>224</v>
      </c>
      <c r="J53" s="72"/>
      <c r="K53" s="72" t="s">
        <v>75</v>
      </c>
      <c r="L53" s="50" t="s">
        <v>580</v>
      </c>
      <c r="M53" s="75">
        <v>1</v>
      </c>
      <c r="N53" s="76">
        <v>269.20758056640625</v>
      </c>
      <c r="O53" s="76">
        <v>3156.015869140625</v>
      </c>
      <c r="P53" s="77"/>
      <c r="Q53" s="78"/>
      <c r="R53" s="78"/>
      <c r="S53" s="82"/>
      <c r="T53" s="48">
        <v>1</v>
      </c>
      <c r="U53" s="48">
        <v>1</v>
      </c>
      <c r="V53" s="49">
        <v>0</v>
      </c>
      <c r="W53" s="49">
        <v>0.003704</v>
      </c>
      <c r="X53" s="49">
        <v>0.004412</v>
      </c>
      <c r="Y53" s="49">
        <v>0.472645</v>
      </c>
      <c r="Z53" s="49">
        <v>0.5</v>
      </c>
      <c r="AA53" s="49">
        <v>0</v>
      </c>
      <c r="AB53" s="73">
        <v>53</v>
      </c>
      <c r="AC53" s="73"/>
      <c r="AD53" s="74"/>
      <c r="AE53" s="80" t="s">
        <v>399</v>
      </c>
      <c r="AF53" s="80" t="s">
        <v>450</v>
      </c>
      <c r="AG53" s="80" t="s">
        <v>537</v>
      </c>
      <c r="AH53" s="80" t="s">
        <v>580</v>
      </c>
      <c r="AI53" s="80"/>
      <c r="AJ53" s="80">
        <v>0.2992367</v>
      </c>
      <c r="AK53" s="80">
        <v>200</v>
      </c>
      <c r="AL53" s="80"/>
      <c r="AM53" s="80" t="str">
        <f>REPLACE(INDEX(GroupVertices[Group],MATCH(Vertices[[#This Row],[Vertex]],GroupVertices[Vertex],0)),1,1,"")</f>
        <v>1</v>
      </c>
      <c r="AN53" s="48">
        <v>1</v>
      </c>
      <c r="AO53" s="49">
        <v>0.49261083743842365</v>
      </c>
      <c r="AP53" s="48">
        <v>8</v>
      </c>
      <c r="AQ53" s="49">
        <v>3.9408866995073892</v>
      </c>
      <c r="AR53" s="48">
        <v>0</v>
      </c>
      <c r="AS53" s="49">
        <v>0</v>
      </c>
      <c r="AT53" s="48">
        <v>194</v>
      </c>
      <c r="AU53" s="49">
        <v>95.56650246305419</v>
      </c>
      <c r="AV53" s="48">
        <v>203</v>
      </c>
      <c r="AW53" s="118" t="s">
        <v>2531</v>
      </c>
      <c r="AX53" s="118" t="s">
        <v>2531</v>
      </c>
      <c r="AY53" s="118" t="s">
        <v>2531</v>
      </c>
      <c r="AZ53" s="118" t="s">
        <v>2531</v>
      </c>
      <c r="BA53" s="2"/>
      <c r="BB53" s="3"/>
      <c r="BC53" s="3"/>
      <c r="BD53" s="3"/>
      <c r="BE53" s="3"/>
    </row>
    <row r="54" spans="1:57" ht="41.45" customHeight="1">
      <c r="A54" s="66" t="s">
        <v>241</v>
      </c>
      <c r="C54" s="67"/>
      <c r="D54" s="67" t="s">
        <v>64</v>
      </c>
      <c r="E54" s="68">
        <v>188.44438111099572</v>
      </c>
      <c r="F54" s="70"/>
      <c r="G54" s="96" t="s">
        <v>375</v>
      </c>
      <c r="H54" s="67"/>
      <c r="I54" s="71" t="s">
        <v>241</v>
      </c>
      <c r="J54" s="72"/>
      <c r="K54" s="72" t="s">
        <v>75</v>
      </c>
      <c r="L54" s="50" t="s">
        <v>581</v>
      </c>
      <c r="M54" s="75">
        <v>1.6080112503122705</v>
      </c>
      <c r="N54" s="76">
        <v>547.7752685546875</v>
      </c>
      <c r="O54" s="76">
        <v>3516.1669921875</v>
      </c>
      <c r="P54" s="77"/>
      <c r="Q54" s="78"/>
      <c r="R54" s="78"/>
      <c r="S54" s="82"/>
      <c r="T54" s="48">
        <v>4</v>
      </c>
      <c r="U54" s="48">
        <v>1</v>
      </c>
      <c r="V54" s="49">
        <v>1</v>
      </c>
      <c r="W54" s="49">
        <v>0.003717</v>
      </c>
      <c r="X54" s="49">
        <v>0.005543</v>
      </c>
      <c r="Y54" s="49">
        <v>0.799055</v>
      </c>
      <c r="Z54" s="49">
        <v>0.3333333333333333</v>
      </c>
      <c r="AA54" s="49">
        <v>0</v>
      </c>
      <c r="AB54" s="73">
        <v>54</v>
      </c>
      <c r="AC54" s="73"/>
      <c r="AD54" s="74"/>
      <c r="AE54" s="80" t="s">
        <v>399</v>
      </c>
      <c r="AF54" s="80" t="s">
        <v>451</v>
      </c>
      <c r="AG54" s="80" t="s">
        <v>537</v>
      </c>
      <c r="AH54" s="80" t="s">
        <v>581</v>
      </c>
      <c r="AI54" s="80"/>
      <c r="AJ54" s="80">
        <v>0.3848588</v>
      </c>
      <c r="AK54" s="80">
        <v>264</v>
      </c>
      <c r="AL54" s="80"/>
      <c r="AM54" s="80" t="str">
        <f>REPLACE(INDEX(GroupVertices[Group],MATCH(Vertices[[#This Row],[Vertex]],GroupVertices[Vertex],0)),1,1,"")</f>
        <v>1</v>
      </c>
      <c r="AN54" s="48">
        <v>6</v>
      </c>
      <c r="AO54" s="49">
        <v>3.314917127071823</v>
      </c>
      <c r="AP54" s="48">
        <v>8</v>
      </c>
      <c r="AQ54" s="49">
        <v>4.419889502762431</v>
      </c>
      <c r="AR54" s="48">
        <v>0</v>
      </c>
      <c r="AS54" s="49">
        <v>0</v>
      </c>
      <c r="AT54" s="48">
        <v>167</v>
      </c>
      <c r="AU54" s="49">
        <v>92.26519337016575</v>
      </c>
      <c r="AV54" s="48">
        <v>181</v>
      </c>
      <c r="AW54" s="118" t="s">
        <v>2531</v>
      </c>
      <c r="AX54" s="118" t="s">
        <v>2531</v>
      </c>
      <c r="AY54" s="118" t="s">
        <v>2531</v>
      </c>
      <c r="AZ54" s="118" t="s">
        <v>2531</v>
      </c>
      <c r="BA54" s="2"/>
      <c r="BB54" s="3"/>
      <c r="BC54" s="3"/>
      <c r="BD54" s="3"/>
      <c r="BE54" s="3"/>
    </row>
    <row r="55" spans="1:57" ht="41.45" customHeight="1">
      <c r="A55" s="66" t="s">
        <v>310</v>
      </c>
      <c r="C55" s="67"/>
      <c r="D55" s="67" t="s">
        <v>64</v>
      </c>
      <c r="E55" s="68"/>
      <c r="F55" s="70"/>
      <c r="G55" s="96" t="s">
        <v>377</v>
      </c>
      <c r="H55" s="67"/>
      <c r="I55" s="71" t="s">
        <v>310</v>
      </c>
      <c r="J55" s="72"/>
      <c r="K55" s="72" t="s">
        <v>75</v>
      </c>
      <c r="L55" s="50" t="s">
        <v>582</v>
      </c>
      <c r="M55" s="75">
        <v>1</v>
      </c>
      <c r="N55" s="76">
        <v>1082.5880126953125</v>
      </c>
      <c r="O55" s="76">
        <v>2559.97119140625</v>
      </c>
      <c r="P55" s="77"/>
      <c r="Q55" s="78"/>
      <c r="R55" s="78"/>
      <c r="S55" s="82"/>
      <c r="T55" s="48">
        <v>1</v>
      </c>
      <c r="U55" s="48">
        <v>0</v>
      </c>
      <c r="V55" s="49">
        <v>0</v>
      </c>
      <c r="W55" s="49">
        <v>0.00369</v>
      </c>
      <c r="X55" s="49">
        <v>0.004048</v>
      </c>
      <c r="Y55" s="49">
        <v>0.302846</v>
      </c>
      <c r="Z55" s="49">
        <v>0</v>
      </c>
      <c r="AA55" s="49">
        <v>0</v>
      </c>
      <c r="AB55" s="73">
        <v>55</v>
      </c>
      <c r="AC55" s="73"/>
      <c r="AD55" s="74"/>
      <c r="AE55" s="80" t="s">
        <v>399</v>
      </c>
      <c r="AF55" s="80" t="s">
        <v>452</v>
      </c>
      <c r="AG55" s="80" t="s">
        <v>537</v>
      </c>
      <c r="AH55" s="80" t="s">
        <v>582</v>
      </c>
      <c r="AI55" s="80"/>
      <c r="AJ55" s="80">
        <v>0.4858935</v>
      </c>
      <c r="AK55" s="80">
        <v>66</v>
      </c>
      <c r="AL55" s="80"/>
      <c r="AM55" s="80" t="str">
        <f>REPLACE(INDEX(GroupVertices[Group],MATCH(Vertices[[#This Row],[Vertex]],GroupVertices[Vertex],0)),1,1,"")</f>
        <v>1</v>
      </c>
      <c r="AN55" s="48">
        <v>0</v>
      </c>
      <c r="AO55" s="49">
        <v>0</v>
      </c>
      <c r="AP55" s="48">
        <v>5</v>
      </c>
      <c r="AQ55" s="49">
        <v>7.6923076923076925</v>
      </c>
      <c r="AR55" s="48">
        <v>0</v>
      </c>
      <c r="AS55" s="49">
        <v>0</v>
      </c>
      <c r="AT55" s="48">
        <v>60</v>
      </c>
      <c r="AU55" s="49">
        <v>92.3076923076923</v>
      </c>
      <c r="AV55" s="48">
        <v>65</v>
      </c>
      <c r="AW55" s="48"/>
      <c r="AX55" s="48"/>
      <c r="AY55" s="48"/>
      <c r="AZ55" s="48"/>
      <c r="BA55" s="2"/>
      <c r="BB55" s="3"/>
      <c r="BC55" s="3"/>
      <c r="BD55" s="3"/>
      <c r="BE55" s="3"/>
    </row>
    <row r="56" spans="1:57" ht="41.45" customHeight="1">
      <c r="A56" s="66" t="s">
        <v>311</v>
      </c>
      <c r="C56" s="67"/>
      <c r="D56" s="67" t="s">
        <v>64</v>
      </c>
      <c r="E56" s="68"/>
      <c r="F56" s="70"/>
      <c r="G56" s="96" t="s">
        <v>357</v>
      </c>
      <c r="H56" s="67"/>
      <c r="I56" s="71" t="s">
        <v>311</v>
      </c>
      <c r="J56" s="72"/>
      <c r="K56" s="72" t="s">
        <v>75</v>
      </c>
      <c r="L56" s="71" t="s">
        <v>583</v>
      </c>
      <c r="M56" s="75">
        <v>1</v>
      </c>
      <c r="N56" s="76">
        <v>3081.467041015625</v>
      </c>
      <c r="O56" s="76">
        <v>917.65380859375</v>
      </c>
      <c r="P56" s="77"/>
      <c r="Q56" s="78"/>
      <c r="R56" s="78"/>
      <c r="S56" s="82"/>
      <c r="T56" s="48">
        <v>1</v>
      </c>
      <c r="U56" s="48">
        <v>0</v>
      </c>
      <c r="V56" s="49">
        <v>0</v>
      </c>
      <c r="W56" s="49">
        <v>0.00369</v>
      </c>
      <c r="X56" s="49">
        <v>0.004048</v>
      </c>
      <c r="Y56" s="49">
        <v>0.302846</v>
      </c>
      <c r="Z56" s="49">
        <v>0</v>
      </c>
      <c r="AA56" s="49">
        <v>0</v>
      </c>
      <c r="AB56" s="73">
        <v>56</v>
      </c>
      <c r="AC56" s="73"/>
      <c r="AD56" s="74"/>
      <c r="AE56" s="80" t="s">
        <v>399</v>
      </c>
      <c r="AF56" s="80" t="s">
        <v>453</v>
      </c>
      <c r="AG56" s="80" t="s">
        <v>537</v>
      </c>
      <c r="AH56" s="80" t="s">
        <v>583</v>
      </c>
      <c r="AI56" s="80"/>
      <c r="AJ56" s="80">
        <v>0</v>
      </c>
      <c r="AK56" s="80">
        <v>2</v>
      </c>
      <c r="AL56" s="80"/>
      <c r="AM56" s="80" t="str">
        <f>REPLACE(INDEX(GroupVertices[Group],MATCH(Vertices[[#This Row],[Vertex]],GroupVertices[Vertex],0)),1,1,"")</f>
        <v>1</v>
      </c>
      <c r="AN56" s="48">
        <v>1</v>
      </c>
      <c r="AO56" s="49">
        <v>0.7246376811594203</v>
      </c>
      <c r="AP56" s="48">
        <v>6</v>
      </c>
      <c r="AQ56" s="49">
        <v>4.3478260869565215</v>
      </c>
      <c r="AR56" s="48">
        <v>0</v>
      </c>
      <c r="AS56" s="49">
        <v>0</v>
      </c>
      <c r="AT56" s="48">
        <v>131</v>
      </c>
      <c r="AU56" s="49">
        <v>94.92753623188406</v>
      </c>
      <c r="AV56" s="48">
        <v>138</v>
      </c>
      <c r="AW56" s="48"/>
      <c r="AX56" s="48"/>
      <c r="AY56" s="48"/>
      <c r="AZ56" s="48"/>
      <c r="BA56" s="2"/>
      <c r="BB56" s="3"/>
      <c r="BC56" s="3"/>
      <c r="BD56" s="3"/>
      <c r="BE56" s="3"/>
    </row>
    <row r="57" spans="1:57" ht="41.45" customHeight="1">
      <c r="A57" s="66" t="s">
        <v>225</v>
      </c>
      <c r="C57" s="67"/>
      <c r="D57" s="67" t="s">
        <v>64</v>
      </c>
      <c r="E57" s="68"/>
      <c r="F57" s="70"/>
      <c r="G57" s="96" t="s">
        <v>378</v>
      </c>
      <c r="H57" s="67"/>
      <c r="I57" s="71" t="s">
        <v>225</v>
      </c>
      <c r="J57" s="72"/>
      <c r="K57" s="72" t="s">
        <v>75</v>
      </c>
      <c r="L57" s="50" t="s">
        <v>584</v>
      </c>
      <c r="M57" s="75">
        <v>1</v>
      </c>
      <c r="N57" s="76">
        <v>2175.453369140625</v>
      </c>
      <c r="O57" s="76">
        <v>9825.607421875</v>
      </c>
      <c r="P57" s="77"/>
      <c r="Q57" s="78"/>
      <c r="R57" s="78"/>
      <c r="S57" s="82"/>
      <c r="T57" s="48">
        <v>1</v>
      </c>
      <c r="U57" s="48">
        <v>1</v>
      </c>
      <c r="V57" s="49">
        <v>0</v>
      </c>
      <c r="W57" s="49">
        <v>0.003704</v>
      </c>
      <c r="X57" s="49">
        <v>0.005388</v>
      </c>
      <c r="Y57" s="49">
        <v>0.423202</v>
      </c>
      <c r="Z57" s="49">
        <v>0.5</v>
      </c>
      <c r="AA57" s="49">
        <v>0</v>
      </c>
      <c r="AB57" s="73">
        <v>57</v>
      </c>
      <c r="AC57" s="73"/>
      <c r="AD57" s="74"/>
      <c r="AE57" s="80" t="s">
        <v>399</v>
      </c>
      <c r="AF57" s="80" t="s">
        <v>454</v>
      </c>
      <c r="AG57" s="80" t="s">
        <v>537</v>
      </c>
      <c r="AH57" s="80" t="s">
        <v>584</v>
      </c>
      <c r="AI57" s="80"/>
      <c r="AJ57" s="80">
        <v>0.4744</v>
      </c>
      <c r="AK57" s="80">
        <v>500</v>
      </c>
      <c r="AL57" s="80"/>
      <c r="AM57" s="80" t="str">
        <f>REPLACE(INDEX(GroupVertices[Group],MATCH(Vertices[[#This Row],[Vertex]],GroupVertices[Vertex],0)),1,1,"")</f>
        <v>1</v>
      </c>
      <c r="AN57" s="48">
        <v>0</v>
      </c>
      <c r="AO57" s="49">
        <v>0</v>
      </c>
      <c r="AP57" s="48">
        <v>4</v>
      </c>
      <c r="AQ57" s="49">
        <v>4.761904761904762</v>
      </c>
      <c r="AR57" s="48">
        <v>0</v>
      </c>
      <c r="AS57" s="49">
        <v>0</v>
      </c>
      <c r="AT57" s="48">
        <v>80</v>
      </c>
      <c r="AU57" s="49">
        <v>95.23809523809524</v>
      </c>
      <c r="AV57" s="48">
        <v>84</v>
      </c>
      <c r="AW57" s="118" t="s">
        <v>2531</v>
      </c>
      <c r="AX57" s="118" t="s">
        <v>2531</v>
      </c>
      <c r="AY57" s="118" t="s">
        <v>2531</v>
      </c>
      <c r="AZ57" s="118" t="s">
        <v>2531</v>
      </c>
      <c r="BA57" s="2"/>
      <c r="BB57" s="3"/>
      <c r="BC57" s="3"/>
      <c r="BD57" s="3"/>
      <c r="BE57" s="3"/>
    </row>
    <row r="58" spans="1:57" ht="41.45" customHeight="1">
      <c r="A58" s="66" t="s">
        <v>279</v>
      </c>
      <c r="C58" s="67"/>
      <c r="D58" s="67" t="s">
        <v>64</v>
      </c>
      <c r="E58" s="68">
        <v>635.8438307151343</v>
      </c>
      <c r="F58" s="70"/>
      <c r="G58" s="96" t="s">
        <v>378</v>
      </c>
      <c r="H58" s="67"/>
      <c r="I58" s="71" t="s">
        <v>279</v>
      </c>
      <c r="J58" s="72"/>
      <c r="K58" s="72" t="s">
        <v>75</v>
      </c>
      <c r="L58" s="50" t="s">
        <v>585</v>
      </c>
      <c r="M58" s="75">
        <v>129.2730023264564</v>
      </c>
      <c r="N58" s="76">
        <v>8825.4130859375</v>
      </c>
      <c r="O58" s="76">
        <v>5025.1171875</v>
      </c>
      <c r="P58" s="77"/>
      <c r="Q58" s="78"/>
      <c r="R58" s="78"/>
      <c r="S58" s="82"/>
      <c r="T58" s="48">
        <v>21</v>
      </c>
      <c r="U58" s="48">
        <v>9</v>
      </c>
      <c r="V58" s="49">
        <v>210.971429</v>
      </c>
      <c r="W58" s="49">
        <v>0.004049</v>
      </c>
      <c r="X58" s="49">
        <v>0.020417</v>
      </c>
      <c r="Y58" s="49">
        <v>3.539883</v>
      </c>
      <c r="Z58" s="49">
        <v>0.115</v>
      </c>
      <c r="AA58" s="49">
        <v>0.2</v>
      </c>
      <c r="AB58" s="73">
        <v>58</v>
      </c>
      <c r="AC58" s="73"/>
      <c r="AD58" s="74"/>
      <c r="AE58" s="80" t="s">
        <v>399</v>
      </c>
      <c r="AF58" s="80" t="s">
        <v>455</v>
      </c>
      <c r="AG58" s="80" t="s">
        <v>537</v>
      </c>
      <c r="AH58" s="80" t="s">
        <v>585</v>
      </c>
      <c r="AI58" s="80"/>
      <c r="AJ58" s="80">
        <v>0.3739649</v>
      </c>
      <c r="AK58" s="80">
        <v>500</v>
      </c>
      <c r="AL58" s="80"/>
      <c r="AM58" s="80" t="str">
        <f>REPLACE(INDEX(GroupVertices[Group],MATCH(Vertices[[#This Row],[Vertex]],GroupVertices[Vertex],0)),1,1,"")</f>
        <v>3</v>
      </c>
      <c r="AN58" s="48">
        <v>1</v>
      </c>
      <c r="AO58" s="49">
        <v>0.8547008547008547</v>
      </c>
      <c r="AP58" s="48">
        <v>0</v>
      </c>
      <c r="AQ58" s="49">
        <v>0</v>
      </c>
      <c r="AR58" s="48">
        <v>0</v>
      </c>
      <c r="AS58" s="49">
        <v>0</v>
      </c>
      <c r="AT58" s="48">
        <v>116</v>
      </c>
      <c r="AU58" s="49">
        <v>99.14529914529915</v>
      </c>
      <c r="AV58" s="48">
        <v>117</v>
      </c>
      <c r="AW58" s="118" t="s">
        <v>2531</v>
      </c>
      <c r="AX58" s="118" t="s">
        <v>2531</v>
      </c>
      <c r="AY58" s="118" t="s">
        <v>2531</v>
      </c>
      <c r="AZ58" s="118" t="s">
        <v>2531</v>
      </c>
      <c r="BA58" s="2"/>
      <c r="BB58" s="3"/>
      <c r="BC58" s="3"/>
      <c r="BD58" s="3"/>
      <c r="BE58" s="3"/>
    </row>
    <row r="59" spans="1:57" ht="41.45" customHeight="1">
      <c r="A59" s="66" t="s">
        <v>312</v>
      </c>
      <c r="C59" s="67"/>
      <c r="D59" s="67" t="s">
        <v>64</v>
      </c>
      <c r="E59" s="68"/>
      <c r="F59" s="70"/>
      <c r="G59" s="96" t="s">
        <v>357</v>
      </c>
      <c r="H59" s="67"/>
      <c r="I59" s="71" t="s">
        <v>312</v>
      </c>
      <c r="J59" s="72"/>
      <c r="K59" s="72" t="s">
        <v>75</v>
      </c>
      <c r="L59" s="50" t="s">
        <v>586</v>
      </c>
      <c r="M59" s="75">
        <v>1</v>
      </c>
      <c r="N59" s="76">
        <v>810.998046875</v>
      </c>
      <c r="O59" s="76">
        <v>8570.955078125</v>
      </c>
      <c r="P59" s="77"/>
      <c r="Q59" s="78"/>
      <c r="R59" s="78"/>
      <c r="S59" s="82"/>
      <c r="T59" s="48">
        <v>1</v>
      </c>
      <c r="U59" s="48">
        <v>0</v>
      </c>
      <c r="V59" s="49">
        <v>0</v>
      </c>
      <c r="W59" s="49">
        <v>0.00369</v>
      </c>
      <c r="X59" s="49">
        <v>0.004048</v>
      </c>
      <c r="Y59" s="49">
        <v>0.302846</v>
      </c>
      <c r="Z59" s="49">
        <v>0</v>
      </c>
      <c r="AA59" s="49">
        <v>0</v>
      </c>
      <c r="AB59" s="73">
        <v>59</v>
      </c>
      <c r="AC59" s="73"/>
      <c r="AD59" s="74"/>
      <c r="AE59" s="80" t="s">
        <v>399</v>
      </c>
      <c r="AF59" s="80" t="s">
        <v>456</v>
      </c>
      <c r="AG59" s="80" t="s">
        <v>537</v>
      </c>
      <c r="AH59" s="80" t="s">
        <v>586</v>
      </c>
      <c r="AI59" s="80"/>
      <c r="AJ59" s="80">
        <v>0</v>
      </c>
      <c r="AK59" s="80">
        <v>4</v>
      </c>
      <c r="AL59" s="80"/>
      <c r="AM59" s="80" t="str">
        <f>REPLACE(INDEX(GroupVertices[Group],MATCH(Vertices[[#This Row],[Vertex]],GroupVertices[Vertex],0)),1,1,"")</f>
        <v>1</v>
      </c>
      <c r="AN59" s="48">
        <v>1</v>
      </c>
      <c r="AO59" s="49">
        <v>0.6578947368421053</v>
      </c>
      <c r="AP59" s="48">
        <v>9</v>
      </c>
      <c r="AQ59" s="49">
        <v>5.921052631578948</v>
      </c>
      <c r="AR59" s="48">
        <v>0</v>
      </c>
      <c r="AS59" s="49">
        <v>0</v>
      </c>
      <c r="AT59" s="48">
        <v>142</v>
      </c>
      <c r="AU59" s="49">
        <v>93.42105263157895</v>
      </c>
      <c r="AV59" s="48">
        <v>152</v>
      </c>
      <c r="AW59" s="48"/>
      <c r="AX59" s="48"/>
      <c r="AY59" s="48"/>
      <c r="AZ59" s="48"/>
      <c r="BA59" s="2"/>
      <c r="BB59" s="3"/>
      <c r="BC59" s="3"/>
      <c r="BD59" s="3"/>
      <c r="BE59" s="3"/>
    </row>
    <row r="60" spans="1:57" ht="41.45" customHeight="1">
      <c r="A60" s="66" t="s">
        <v>226</v>
      </c>
      <c r="C60" s="67"/>
      <c r="D60" s="67" t="s">
        <v>64</v>
      </c>
      <c r="E60" s="68">
        <v>282.1248573268002</v>
      </c>
      <c r="F60" s="70"/>
      <c r="G60" s="96" t="s">
        <v>379</v>
      </c>
      <c r="H60" s="67"/>
      <c r="I60" s="71" t="s">
        <v>226</v>
      </c>
      <c r="J60" s="72"/>
      <c r="K60" s="72" t="s">
        <v>75</v>
      </c>
      <c r="L60" s="71" t="s">
        <v>587</v>
      </c>
      <c r="M60" s="75">
        <v>2.8645680369613795</v>
      </c>
      <c r="N60" s="76">
        <v>7790.62939453125</v>
      </c>
      <c r="O60" s="76">
        <v>1332.7783203125</v>
      </c>
      <c r="P60" s="77"/>
      <c r="Q60" s="78"/>
      <c r="R60" s="78"/>
      <c r="S60" s="82"/>
      <c r="T60" s="48">
        <v>1</v>
      </c>
      <c r="U60" s="48">
        <v>6</v>
      </c>
      <c r="V60" s="49">
        <v>3.066667</v>
      </c>
      <c r="W60" s="49">
        <v>0.003774</v>
      </c>
      <c r="X60" s="49">
        <v>0.009583</v>
      </c>
      <c r="Y60" s="49">
        <v>1.054152</v>
      </c>
      <c r="Z60" s="49">
        <v>0.40476190476190477</v>
      </c>
      <c r="AA60" s="49">
        <v>0</v>
      </c>
      <c r="AB60" s="73">
        <v>60</v>
      </c>
      <c r="AC60" s="73"/>
      <c r="AD60" s="74"/>
      <c r="AE60" s="80" t="s">
        <v>399</v>
      </c>
      <c r="AF60" s="80" t="s">
        <v>457</v>
      </c>
      <c r="AG60" s="80" t="s">
        <v>537</v>
      </c>
      <c r="AH60" s="80" t="s">
        <v>587</v>
      </c>
      <c r="AI60" s="80"/>
      <c r="AJ60" s="80">
        <v>0.4929167</v>
      </c>
      <c r="AK60" s="80">
        <v>75</v>
      </c>
      <c r="AL60" s="80"/>
      <c r="AM60" s="80" t="str">
        <f>REPLACE(INDEX(GroupVertices[Group],MATCH(Vertices[[#This Row],[Vertex]],GroupVertices[Vertex],0)),1,1,"")</f>
        <v>4</v>
      </c>
      <c r="AN60" s="48">
        <v>0</v>
      </c>
      <c r="AO60" s="49">
        <v>0</v>
      </c>
      <c r="AP60" s="48">
        <v>0</v>
      </c>
      <c r="AQ60" s="49">
        <v>0</v>
      </c>
      <c r="AR60" s="48">
        <v>0</v>
      </c>
      <c r="AS60" s="49">
        <v>0</v>
      </c>
      <c r="AT60" s="48">
        <v>90</v>
      </c>
      <c r="AU60" s="49">
        <v>100</v>
      </c>
      <c r="AV60" s="48">
        <v>90</v>
      </c>
      <c r="AW60" s="118" t="s">
        <v>2531</v>
      </c>
      <c r="AX60" s="118" t="s">
        <v>2531</v>
      </c>
      <c r="AY60" s="118" t="s">
        <v>2531</v>
      </c>
      <c r="AZ60" s="118" t="s">
        <v>2531</v>
      </c>
      <c r="BA60" s="2"/>
      <c r="BB60" s="3"/>
      <c r="BC60" s="3"/>
      <c r="BD60" s="3"/>
      <c r="BE60" s="3"/>
    </row>
    <row r="61" spans="1:57" ht="41.45" customHeight="1">
      <c r="A61" s="66" t="s">
        <v>235</v>
      </c>
      <c r="C61" s="67"/>
      <c r="D61" s="67" t="s">
        <v>64</v>
      </c>
      <c r="E61" s="68">
        <v>269.38928315728845</v>
      </c>
      <c r="F61" s="70"/>
      <c r="G61" s="96" t="s">
        <v>357</v>
      </c>
      <c r="H61" s="67"/>
      <c r="I61" s="71" t="s">
        <v>235</v>
      </c>
      <c r="J61" s="72"/>
      <c r="K61" s="72" t="s">
        <v>75</v>
      </c>
      <c r="L61" s="50" t="s">
        <v>588</v>
      </c>
      <c r="M61" s="75">
        <v>2.6010960898185624</v>
      </c>
      <c r="N61" s="76">
        <v>6833.56689453125</v>
      </c>
      <c r="O61" s="76">
        <v>1869.8165283203125</v>
      </c>
      <c r="P61" s="77"/>
      <c r="Q61" s="78"/>
      <c r="R61" s="78"/>
      <c r="S61" s="82"/>
      <c r="T61" s="48">
        <v>4</v>
      </c>
      <c r="U61" s="48">
        <v>3</v>
      </c>
      <c r="V61" s="49">
        <v>2.633333</v>
      </c>
      <c r="W61" s="49">
        <v>0.003759</v>
      </c>
      <c r="X61" s="49">
        <v>0.00863</v>
      </c>
      <c r="Y61" s="49">
        <v>0.931582</v>
      </c>
      <c r="Z61" s="49">
        <v>0.36666666666666664</v>
      </c>
      <c r="AA61" s="49">
        <v>0.16666666666666666</v>
      </c>
      <c r="AB61" s="73">
        <v>61</v>
      </c>
      <c r="AC61" s="73"/>
      <c r="AD61" s="74"/>
      <c r="AE61" s="80" t="s">
        <v>399</v>
      </c>
      <c r="AF61" s="80" t="s">
        <v>458</v>
      </c>
      <c r="AG61" s="80" t="s">
        <v>537</v>
      </c>
      <c r="AH61" s="80" t="s">
        <v>588</v>
      </c>
      <c r="AI61" s="80"/>
      <c r="AJ61" s="80">
        <v>0.3209876</v>
      </c>
      <c r="AK61" s="80">
        <v>27</v>
      </c>
      <c r="AL61" s="80"/>
      <c r="AM61" s="80" t="str">
        <f>REPLACE(INDEX(GroupVertices[Group],MATCH(Vertices[[#This Row],[Vertex]],GroupVertices[Vertex],0)),1,1,"")</f>
        <v>4</v>
      </c>
      <c r="AN61" s="48">
        <v>0</v>
      </c>
      <c r="AO61" s="49">
        <v>0</v>
      </c>
      <c r="AP61" s="48">
        <v>0</v>
      </c>
      <c r="AQ61" s="49">
        <v>0</v>
      </c>
      <c r="AR61" s="48">
        <v>0</v>
      </c>
      <c r="AS61" s="49">
        <v>0</v>
      </c>
      <c r="AT61" s="48">
        <v>87</v>
      </c>
      <c r="AU61" s="49">
        <v>100</v>
      </c>
      <c r="AV61" s="48">
        <v>87</v>
      </c>
      <c r="AW61" s="118" t="s">
        <v>2531</v>
      </c>
      <c r="AX61" s="118" t="s">
        <v>2531</v>
      </c>
      <c r="AY61" s="118" t="s">
        <v>2531</v>
      </c>
      <c r="AZ61" s="118" t="s">
        <v>2531</v>
      </c>
      <c r="BA61" s="2"/>
      <c r="BB61" s="3"/>
      <c r="BC61" s="3"/>
      <c r="BD61" s="3"/>
      <c r="BE61" s="3"/>
    </row>
    <row r="62" spans="1:57" ht="41.45" customHeight="1">
      <c r="A62" s="66" t="s">
        <v>236</v>
      </c>
      <c r="C62" s="67"/>
      <c r="D62" s="67" t="s">
        <v>64</v>
      </c>
      <c r="E62" s="68">
        <v>442.37412396722686</v>
      </c>
      <c r="F62" s="70"/>
      <c r="G62" s="96" t="s">
        <v>380</v>
      </c>
      <c r="H62" s="67"/>
      <c r="I62" s="71" t="s">
        <v>236</v>
      </c>
      <c r="J62" s="72"/>
      <c r="K62" s="72" t="s">
        <v>75</v>
      </c>
      <c r="L62" s="50" t="s">
        <v>589</v>
      </c>
      <c r="M62" s="75">
        <v>13.678482243797834</v>
      </c>
      <c r="N62" s="76">
        <v>8144.59765625</v>
      </c>
      <c r="O62" s="76">
        <v>994.2479248046875</v>
      </c>
      <c r="P62" s="77"/>
      <c r="Q62" s="78"/>
      <c r="R62" s="78"/>
      <c r="S62" s="82"/>
      <c r="T62" s="48">
        <v>7</v>
      </c>
      <c r="U62" s="48">
        <v>5</v>
      </c>
      <c r="V62" s="49">
        <v>20.852381</v>
      </c>
      <c r="W62" s="49">
        <v>0.003831</v>
      </c>
      <c r="X62" s="49">
        <v>0.012802</v>
      </c>
      <c r="Y62" s="49">
        <v>1.579655</v>
      </c>
      <c r="Z62" s="49">
        <v>0.2545454545454545</v>
      </c>
      <c r="AA62" s="49">
        <v>0.09090909090909091</v>
      </c>
      <c r="AB62" s="73">
        <v>62</v>
      </c>
      <c r="AC62" s="73"/>
      <c r="AD62" s="74"/>
      <c r="AE62" s="80" t="s">
        <v>399</v>
      </c>
      <c r="AF62" s="98" t="s">
        <v>459</v>
      </c>
      <c r="AG62" s="80" t="s">
        <v>537</v>
      </c>
      <c r="AH62" s="80" t="s">
        <v>589</v>
      </c>
      <c r="AI62" s="80"/>
      <c r="AJ62" s="80">
        <v>0.3832753</v>
      </c>
      <c r="AK62" s="80">
        <v>410</v>
      </c>
      <c r="AL62" s="80"/>
      <c r="AM62" s="80" t="str">
        <f>REPLACE(INDEX(GroupVertices[Group],MATCH(Vertices[[#This Row],[Vertex]],GroupVertices[Vertex],0)),1,1,"")</f>
        <v>4</v>
      </c>
      <c r="AN62" s="48">
        <v>3</v>
      </c>
      <c r="AO62" s="49">
        <v>3.488372093023256</v>
      </c>
      <c r="AP62" s="48">
        <v>1</v>
      </c>
      <c r="AQ62" s="49">
        <v>1.1627906976744187</v>
      </c>
      <c r="AR62" s="48">
        <v>0</v>
      </c>
      <c r="AS62" s="49">
        <v>0</v>
      </c>
      <c r="AT62" s="48">
        <v>82</v>
      </c>
      <c r="AU62" s="49">
        <v>95.34883720930233</v>
      </c>
      <c r="AV62" s="48">
        <v>86</v>
      </c>
      <c r="AW62" s="118" t="s">
        <v>2531</v>
      </c>
      <c r="AX62" s="118" t="s">
        <v>2531</v>
      </c>
      <c r="AY62" s="118" t="s">
        <v>2531</v>
      </c>
      <c r="AZ62" s="118" t="s">
        <v>2531</v>
      </c>
      <c r="BA62" s="2"/>
      <c r="BB62" s="3"/>
      <c r="BC62" s="3"/>
      <c r="BD62" s="3"/>
      <c r="BE62" s="3"/>
    </row>
    <row r="63" spans="1:57" ht="41.45" customHeight="1">
      <c r="A63" s="66" t="s">
        <v>313</v>
      </c>
      <c r="C63" s="67"/>
      <c r="D63" s="67" t="s">
        <v>64</v>
      </c>
      <c r="E63" s="68"/>
      <c r="F63" s="70"/>
      <c r="G63" s="96" t="s">
        <v>357</v>
      </c>
      <c r="H63" s="67"/>
      <c r="I63" s="71" t="s">
        <v>313</v>
      </c>
      <c r="J63" s="72"/>
      <c r="K63" s="72" t="s">
        <v>75</v>
      </c>
      <c r="L63" s="50" t="s">
        <v>590</v>
      </c>
      <c r="M63" s="75">
        <v>1</v>
      </c>
      <c r="N63" s="76">
        <v>2623.918212890625</v>
      </c>
      <c r="O63" s="76">
        <v>391.3355712890625</v>
      </c>
      <c r="P63" s="77"/>
      <c r="Q63" s="78"/>
      <c r="R63" s="78"/>
      <c r="S63" s="82"/>
      <c r="T63" s="48">
        <v>1</v>
      </c>
      <c r="U63" s="48">
        <v>0</v>
      </c>
      <c r="V63" s="49">
        <v>0</v>
      </c>
      <c r="W63" s="49">
        <v>0.00369</v>
      </c>
      <c r="X63" s="49">
        <v>0.004048</v>
      </c>
      <c r="Y63" s="49">
        <v>0.302846</v>
      </c>
      <c r="Z63" s="49">
        <v>0</v>
      </c>
      <c r="AA63" s="49">
        <v>0</v>
      </c>
      <c r="AB63" s="73">
        <v>63</v>
      </c>
      <c r="AC63" s="73"/>
      <c r="AD63" s="74"/>
      <c r="AE63" s="80" t="s">
        <v>399</v>
      </c>
      <c r="AF63" s="80" t="s">
        <v>460</v>
      </c>
      <c r="AG63" s="80" t="s">
        <v>537</v>
      </c>
      <c r="AH63" s="80" t="s">
        <v>590</v>
      </c>
      <c r="AI63" s="80"/>
      <c r="AJ63" s="80">
        <v>0</v>
      </c>
      <c r="AK63" s="80">
        <v>2</v>
      </c>
      <c r="AL63" s="80"/>
      <c r="AM63" s="80" t="str">
        <f>REPLACE(INDEX(GroupVertices[Group],MATCH(Vertices[[#This Row],[Vertex]],GroupVertices[Vertex],0)),1,1,"")</f>
        <v>1</v>
      </c>
      <c r="AN63" s="48">
        <v>0</v>
      </c>
      <c r="AO63" s="49">
        <v>0</v>
      </c>
      <c r="AP63" s="48">
        <v>1</v>
      </c>
      <c r="AQ63" s="49">
        <v>1.3888888888888888</v>
      </c>
      <c r="AR63" s="48">
        <v>0</v>
      </c>
      <c r="AS63" s="49">
        <v>0</v>
      </c>
      <c r="AT63" s="48">
        <v>71</v>
      </c>
      <c r="AU63" s="49">
        <v>98.61111111111111</v>
      </c>
      <c r="AV63" s="48">
        <v>72</v>
      </c>
      <c r="AW63" s="48"/>
      <c r="AX63" s="48"/>
      <c r="AY63" s="48"/>
      <c r="AZ63" s="48"/>
      <c r="BA63" s="2"/>
      <c r="BB63" s="3"/>
      <c r="BC63" s="3"/>
      <c r="BD63" s="3"/>
      <c r="BE63" s="3"/>
    </row>
    <row r="64" spans="1:57" ht="41.45" customHeight="1">
      <c r="A64" s="66" t="s">
        <v>314</v>
      </c>
      <c r="C64" s="67"/>
      <c r="D64" s="67" t="s">
        <v>64</v>
      </c>
      <c r="E64" s="68"/>
      <c r="F64" s="70"/>
      <c r="G64" s="96" t="s">
        <v>357</v>
      </c>
      <c r="H64" s="67"/>
      <c r="I64" s="71" t="s">
        <v>314</v>
      </c>
      <c r="J64" s="72"/>
      <c r="K64" s="72" t="s">
        <v>75</v>
      </c>
      <c r="L64" s="50" t="s">
        <v>591</v>
      </c>
      <c r="M64" s="75">
        <v>1</v>
      </c>
      <c r="N64" s="76">
        <v>1140.6004638671875</v>
      </c>
      <c r="O64" s="76">
        <v>3771.203857421875</v>
      </c>
      <c r="P64" s="77"/>
      <c r="Q64" s="78"/>
      <c r="R64" s="78"/>
      <c r="S64" s="82"/>
      <c r="T64" s="48">
        <v>1</v>
      </c>
      <c r="U64" s="48">
        <v>0</v>
      </c>
      <c r="V64" s="49">
        <v>0</v>
      </c>
      <c r="W64" s="49">
        <v>0.00369</v>
      </c>
      <c r="X64" s="49">
        <v>0.004048</v>
      </c>
      <c r="Y64" s="49">
        <v>0.302846</v>
      </c>
      <c r="Z64" s="49">
        <v>0</v>
      </c>
      <c r="AA64" s="49">
        <v>0</v>
      </c>
      <c r="AB64" s="73">
        <v>64</v>
      </c>
      <c r="AC64" s="73"/>
      <c r="AD64" s="74"/>
      <c r="AE64" s="80" t="s">
        <v>399</v>
      </c>
      <c r="AF64" s="80" t="s">
        <v>461</v>
      </c>
      <c r="AG64" s="80" t="s">
        <v>537</v>
      </c>
      <c r="AH64" s="80" t="s">
        <v>591</v>
      </c>
      <c r="AI64" s="80"/>
      <c r="AJ64" s="80">
        <v>0</v>
      </c>
      <c r="AK64" s="80">
        <v>2</v>
      </c>
      <c r="AL64" s="80"/>
      <c r="AM64" s="80" t="str">
        <f>REPLACE(INDEX(GroupVertices[Group],MATCH(Vertices[[#This Row],[Vertex]],GroupVertices[Vertex],0)),1,1,"")</f>
        <v>1</v>
      </c>
      <c r="AN64" s="48">
        <v>0</v>
      </c>
      <c r="AO64" s="49">
        <v>0</v>
      </c>
      <c r="AP64" s="48">
        <v>2</v>
      </c>
      <c r="AQ64" s="49">
        <v>1.2903225806451613</v>
      </c>
      <c r="AR64" s="48">
        <v>0</v>
      </c>
      <c r="AS64" s="49">
        <v>0</v>
      </c>
      <c r="AT64" s="48">
        <v>153</v>
      </c>
      <c r="AU64" s="49">
        <v>98.70967741935483</v>
      </c>
      <c r="AV64" s="48">
        <v>155</v>
      </c>
      <c r="AW64" s="48"/>
      <c r="AX64" s="48"/>
      <c r="AY64" s="48"/>
      <c r="AZ64" s="48"/>
      <c r="BA64" s="2"/>
      <c r="BB64" s="3"/>
      <c r="BC64" s="3"/>
      <c r="BD64" s="3"/>
      <c r="BE64" s="3"/>
    </row>
    <row r="65" spans="1:57" ht="41.45" customHeight="1">
      <c r="A65" s="66" t="s">
        <v>228</v>
      </c>
      <c r="C65" s="67"/>
      <c r="D65" s="67" t="s">
        <v>64</v>
      </c>
      <c r="E65" s="68"/>
      <c r="F65" s="70"/>
      <c r="G65" s="96" t="s">
        <v>368</v>
      </c>
      <c r="H65" s="67"/>
      <c r="I65" s="71" t="s">
        <v>228</v>
      </c>
      <c r="J65" s="72"/>
      <c r="K65" s="72" t="s">
        <v>75</v>
      </c>
      <c r="L65" s="50" t="s">
        <v>592</v>
      </c>
      <c r="M65" s="75">
        <v>1</v>
      </c>
      <c r="N65" s="76">
        <v>6489.9619140625</v>
      </c>
      <c r="O65" s="76">
        <v>510.51861572265625</v>
      </c>
      <c r="P65" s="77"/>
      <c r="Q65" s="78"/>
      <c r="R65" s="78"/>
      <c r="S65" s="82"/>
      <c r="T65" s="48">
        <v>3</v>
      </c>
      <c r="U65" s="48">
        <v>2</v>
      </c>
      <c r="V65" s="49">
        <v>0</v>
      </c>
      <c r="W65" s="49">
        <v>0.003731</v>
      </c>
      <c r="X65" s="49">
        <v>0.005785</v>
      </c>
      <c r="Y65" s="49">
        <v>0.701556</v>
      </c>
      <c r="Z65" s="49">
        <v>0.6666666666666666</v>
      </c>
      <c r="AA65" s="49">
        <v>0.25</v>
      </c>
      <c r="AB65" s="73">
        <v>65</v>
      </c>
      <c r="AC65" s="73"/>
      <c r="AD65" s="74"/>
      <c r="AE65" s="80" t="s">
        <v>399</v>
      </c>
      <c r="AF65" s="98" t="s">
        <v>462</v>
      </c>
      <c r="AG65" s="80" t="s">
        <v>537</v>
      </c>
      <c r="AH65" s="80" t="s">
        <v>592</v>
      </c>
      <c r="AI65" s="80"/>
      <c r="AJ65" s="80">
        <v>0.5215716</v>
      </c>
      <c r="AK65" s="80">
        <v>59</v>
      </c>
      <c r="AL65" s="80"/>
      <c r="AM65" s="80" t="str">
        <f>REPLACE(INDEX(GroupVertices[Group],MATCH(Vertices[[#This Row],[Vertex]],GroupVertices[Vertex],0)),1,1,"")</f>
        <v>4</v>
      </c>
      <c r="AN65" s="48">
        <v>0</v>
      </c>
      <c r="AO65" s="49">
        <v>0</v>
      </c>
      <c r="AP65" s="48">
        <v>0</v>
      </c>
      <c r="AQ65" s="49">
        <v>0</v>
      </c>
      <c r="AR65" s="48">
        <v>0</v>
      </c>
      <c r="AS65" s="49">
        <v>0</v>
      </c>
      <c r="AT65" s="48">
        <v>110</v>
      </c>
      <c r="AU65" s="49">
        <v>100</v>
      </c>
      <c r="AV65" s="48">
        <v>110</v>
      </c>
      <c r="AW65" s="118" t="s">
        <v>2531</v>
      </c>
      <c r="AX65" s="118" t="s">
        <v>2531</v>
      </c>
      <c r="AY65" s="118" t="s">
        <v>2531</v>
      </c>
      <c r="AZ65" s="118" t="s">
        <v>2531</v>
      </c>
      <c r="BA65" s="2"/>
      <c r="BB65" s="3"/>
      <c r="BC65" s="3"/>
      <c r="BD65" s="3"/>
      <c r="BE65" s="3"/>
    </row>
    <row r="66" spans="1:57" ht="41.45" customHeight="1">
      <c r="A66" s="66" t="s">
        <v>234</v>
      </c>
      <c r="C66" s="67"/>
      <c r="D66" s="67" t="s">
        <v>64</v>
      </c>
      <c r="E66" s="68">
        <v>275.50902597663026</v>
      </c>
      <c r="F66" s="70"/>
      <c r="G66" s="96" t="s">
        <v>381</v>
      </c>
      <c r="H66" s="67"/>
      <c r="I66" s="71" t="s">
        <v>234</v>
      </c>
      <c r="J66" s="72"/>
      <c r="K66" s="72" t="s">
        <v>75</v>
      </c>
      <c r="L66" s="71" t="s">
        <v>593</v>
      </c>
      <c r="M66" s="75">
        <v>2.722698339881016</v>
      </c>
      <c r="N66" s="76">
        <v>5440.2275390625</v>
      </c>
      <c r="O66" s="76">
        <v>956.268798828125</v>
      </c>
      <c r="P66" s="77"/>
      <c r="Q66" s="78"/>
      <c r="R66" s="78"/>
      <c r="S66" s="82"/>
      <c r="T66" s="48">
        <v>6</v>
      </c>
      <c r="U66" s="48">
        <v>2</v>
      </c>
      <c r="V66" s="49">
        <v>2.833333</v>
      </c>
      <c r="W66" s="49">
        <v>0.003774</v>
      </c>
      <c r="X66" s="49">
        <v>0.007262</v>
      </c>
      <c r="Y66" s="49">
        <v>1.12647</v>
      </c>
      <c r="Z66" s="49">
        <v>0.42857142857142855</v>
      </c>
      <c r="AA66" s="49">
        <v>0.14285714285714285</v>
      </c>
      <c r="AB66" s="73">
        <v>66</v>
      </c>
      <c r="AC66" s="73"/>
      <c r="AD66" s="74"/>
      <c r="AE66" s="80" t="s">
        <v>399</v>
      </c>
      <c r="AF66" s="80" t="s">
        <v>463</v>
      </c>
      <c r="AG66" s="80" t="s">
        <v>537</v>
      </c>
      <c r="AH66" s="80" t="s">
        <v>593</v>
      </c>
      <c r="AI66" s="80"/>
      <c r="AJ66" s="80">
        <v>0.2814193</v>
      </c>
      <c r="AK66" s="80">
        <v>166</v>
      </c>
      <c r="AL66" s="80"/>
      <c r="AM66" s="80" t="str">
        <f>REPLACE(INDEX(GroupVertices[Group],MATCH(Vertices[[#This Row],[Vertex]],GroupVertices[Vertex],0)),1,1,"")</f>
        <v>4</v>
      </c>
      <c r="AN66" s="48">
        <v>5</v>
      </c>
      <c r="AO66" s="49">
        <v>3.2679738562091503</v>
      </c>
      <c r="AP66" s="48">
        <v>0</v>
      </c>
      <c r="AQ66" s="49">
        <v>0</v>
      </c>
      <c r="AR66" s="48">
        <v>0</v>
      </c>
      <c r="AS66" s="49">
        <v>0</v>
      </c>
      <c r="AT66" s="48">
        <v>148</v>
      </c>
      <c r="AU66" s="49">
        <v>96.73202614379085</v>
      </c>
      <c r="AV66" s="48">
        <v>153</v>
      </c>
      <c r="AW66" s="118" t="s">
        <v>2531</v>
      </c>
      <c r="AX66" s="118" t="s">
        <v>2531</v>
      </c>
      <c r="AY66" s="118" t="s">
        <v>2531</v>
      </c>
      <c r="AZ66" s="118" t="s">
        <v>2531</v>
      </c>
      <c r="BA66" s="2"/>
      <c r="BB66" s="3"/>
      <c r="BC66" s="3"/>
      <c r="BD66" s="3"/>
      <c r="BE66" s="3"/>
    </row>
    <row r="67" spans="1:57" ht="41.45" customHeight="1">
      <c r="A67" s="66" t="s">
        <v>229</v>
      </c>
      <c r="C67" s="67"/>
      <c r="D67" s="67" t="s">
        <v>64</v>
      </c>
      <c r="E67" s="68"/>
      <c r="F67" s="70"/>
      <c r="G67" s="96" t="s">
        <v>360</v>
      </c>
      <c r="H67" s="67"/>
      <c r="I67" s="71" t="s">
        <v>229</v>
      </c>
      <c r="J67" s="72"/>
      <c r="K67" s="72" t="s">
        <v>75</v>
      </c>
      <c r="L67" s="71" t="s">
        <v>594</v>
      </c>
      <c r="M67" s="75">
        <v>1</v>
      </c>
      <c r="N67" s="76">
        <v>7635.0673828125</v>
      </c>
      <c r="O67" s="76">
        <v>491.0589904785156</v>
      </c>
      <c r="P67" s="77"/>
      <c r="Q67" s="78"/>
      <c r="R67" s="78"/>
      <c r="S67" s="82"/>
      <c r="T67" s="48">
        <v>2</v>
      </c>
      <c r="U67" s="48">
        <v>1</v>
      </c>
      <c r="V67" s="49">
        <v>0</v>
      </c>
      <c r="W67" s="49">
        <v>0.003704</v>
      </c>
      <c r="X67" s="49">
        <v>0.004763</v>
      </c>
      <c r="Y67" s="49">
        <v>0.43177</v>
      </c>
      <c r="Z67" s="49">
        <v>0.5</v>
      </c>
      <c r="AA67" s="49">
        <v>0.5</v>
      </c>
      <c r="AB67" s="73">
        <v>67</v>
      </c>
      <c r="AC67" s="73"/>
      <c r="AD67" s="74"/>
      <c r="AE67" s="80" t="s">
        <v>399</v>
      </c>
      <c r="AF67" s="80" t="s">
        <v>464</v>
      </c>
      <c r="AG67" s="80" t="s">
        <v>537</v>
      </c>
      <c r="AH67" s="80" t="s">
        <v>594</v>
      </c>
      <c r="AI67" s="80"/>
      <c r="AJ67" s="80">
        <v>0.1736695</v>
      </c>
      <c r="AK67" s="80">
        <v>21</v>
      </c>
      <c r="AL67" s="80"/>
      <c r="AM67" s="80" t="str">
        <f>REPLACE(INDEX(GroupVertices[Group],MATCH(Vertices[[#This Row],[Vertex]],GroupVertices[Vertex],0)),1,1,"")</f>
        <v>4</v>
      </c>
      <c r="AN67" s="48">
        <v>0</v>
      </c>
      <c r="AO67" s="49">
        <v>0</v>
      </c>
      <c r="AP67" s="48">
        <v>0</v>
      </c>
      <c r="AQ67" s="49">
        <v>0</v>
      </c>
      <c r="AR67" s="48">
        <v>0</v>
      </c>
      <c r="AS67" s="49">
        <v>0</v>
      </c>
      <c r="AT67" s="48">
        <v>19</v>
      </c>
      <c r="AU67" s="49">
        <v>100</v>
      </c>
      <c r="AV67" s="48">
        <v>19</v>
      </c>
      <c r="AW67" s="118" t="s">
        <v>2531</v>
      </c>
      <c r="AX67" s="118" t="s">
        <v>2531</v>
      </c>
      <c r="AY67" s="118" t="s">
        <v>2531</v>
      </c>
      <c r="AZ67" s="118" t="s">
        <v>2531</v>
      </c>
      <c r="BA67" s="2"/>
      <c r="BB67" s="3"/>
      <c r="BC67" s="3"/>
      <c r="BD67" s="3"/>
      <c r="BE67" s="3"/>
    </row>
    <row r="68" spans="1:57" ht="41.45" customHeight="1">
      <c r="A68" s="66" t="s">
        <v>230</v>
      </c>
      <c r="C68" s="67"/>
      <c r="D68" s="67" t="s">
        <v>64</v>
      </c>
      <c r="E68" s="68">
        <v>280.2874304047136</v>
      </c>
      <c r="F68" s="70"/>
      <c r="G68" s="96" t="s">
        <v>368</v>
      </c>
      <c r="H68" s="67"/>
      <c r="I68" s="71" t="s">
        <v>230</v>
      </c>
      <c r="J68" s="72"/>
      <c r="K68" s="72" t="s">
        <v>75</v>
      </c>
      <c r="L68" s="50" t="s">
        <v>595</v>
      </c>
      <c r="M68" s="75">
        <v>2.8240337509368114</v>
      </c>
      <c r="N68" s="76">
        <v>5206.515625</v>
      </c>
      <c r="O68" s="76">
        <v>622.4893188476562</v>
      </c>
      <c r="P68" s="77"/>
      <c r="Q68" s="78"/>
      <c r="R68" s="78"/>
      <c r="S68" s="82"/>
      <c r="T68" s="48">
        <v>1</v>
      </c>
      <c r="U68" s="48">
        <v>4</v>
      </c>
      <c r="V68" s="49">
        <v>3</v>
      </c>
      <c r="W68" s="49">
        <v>0.003745</v>
      </c>
      <c r="X68" s="49">
        <v>0.006155</v>
      </c>
      <c r="Y68" s="49">
        <v>0.86421</v>
      </c>
      <c r="Z68" s="49">
        <v>0.45</v>
      </c>
      <c r="AA68" s="49">
        <v>0</v>
      </c>
      <c r="AB68" s="73">
        <v>68</v>
      </c>
      <c r="AC68" s="73"/>
      <c r="AD68" s="74"/>
      <c r="AE68" s="80" t="s">
        <v>399</v>
      </c>
      <c r="AF68" s="98" t="s">
        <v>465</v>
      </c>
      <c r="AG68" s="80" t="s">
        <v>537</v>
      </c>
      <c r="AH68" s="80" t="s">
        <v>595</v>
      </c>
      <c r="AI68" s="80"/>
      <c r="AJ68" s="80">
        <v>0.2270253</v>
      </c>
      <c r="AK68" s="80">
        <v>290</v>
      </c>
      <c r="AL68" s="80"/>
      <c r="AM68" s="80" t="str">
        <f>REPLACE(INDEX(GroupVertices[Group],MATCH(Vertices[[#This Row],[Vertex]],GroupVertices[Vertex],0)),1,1,"")</f>
        <v>4</v>
      </c>
      <c r="AN68" s="48">
        <v>0</v>
      </c>
      <c r="AO68" s="49">
        <v>0</v>
      </c>
      <c r="AP68" s="48">
        <v>2</v>
      </c>
      <c r="AQ68" s="49">
        <v>1.183431952662722</v>
      </c>
      <c r="AR68" s="48">
        <v>0</v>
      </c>
      <c r="AS68" s="49">
        <v>0</v>
      </c>
      <c r="AT68" s="48">
        <v>167</v>
      </c>
      <c r="AU68" s="49">
        <v>98.81656804733728</v>
      </c>
      <c r="AV68" s="48">
        <v>169</v>
      </c>
      <c r="AW68" s="118" t="s">
        <v>2531</v>
      </c>
      <c r="AX68" s="118" t="s">
        <v>2531</v>
      </c>
      <c r="AY68" s="118" t="s">
        <v>2531</v>
      </c>
      <c r="AZ68" s="118" t="s">
        <v>2531</v>
      </c>
      <c r="BA68" s="2"/>
      <c r="BB68" s="3"/>
      <c r="BC68" s="3"/>
      <c r="BD68" s="3"/>
      <c r="BE68" s="3"/>
    </row>
    <row r="69" spans="1:57" ht="41.45" customHeight="1">
      <c r="A69" s="66" t="s">
        <v>315</v>
      </c>
      <c r="C69" s="67"/>
      <c r="D69" s="67" t="s">
        <v>64</v>
      </c>
      <c r="E69" s="68">
        <v>188.44438111099572</v>
      </c>
      <c r="F69" s="70"/>
      <c r="G69" s="96" t="s">
        <v>382</v>
      </c>
      <c r="H69" s="67"/>
      <c r="I69" s="71" t="s">
        <v>315</v>
      </c>
      <c r="J69" s="72"/>
      <c r="K69" s="72" t="s">
        <v>75</v>
      </c>
      <c r="L69" s="71" t="s">
        <v>596</v>
      </c>
      <c r="M69" s="75">
        <v>1.6080112503122705</v>
      </c>
      <c r="N69" s="76">
        <v>4022.9521484375</v>
      </c>
      <c r="O69" s="76">
        <v>189.64866638183594</v>
      </c>
      <c r="P69" s="77"/>
      <c r="Q69" s="78"/>
      <c r="R69" s="78"/>
      <c r="S69" s="82"/>
      <c r="T69" s="48">
        <v>3</v>
      </c>
      <c r="U69" s="48">
        <v>0</v>
      </c>
      <c r="V69" s="49">
        <v>1</v>
      </c>
      <c r="W69" s="49">
        <v>0.003717</v>
      </c>
      <c r="X69" s="49">
        <v>0.005633</v>
      </c>
      <c r="Y69" s="49">
        <v>0.574075</v>
      </c>
      <c r="Z69" s="49">
        <v>0.3333333333333333</v>
      </c>
      <c r="AA69" s="49">
        <v>0</v>
      </c>
      <c r="AB69" s="73">
        <v>69</v>
      </c>
      <c r="AC69" s="73"/>
      <c r="AD69" s="74"/>
      <c r="AE69" s="80" t="s">
        <v>399</v>
      </c>
      <c r="AF69" s="98" t="s">
        <v>466</v>
      </c>
      <c r="AG69" s="80" t="s">
        <v>537</v>
      </c>
      <c r="AH69" s="80" t="s">
        <v>596</v>
      </c>
      <c r="AI69" s="80"/>
      <c r="AJ69" s="80">
        <v>0.3206676</v>
      </c>
      <c r="AK69" s="80">
        <v>407</v>
      </c>
      <c r="AL69" s="80"/>
      <c r="AM69" s="80" t="str">
        <f>REPLACE(INDEX(GroupVertices[Group],MATCH(Vertices[[#This Row],[Vertex]],GroupVertices[Vertex],0)),1,1,"")</f>
        <v>4</v>
      </c>
      <c r="AN69" s="48">
        <v>2</v>
      </c>
      <c r="AO69" s="49">
        <v>2.4096385542168677</v>
      </c>
      <c r="AP69" s="48">
        <v>0</v>
      </c>
      <c r="AQ69" s="49">
        <v>0</v>
      </c>
      <c r="AR69" s="48">
        <v>0</v>
      </c>
      <c r="AS69" s="49">
        <v>0</v>
      </c>
      <c r="AT69" s="48">
        <v>81</v>
      </c>
      <c r="AU69" s="49">
        <v>97.59036144578313</v>
      </c>
      <c r="AV69" s="48">
        <v>83</v>
      </c>
      <c r="AW69" s="48"/>
      <c r="AX69" s="48"/>
      <c r="AY69" s="48"/>
      <c r="AZ69" s="48"/>
      <c r="BA69" s="2"/>
      <c r="BB69" s="3"/>
      <c r="BC69" s="3"/>
      <c r="BD69" s="3"/>
      <c r="BE69" s="3"/>
    </row>
    <row r="70" spans="1:57" ht="41.45" customHeight="1">
      <c r="A70" s="66" t="s">
        <v>316</v>
      </c>
      <c r="C70" s="67"/>
      <c r="D70" s="67" t="s">
        <v>64</v>
      </c>
      <c r="E70" s="68"/>
      <c r="F70" s="70"/>
      <c r="G70" s="96" t="s">
        <v>357</v>
      </c>
      <c r="H70" s="67"/>
      <c r="I70" s="71" t="s">
        <v>316</v>
      </c>
      <c r="J70" s="72"/>
      <c r="K70" s="72" t="s">
        <v>75</v>
      </c>
      <c r="L70" s="50" t="s">
        <v>597</v>
      </c>
      <c r="M70" s="75">
        <v>1</v>
      </c>
      <c r="N70" s="76">
        <v>2242.623046875</v>
      </c>
      <c r="O70" s="76">
        <v>7328.322265625</v>
      </c>
      <c r="P70" s="77"/>
      <c r="Q70" s="78"/>
      <c r="R70" s="78"/>
      <c r="S70" s="82"/>
      <c r="T70" s="48">
        <v>1</v>
      </c>
      <c r="U70" s="48">
        <v>0</v>
      </c>
      <c r="V70" s="49">
        <v>0</v>
      </c>
      <c r="W70" s="49">
        <v>0.00369</v>
      </c>
      <c r="X70" s="49">
        <v>0.004048</v>
      </c>
      <c r="Y70" s="49">
        <v>0.302846</v>
      </c>
      <c r="Z70" s="49">
        <v>0</v>
      </c>
      <c r="AA70" s="49">
        <v>0</v>
      </c>
      <c r="AB70" s="73">
        <v>70</v>
      </c>
      <c r="AC70" s="73"/>
      <c r="AD70" s="74"/>
      <c r="AE70" s="80" t="s">
        <v>399</v>
      </c>
      <c r="AF70" s="80" t="s">
        <v>467</v>
      </c>
      <c r="AG70" s="80" t="s">
        <v>537</v>
      </c>
      <c r="AH70" s="80" t="s">
        <v>597</v>
      </c>
      <c r="AI70" s="80"/>
      <c r="AJ70" s="80">
        <v>0</v>
      </c>
      <c r="AK70" s="80">
        <v>2</v>
      </c>
      <c r="AL70" s="80"/>
      <c r="AM70" s="80" t="str">
        <f>REPLACE(INDEX(GroupVertices[Group],MATCH(Vertices[[#This Row],[Vertex]],GroupVertices[Vertex],0)),1,1,"")</f>
        <v>1</v>
      </c>
      <c r="AN70" s="48">
        <v>2</v>
      </c>
      <c r="AO70" s="49">
        <v>1.4184397163120568</v>
      </c>
      <c r="AP70" s="48">
        <v>0</v>
      </c>
      <c r="AQ70" s="49">
        <v>0</v>
      </c>
      <c r="AR70" s="48">
        <v>0</v>
      </c>
      <c r="AS70" s="49">
        <v>0</v>
      </c>
      <c r="AT70" s="48">
        <v>139</v>
      </c>
      <c r="AU70" s="49">
        <v>98.58156028368795</v>
      </c>
      <c r="AV70" s="48">
        <v>141</v>
      </c>
      <c r="AW70" s="48"/>
      <c r="AX70" s="48"/>
      <c r="AY70" s="48"/>
      <c r="AZ70" s="48"/>
      <c r="BA70" s="2"/>
      <c r="BB70" s="3"/>
      <c r="BC70" s="3"/>
      <c r="BD70" s="3"/>
      <c r="BE70" s="3"/>
    </row>
    <row r="71" spans="1:57" ht="41.45" customHeight="1">
      <c r="A71" s="66" t="s">
        <v>317</v>
      </c>
      <c r="C71" s="67"/>
      <c r="D71" s="67" t="s">
        <v>64</v>
      </c>
      <c r="E71" s="68"/>
      <c r="F71" s="70"/>
      <c r="G71" s="96" t="s">
        <v>357</v>
      </c>
      <c r="H71" s="67"/>
      <c r="I71" s="71" t="s">
        <v>317</v>
      </c>
      <c r="J71" s="72"/>
      <c r="K71" s="72" t="s">
        <v>75</v>
      </c>
      <c r="L71" s="50" t="s">
        <v>598</v>
      </c>
      <c r="M71" s="75">
        <v>1</v>
      </c>
      <c r="N71" s="76">
        <v>2476.189208984375</v>
      </c>
      <c r="O71" s="76">
        <v>2903.03515625</v>
      </c>
      <c r="P71" s="77"/>
      <c r="Q71" s="78"/>
      <c r="R71" s="78"/>
      <c r="S71" s="82"/>
      <c r="T71" s="48">
        <v>1</v>
      </c>
      <c r="U71" s="48">
        <v>0</v>
      </c>
      <c r="V71" s="49">
        <v>0</v>
      </c>
      <c r="W71" s="49">
        <v>0.00369</v>
      </c>
      <c r="X71" s="49">
        <v>0.004048</v>
      </c>
      <c r="Y71" s="49">
        <v>0.302846</v>
      </c>
      <c r="Z71" s="49">
        <v>0</v>
      </c>
      <c r="AA71" s="49">
        <v>0</v>
      </c>
      <c r="AB71" s="73">
        <v>71</v>
      </c>
      <c r="AC71" s="73"/>
      <c r="AD71" s="74"/>
      <c r="AE71" s="80" t="s">
        <v>399</v>
      </c>
      <c r="AF71" s="80" t="s">
        <v>468</v>
      </c>
      <c r="AG71" s="80" t="s">
        <v>537</v>
      </c>
      <c r="AH71" s="80" t="s">
        <v>598</v>
      </c>
      <c r="AI71" s="80"/>
      <c r="AJ71" s="80">
        <v>0.1666666</v>
      </c>
      <c r="AK71" s="80">
        <v>3</v>
      </c>
      <c r="AL71" s="80"/>
      <c r="AM71" s="80" t="str">
        <f>REPLACE(INDEX(GroupVertices[Group],MATCH(Vertices[[#This Row],[Vertex]],GroupVertices[Vertex],0)),1,1,"")</f>
        <v>1</v>
      </c>
      <c r="AN71" s="48">
        <v>5</v>
      </c>
      <c r="AO71" s="49">
        <v>3.3783783783783785</v>
      </c>
      <c r="AP71" s="48">
        <v>5</v>
      </c>
      <c r="AQ71" s="49">
        <v>3.3783783783783785</v>
      </c>
      <c r="AR71" s="48">
        <v>0</v>
      </c>
      <c r="AS71" s="49">
        <v>0</v>
      </c>
      <c r="AT71" s="48">
        <v>138</v>
      </c>
      <c r="AU71" s="49">
        <v>93.24324324324324</v>
      </c>
      <c r="AV71" s="48">
        <v>148</v>
      </c>
      <c r="AW71" s="48"/>
      <c r="AX71" s="48"/>
      <c r="AY71" s="48"/>
      <c r="AZ71" s="48"/>
      <c r="BA71" s="2"/>
      <c r="BB71" s="3"/>
      <c r="BC71" s="3"/>
      <c r="BD71" s="3"/>
      <c r="BE71" s="3"/>
    </row>
    <row r="72" spans="1:57" ht="41.45" customHeight="1">
      <c r="A72" s="66" t="s">
        <v>231</v>
      </c>
      <c r="C72" s="67"/>
      <c r="D72" s="67" t="s">
        <v>64</v>
      </c>
      <c r="E72" s="68">
        <v>368.5148216768171</v>
      </c>
      <c r="F72" s="70"/>
      <c r="G72" s="96" t="s">
        <v>358</v>
      </c>
      <c r="H72" s="67"/>
      <c r="I72" s="71" t="s">
        <v>231</v>
      </c>
      <c r="J72" s="72"/>
      <c r="K72" s="72" t="s">
        <v>75</v>
      </c>
      <c r="L72" s="71" t="s">
        <v>599</v>
      </c>
      <c r="M72" s="75">
        <v>6.240478150981474</v>
      </c>
      <c r="N72" s="76">
        <v>4939.6337890625</v>
      </c>
      <c r="O72" s="76">
        <v>5074.123046875</v>
      </c>
      <c r="P72" s="77"/>
      <c r="Q72" s="78"/>
      <c r="R72" s="78"/>
      <c r="S72" s="82"/>
      <c r="T72" s="48">
        <v>3</v>
      </c>
      <c r="U72" s="48">
        <v>4</v>
      </c>
      <c r="V72" s="49">
        <v>8.619048</v>
      </c>
      <c r="W72" s="49">
        <v>0.003774</v>
      </c>
      <c r="X72" s="49">
        <v>0.008756</v>
      </c>
      <c r="Y72" s="49">
        <v>1.139761</v>
      </c>
      <c r="Z72" s="49">
        <v>0.2619047619047619</v>
      </c>
      <c r="AA72" s="49">
        <v>0</v>
      </c>
      <c r="AB72" s="73">
        <v>72</v>
      </c>
      <c r="AC72" s="73"/>
      <c r="AD72" s="74"/>
      <c r="AE72" s="80" t="s">
        <v>399</v>
      </c>
      <c r="AF72" s="98" t="s">
        <v>469</v>
      </c>
      <c r="AG72" s="80" t="s">
        <v>537</v>
      </c>
      <c r="AH72" s="80" t="s">
        <v>599</v>
      </c>
      <c r="AI72" s="80"/>
      <c r="AJ72" s="80">
        <v>0.248351</v>
      </c>
      <c r="AK72" s="80">
        <v>314</v>
      </c>
      <c r="AL72" s="80"/>
      <c r="AM72" s="80" t="str">
        <f>REPLACE(INDEX(GroupVertices[Group],MATCH(Vertices[[#This Row],[Vertex]],GroupVertices[Vertex],0)),1,1,"")</f>
        <v>2</v>
      </c>
      <c r="AN72" s="48">
        <v>0</v>
      </c>
      <c r="AO72" s="49">
        <v>0</v>
      </c>
      <c r="AP72" s="48">
        <v>0</v>
      </c>
      <c r="AQ72" s="49">
        <v>0</v>
      </c>
      <c r="AR72" s="48">
        <v>0</v>
      </c>
      <c r="AS72" s="49">
        <v>0</v>
      </c>
      <c r="AT72" s="48">
        <v>26</v>
      </c>
      <c r="AU72" s="49">
        <v>100</v>
      </c>
      <c r="AV72" s="48">
        <v>26</v>
      </c>
      <c r="AW72" s="118" t="s">
        <v>2531</v>
      </c>
      <c r="AX72" s="118" t="s">
        <v>2531</v>
      </c>
      <c r="AY72" s="118" t="s">
        <v>2531</v>
      </c>
      <c r="AZ72" s="118" t="s">
        <v>2531</v>
      </c>
      <c r="BA72" s="2"/>
      <c r="BB72" s="3"/>
      <c r="BC72" s="3"/>
      <c r="BD72" s="3"/>
      <c r="BE72" s="3"/>
    </row>
    <row r="73" spans="1:57" ht="41.45" customHeight="1">
      <c r="A73" s="66" t="s">
        <v>318</v>
      </c>
      <c r="C73" s="67"/>
      <c r="D73" s="67" t="s">
        <v>64</v>
      </c>
      <c r="E73" s="68"/>
      <c r="F73" s="70"/>
      <c r="G73" s="96" t="s">
        <v>383</v>
      </c>
      <c r="H73" s="67"/>
      <c r="I73" s="71" t="s">
        <v>318</v>
      </c>
      <c r="J73" s="72"/>
      <c r="K73" s="72" t="s">
        <v>75</v>
      </c>
      <c r="L73" s="71" t="s">
        <v>600</v>
      </c>
      <c r="M73" s="75">
        <v>1</v>
      </c>
      <c r="N73" s="76">
        <v>4442.30029296875</v>
      </c>
      <c r="O73" s="76">
        <v>3902.49560546875</v>
      </c>
      <c r="P73" s="77"/>
      <c r="Q73" s="78"/>
      <c r="R73" s="78"/>
      <c r="S73" s="82"/>
      <c r="T73" s="48">
        <v>2</v>
      </c>
      <c r="U73" s="48">
        <v>0</v>
      </c>
      <c r="V73" s="49">
        <v>0</v>
      </c>
      <c r="W73" s="49">
        <v>0.003704</v>
      </c>
      <c r="X73" s="49">
        <v>0.004623</v>
      </c>
      <c r="Y73" s="49">
        <v>0.441245</v>
      </c>
      <c r="Z73" s="49">
        <v>0.5</v>
      </c>
      <c r="AA73" s="49">
        <v>0</v>
      </c>
      <c r="AB73" s="73">
        <v>73</v>
      </c>
      <c r="AC73" s="73"/>
      <c r="AD73" s="74"/>
      <c r="AE73" s="80" t="s">
        <v>399</v>
      </c>
      <c r="AF73" s="80" t="s">
        <v>470</v>
      </c>
      <c r="AG73" s="80" t="s">
        <v>537</v>
      </c>
      <c r="AH73" s="80" t="s">
        <v>600</v>
      </c>
      <c r="AI73" s="80"/>
      <c r="AJ73" s="80">
        <v>0.3812113</v>
      </c>
      <c r="AK73" s="80">
        <v>500</v>
      </c>
      <c r="AL73" s="80"/>
      <c r="AM73" s="80" t="str">
        <f>REPLACE(INDEX(GroupVertices[Group],MATCH(Vertices[[#This Row],[Vertex]],GroupVertices[Vertex],0)),1,1,"")</f>
        <v>2</v>
      </c>
      <c r="AN73" s="48">
        <v>2</v>
      </c>
      <c r="AO73" s="49">
        <v>1.6129032258064515</v>
      </c>
      <c r="AP73" s="48">
        <v>2</v>
      </c>
      <c r="AQ73" s="49">
        <v>1.6129032258064515</v>
      </c>
      <c r="AR73" s="48">
        <v>0</v>
      </c>
      <c r="AS73" s="49">
        <v>0</v>
      </c>
      <c r="AT73" s="48">
        <v>120</v>
      </c>
      <c r="AU73" s="49">
        <v>96.7741935483871</v>
      </c>
      <c r="AV73" s="48">
        <v>124</v>
      </c>
      <c r="AW73" s="48"/>
      <c r="AX73" s="48"/>
      <c r="AY73" s="48"/>
      <c r="AZ73" s="48"/>
      <c r="BA73" s="2"/>
      <c r="BB73" s="3"/>
      <c r="BC73" s="3"/>
      <c r="BD73" s="3"/>
      <c r="BE73" s="3"/>
    </row>
    <row r="74" spans="1:57" ht="41.45" customHeight="1">
      <c r="A74" s="66" t="s">
        <v>319</v>
      </c>
      <c r="C74" s="67"/>
      <c r="D74" s="67" t="s">
        <v>64</v>
      </c>
      <c r="E74" s="68"/>
      <c r="F74" s="70"/>
      <c r="G74" s="96" t="s">
        <v>357</v>
      </c>
      <c r="H74" s="67"/>
      <c r="I74" s="71" t="s">
        <v>319</v>
      </c>
      <c r="J74" s="72"/>
      <c r="K74" s="72" t="s">
        <v>75</v>
      </c>
      <c r="L74" s="50" t="s">
        <v>601</v>
      </c>
      <c r="M74" s="75">
        <v>1</v>
      </c>
      <c r="N74" s="76">
        <v>4976.57373046875</v>
      </c>
      <c r="O74" s="76">
        <v>3384.5888671875</v>
      </c>
      <c r="P74" s="77"/>
      <c r="Q74" s="78"/>
      <c r="R74" s="78"/>
      <c r="S74" s="82"/>
      <c r="T74" s="48">
        <v>2</v>
      </c>
      <c r="U74" s="48">
        <v>0</v>
      </c>
      <c r="V74" s="49">
        <v>0</v>
      </c>
      <c r="W74" s="49">
        <v>0.003704</v>
      </c>
      <c r="X74" s="49">
        <v>0.004589</v>
      </c>
      <c r="Y74" s="49">
        <v>0.442661</v>
      </c>
      <c r="Z74" s="49">
        <v>0.5</v>
      </c>
      <c r="AA74" s="49">
        <v>0</v>
      </c>
      <c r="AB74" s="73">
        <v>74</v>
      </c>
      <c r="AC74" s="73"/>
      <c r="AD74" s="74"/>
      <c r="AE74" s="80" t="s">
        <v>399</v>
      </c>
      <c r="AF74" s="80" t="s">
        <v>471</v>
      </c>
      <c r="AG74" s="80" t="s">
        <v>537</v>
      </c>
      <c r="AH74" s="80" t="s">
        <v>601</v>
      </c>
      <c r="AI74" s="80"/>
      <c r="AJ74" s="80">
        <v>0</v>
      </c>
      <c r="AK74" s="80">
        <v>1</v>
      </c>
      <c r="AL74" s="80"/>
      <c r="AM74" s="80" t="str">
        <f>REPLACE(INDEX(GroupVertices[Group],MATCH(Vertices[[#This Row],[Vertex]],GroupVertices[Vertex],0)),1,1,"")</f>
        <v>2</v>
      </c>
      <c r="AN74" s="48">
        <v>2</v>
      </c>
      <c r="AO74" s="49">
        <v>0.9478672985781991</v>
      </c>
      <c r="AP74" s="48">
        <v>7</v>
      </c>
      <c r="AQ74" s="49">
        <v>3.3175355450236967</v>
      </c>
      <c r="AR74" s="48">
        <v>0</v>
      </c>
      <c r="AS74" s="49">
        <v>0</v>
      </c>
      <c r="AT74" s="48">
        <v>202</v>
      </c>
      <c r="AU74" s="49">
        <v>95.73459715639811</v>
      </c>
      <c r="AV74" s="48">
        <v>211</v>
      </c>
      <c r="AW74" s="48"/>
      <c r="AX74" s="48"/>
      <c r="AY74" s="48"/>
      <c r="AZ74" s="48"/>
      <c r="BA74" s="2"/>
      <c r="BB74" s="3"/>
      <c r="BC74" s="3"/>
      <c r="BD74" s="3"/>
      <c r="BE74" s="3"/>
    </row>
    <row r="75" spans="1:57" ht="41.45" customHeight="1">
      <c r="A75" s="66" t="s">
        <v>320</v>
      </c>
      <c r="C75" s="67"/>
      <c r="D75" s="67" t="s">
        <v>64</v>
      </c>
      <c r="E75" s="68"/>
      <c r="F75" s="70"/>
      <c r="G75" s="96" t="s">
        <v>384</v>
      </c>
      <c r="H75" s="67"/>
      <c r="I75" s="71" t="s">
        <v>320</v>
      </c>
      <c r="J75" s="72"/>
      <c r="K75" s="72" t="s">
        <v>75</v>
      </c>
      <c r="L75" s="50" t="s">
        <v>597</v>
      </c>
      <c r="M75" s="75">
        <v>1</v>
      </c>
      <c r="N75" s="76">
        <v>4858.607421875</v>
      </c>
      <c r="O75" s="76">
        <v>1342.8790283203125</v>
      </c>
      <c r="P75" s="77"/>
      <c r="Q75" s="78"/>
      <c r="R75" s="78"/>
      <c r="S75" s="82"/>
      <c r="T75" s="48">
        <v>4</v>
      </c>
      <c r="U75" s="48">
        <v>0</v>
      </c>
      <c r="V75" s="49">
        <v>0</v>
      </c>
      <c r="W75" s="49">
        <v>0.003731</v>
      </c>
      <c r="X75" s="49">
        <v>0.006024</v>
      </c>
      <c r="Y75" s="49">
        <v>0.691908</v>
      </c>
      <c r="Z75" s="49">
        <v>0.5833333333333334</v>
      </c>
      <c r="AA75" s="49">
        <v>0</v>
      </c>
      <c r="AB75" s="73">
        <v>75</v>
      </c>
      <c r="AC75" s="73"/>
      <c r="AD75" s="74"/>
      <c r="AE75" s="80" t="s">
        <v>399</v>
      </c>
      <c r="AF75" s="80" t="s">
        <v>472</v>
      </c>
      <c r="AG75" s="80" t="s">
        <v>537</v>
      </c>
      <c r="AH75" s="80" t="s">
        <v>597</v>
      </c>
      <c r="AI75" s="80"/>
      <c r="AJ75" s="80">
        <v>0.2619047</v>
      </c>
      <c r="AK75" s="80">
        <v>32</v>
      </c>
      <c r="AL75" s="80"/>
      <c r="AM75" s="80" t="str">
        <f>REPLACE(INDEX(GroupVertices[Group],MATCH(Vertices[[#This Row],[Vertex]],GroupVertices[Vertex],0)),1,1,"")</f>
        <v>4</v>
      </c>
      <c r="AN75" s="48">
        <v>2</v>
      </c>
      <c r="AO75" s="49">
        <v>1.4184397163120568</v>
      </c>
      <c r="AP75" s="48">
        <v>0</v>
      </c>
      <c r="AQ75" s="49">
        <v>0</v>
      </c>
      <c r="AR75" s="48">
        <v>0</v>
      </c>
      <c r="AS75" s="49">
        <v>0</v>
      </c>
      <c r="AT75" s="48">
        <v>139</v>
      </c>
      <c r="AU75" s="49">
        <v>98.58156028368795</v>
      </c>
      <c r="AV75" s="48">
        <v>141</v>
      </c>
      <c r="AW75" s="48"/>
      <c r="AX75" s="48"/>
      <c r="AY75" s="48"/>
      <c r="AZ75" s="48"/>
      <c r="BA75" s="2"/>
      <c r="BB75" s="3"/>
      <c r="BC75" s="3"/>
      <c r="BD75" s="3"/>
      <c r="BE75" s="3"/>
    </row>
    <row r="76" spans="1:57" ht="41.45" customHeight="1">
      <c r="A76" s="66" t="s">
        <v>238</v>
      </c>
      <c r="C76" s="67"/>
      <c r="D76" s="67" t="s">
        <v>64</v>
      </c>
      <c r="E76" s="68">
        <v>246.39089356913232</v>
      </c>
      <c r="F76" s="70"/>
      <c r="G76" s="96" t="s">
        <v>385</v>
      </c>
      <c r="H76" s="67"/>
      <c r="I76" s="71" t="s">
        <v>238</v>
      </c>
      <c r="J76" s="72"/>
      <c r="K76" s="72" t="s">
        <v>75</v>
      </c>
      <c r="L76" s="50" t="s">
        <v>602</v>
      </c>
      <c r="M76" s="75">
        <v>2.216022500624541</v>
      </c>
      <c r="N76" s="76">
        <v>5174.86865234375</v>
      </c>
      <c r="O76" s="76">
        <v>1685.811279296875</v>
      </c>
      <c r="P76" s="77"/>
      <c r="Q76" s="78"/>
      <c r="R76" s="78"/>
      <c r="S76" s="82"/>
      <c r="T76" s="48">
        <v>3</v>
      </c>
      <c r="U76" s="48">
        <v>4</v>
      </c>
      <c r="V76" s="49">
        <v>2</v>
      </c>
      <c r="W76" s="49">
        <v>0.003745</v>
      </c>
      <c r="X76" s="49">
        <v>0.006295</v>
      </c>
      <c r="Y76" s="49">
        <v>0.85652</v>
      </c>
      <c r="Z76" s="49">
        <v>0.4</v>
      </c>
      <c r="AA76" s="49">
        <v>0.4</v>
      </c>
      <c r="AB76" s="73">
        <v>76</v>
      </c>
      <c r="AC76" s="73"/>
      <c r="AD76" s="74"/>
      <c r="AE76" s="80" t="s">
        <v>399</v>
      </c>
      <c r="AF76" s="80" t="s">
        <v>473</v>
      </c>
      <c r="AG76" s="80" t="s">
        <v>537</v>
      </c>
      <c r="AH76" s="80" t="s">
        <v>602</v>
      </c>
      <c r="AI76" s="80"/>
      <c r="AJ76" s="80">
        <v>0.4103549</v>
      </c>
      <c r="AK76" s="80">
        <v>500</v>
      </c>
      <c r="AL76" s="80"/>
      <c r="AM76" s="80" t="str">
        <f>REPLACE(INDEX(GroupVertices[Group],MATCH(Vertices[[#This Row],[Vertex]],GroupVertices[Vertex],0)),1,1,"")</f>
        <v>4</v>
      </c>
      <c r="AN76" s="48">
        <v>1</v>
      </c>
      <c r="AO76" s="49">
        <v>0.3436426116838488</v>
      </c>
      <c r="AP76" s="48">
        <v>0</v>
      </c>
      <c r="AQ76" s="49">
        <v>0</v>
      </c>
      <c r="AR76" s="48">
        <v>0</v>
      </c>
      <c r="AS76" s="49">
        <v>0</v>
      </c>
      <c r="AT76" s="48">
        <v>290</v>
      </c>
      <c r="AU76" s="49">
        <v>99.65635738831615</v>
      </c>
      <c r="AV76" s="48">
        <v>291</v>
      </c>
      <c r="AW76" s="118" t="s">
        <v>2531</v>
      </c>
      <c r="AX76" s="118" t="s">
        <v>2531</v>
      </c>
      <c r="AY76" s="118" t="s">
        <v>2531</v>
      </c>
      <c r="AZ76" s="118" t="s">
        <v>2531</v>
      </c>
      <c r="BA76" s="2"/>
      <c r="BB76" s="3"/>
      <c r="BC76" s="3"/>
      <c r="BD76" s="3"/>
      <c r="BE76" s="3"/>
    </row>
    <row r="77" spans="1:57" ht="41.45" customHeight="1">
      <c r="A77" s="66" t="s">
        <v>321</v>
      </c>
      <c r="C77" s="67"/>
      <c r="D77" s="67" t="s">
        <v>64</v>
      </c>
      <c r="E77" s="68">
        <v>246.39089356913232</v>
      </c>
      <c r="F77" s="70"/>
      <c r="G77" s="96" t="s">
        <v>358</v>
      </c>
      <c r="H77" s="67"/>
      <c r="I77" s="71" t="s">
        <v>321</v>
      </c>
      <c r="J77" s="72"/>
      <c r="K77" s="72" t="s">
        <v>75</v>
      </c>
      <c r="L77" s="50" t="s">
        <v>603</v>
      </c>
      <c r="M77" s="75">
        <v>2.216022500624541</v>
      </c>
      <c r="N77" s="76">
        <v>5133.18505859375</v>
      </c>
      <c r="O77" s="76">
        <v>2116.103759765625</v>
      </c>
      <c r="P77" s="77"/>
      <c r="Q77" s="78"/>
      <c r="R77" s="78"/>
      <c r="S77" s="82"/>
      <c r="T77" s="48">
        <v>4</v>
      </c>
      <c r="U77" s="48">
        <v>0</v>
      </c>
      <c r="V77" s="49">
        <v>2</v>
      </c>
      <c r="W77" s="49">
        <v>0.003731</v>
      </c>
      <c r="X77" s="49">
        <v>0.005514</v>
      </c>
      <c r="Y77" s="49">
        <v>0.748453</v>
      </c>
      <c r="Z77" s="49">
        <v>0.3333333333333333</v>
      </c>
      <c r="AA77" s="49">
        <v>0</v>
      </c>
      <c r="AB77" s="73">
        <v>77</v>
      </c>
      <c r="AC77" s="73"/>
      <c r="AD77" s="74"/>
      <c r="AE77" s="80" t="s">
        <v>399</v>
      </c>
      <c r="AF77" s="80" t="s">
        <v>474</v>
      </c>
      <c r="AG77" s="80" t="s">
        <v>537</v>
      </c>
      <c r="AH77" s="80" t="s">
        <v>603</v>
      </c>
      <c r="AI77" s="80"/>
      <c r="AJ77" s="80">
        <v>0.4639485</v>
      </c>
      <c r="AK77" s="80">
        <v>500</v>
      </c>
      <c r="AL77" s="80"/>
      <c r="AM77" s="80" t="str">
        <f>REPLACE(INDEX(GroupVertices[Group],MATCH(Vertices[[#This Row],[Vertex]],GroupVertices[Vertex],0)),1,1,"")</f>
        <v>4</v>
      </c>
      <c r="AN77" s="48">
        <v>1</v>
      </c>
      <c r="AO77" s="49">
        <v>0.33557046979865773</v>
      </c>
      <c r="AP77" s="48">
        <v>0</v>
      </c>
      <c r="AQ77" s="49">
        <v>0</v>
      </c>
      <c r="AR77" s="48">
        <v>0</v>
      </c>
      <c r="AS77" s="49">
        <v>0</v>
      </c>
      <c r="AT77" s="48">
        <v>297</v>
      </c>
      <c r="AU77" s="49">
        <v>99.66442953020135</v>
      </c>
      <c r="AV77" s="48">
        <v>298</v>
      </c>
      <c r="AW77" s="48"/>
      <c r="AX77" s="48"/>
      <c r="AY77" s="48"/>
      <c r="AZ77" s="48"/>
      <c r="BA77" s="2"/>
      <c r="BB77" s="3"/>
      <c r="BC77" s="3"/>
      <c r="BD77" s="3"/>
      <c r="BE77" s="3"/>
    </row>
    <row r="78" spans="1:57" ht="41.45" customHeight="1">
      <c r="A78" s="66" t="s">
        <v>322</v>
      </c>
      <c r="C78" s="67"/>
      <c r="D78" s="67" t="s">
        <v>64</v>
      </c>
      <c r="E78" s="68"/>
      <c r="F78" s="70"/>
      <c r="G78" s="96" t="s">
        <v>357</v>
      </c>
      <c r="H78" s="67"/>
      <c r="I78" s="71" t="s">
        <v>322</v>
      </c>
      <c r="J78" s="72"/>
      <c r="K78" s="72" t="s">
        <v>75</v>
      </c>
      <c r="L78" s="50" t="s">
        <v>598</v>
      </c>
      <c r="M78" s="75">
        <v>1</v>
      </c>
      <c r="N78" s="76">
        <v>4022.9521484375</v>
      </c>
      <c r="O78" s="76">
        <v>6137.947265625</v>
      </c>
      <c r="P78" s="77"/>
      <c r="Q78" s="78"/>
      <c r="R78" s="78"/>
      <c r="S78" s="82"/>
      <c r="T78" s="48">
        <v>2</v>
      </c>
      <c r="U78" s="48">
        <v>0</v>
      </c>
      <c r="V78" s="49">
        <v>0</v>
      </c>
      <c r="W78" s="49">
        <v>0.003704</v>
      </c>
      <c r="X78" s="49">
        <v>0.004574</v>
      </c>
      <c r="Y78" s="49">
        <v>0.446791</v>
      </c>
      <c r="Z78" s="49">
        <v>0.5</v>
      </c>
      <c r="AA78" s="49">
        <v>0</v>
      </c>
      <c r="AB78" s="73">
        <v>78</v>
      </c>
      <c r="AC78" s="73"/>
      <c r="AD78" s="74"/>
      <c r="AE78" s="80" t="s">
        <v>399</v>
      </c>
      <c r="AF78" s="80" t="s">
        <v>475</v>
      </c>
      <c r="AG78" s="80" t="s">
        <v>537</v>
      </c>
      <c r="AH78" s="80" t="s">
        <v>598</v>
      </c>
      <c r="AI78" s="80"/>
      <c r="AJ78" s="80">
        <v>0.5196545</v>
      </c>
      <c r="AK78" s="80">
        <v>223</v>
      </c>
      <c r="AL78" s="80"/>
      <c r="AM78" s="80" t="str">
        <f>REPLACE(INDEX(GroupVertices[Group],MATCH(Vertices[[#This Row],[Vertex]],GroupVertices[Vertex],0)),1,1,"")</f>
        <v>2</v>
      </c>
      <c r="AN78" s="48">
        <v>5</v>
      </c>
      <c r="AO78" s="49">
        <v>3.3783783783783785</v>
      </c>
      <c r="AP78" s="48">
        <v>5</v>
      </c>
      <c r="AQ78" s="49">
        <v>3.3783783783783785</v>
      </c>
      <c r="AR78" s="48">
        <v>0</v>
      </c>
      <c r="AS78" s="49">
        <v>0</v>
      </c>
      <c r="AT78" s="48">
        <v>138</v>
      </c>
      <c r="AU78" s="49">
        <v>93.24324324324324</v>
      </c>
      <c r="AV78" s="48">
        <v>148</v>
      </c>
      <c r="AW78" s="48"/>
      <c r="AX78" s="48"/>
      <c r="AY78" s="48"/>
      <c r="AZ78" s="48"/>
      <c r="BA78" s="2"/>
      <c r="BB78" s="3"/>
      <c r="BC78" s="3"/>
      <c r="BD78" s="3"/>
      <c r="BE78" s="3"/>
    </row>
    <row r="79" spans="1:57" ht="41.45" customHeight="1">
      <c r="A79" s="66" t="s">
        <v>239</v>
      </c>
      <c r="C79" s="67"/>
      <c r="D79" s="67" t="s">
        <v>64</v>
      </c>
      <c r="E79" s="68">
        <v>383.8022208745215</v>
      </c>
      <c r="F79" s="70"/>
      <c r="G79" s="96" t="s">
        <v>358</v>
      </c>
      <c r="H79" s="67"/>
      <c r="I79" s="71" t="s">
        <v>239</v>
      </c>
      <c r="J79" s="72"/>
      <c r="K79" s="72" t="s">
        <v>75</v>
      </c>
      <c r="L79" s="50" t="s">
        <v>604</v>
      </c>
      <c r="M79" s="75">
        <v>7.291995303687777</v>
      </c>
      <c r="N79" s="76">
        <v>4615.25244140625</v>
      </c>
      <c r="O79" s="76">
        <v>6351.75439453125</v>
      </c>
      <c r="P79" s="77"/>
      <c r="Q79" s="78"/>
      <c r="R79" s="78"/>
      <c r="S79" s="82"/>
      <c r="T79" s="48">
        <v>6</v>
      </c>
      <c r="U79" s="48">
        <v>1</v>
      </c>
      <c r="V79" s="49">
        <v>10.348485</v>
      </c>
      <c r="W79" s="49">
        <v>0.003774</v>
      </c>
      <c r="X79" s="49">
        <v>0.00802</v>
      </c>
      <c r="Y79" s="49">
        <v>1.18543</v>
      </c>
      <c r="Z79" s="49">
        <v>0.21428571428571427</v>
      </c>
      <c r="AA79" s="49">
        <v>0</v>
      </c>
      <c r="AB79" s="73">
        <v>79</v>
      </c>
      <c r="AC79" s="73"/>
      <c r="AD79" s="74"/>
      <c r="AE79" s="80" t="s">
        <v>399</v>
      </c>
      <c r="AF79" s="98" t="s">
        <v>476</v>
      </c>
      <c r="AG79" s="80" t="s">
        <v>537</v>
      </c>
      <c r="AH79" s="80" t="s">
        <v>604</v>
      </c>
      <c r="AI79" s="80"/>
      <c r="AJ79" s="80">
        <v>0.3570313</v>
      </c>
      <c r="AK79" s="80">
        <v>500</v>
      </c>
      <c r="AL79" s="80"/>
      <c r="AM79" s="80" t="str">
        <f>REPLACE(INDEX(GroupVertices[Group],MATCH(Vertices[[#This Row],[Vertex]],GroupVertices[Vertex],0)),1,1,"")</f>
        <v>2</v>
      </c>
      <c r="AN79" s="48">
        <v>7</v>
      </c>
      <c r="AO79" s="49">
        <v>4.216867469879518</v>
      </c>
      <c r="AP79" s="48">
        <v>2</v>
      </c>
      <c r="AQ79" s="49">
        <v>1.2048192771084338</v>
      </c>
      <c r="AR79" s="48">
        <v>0</v>
      </c>
      <c r="AS79" s="49">
        <v>0</v>
      </c>
      <c r="AT79" s="48">
        <v>157</v>
      </c>
      <c r="AU79" s="49">
        <v>94.57831325301204</v>
      </c>
      <c r="AV79" s="48">
        <v>166</v>
      </c>
      <c r="AW79" s="118" t="s">
        <v>2531</v>
      </c>
      <c r="AX79" s="118" t="s">
        <v>2531</v>
      </c>
      <c r="AY79" s="118" t="s">
        <v>2531</v>
      </c>
      <c r="AZ79" s="118" t="s">
        <v>2531</v>
      </c>
      <c r="BA79" s="2"/>
      <c r="BB79" s="3"/>
      <c r="BC79" s="3"/>
      <c r="BD79" s="3"/>
      <c r="BE79" s="3"/>
    </row>
    <row r="80" spans="1:57" ht="41.45" customHeight="1">
      <c r="A80" s="66" t="s">
        <v>323</v>
      </c>
      <c r="C80" s="67"/>
      <c r="D80" s="67" t="s">
        <v>64</v>
      </c>
      <c r="E80" s="68"/>
      <c r="F80" s="70"/>
      <c r="G80" s="96" t="s">
        <v>375</v>
      </c>
      <c r="H80" s="67"/>
      <c r="I80" s="71" t="s">
        <v>323</v>
      </c>
      <c r="J80" s="72"/>
      <c r="K80" s="72" t="s">
        <v>75</v>
      </c>
      <c r="L80" s="50" t="s">
        <v>605</v>
      </c>
      <c r="M80" s="75">
        <v>1</v>
      </c>
      <c r="N80" s="76">
        <v>1518.3697509765625</v>
      </c>
      <c r="O80" s="76">
        <v>370.1535339355469</v>
      </c>
      <c r="P80" s="77"/>
      <c r="Q80" s="78"/>
      <c r="R80" s="78"/>
      <c r="S80" s="82"/>
      <c r="T80" s="48">
        <v>1</v>
      </c>
      <c r="U80" s="48">
        <v>0</v>
      </c>
      <c r="V80" s="49">
        <v>0</v>
      </c>
      <c r="W80" s="49">
        <v>0.00369</v>
      </c>
      <c r="X80" s="49">
        <v>0.004048</v>
      </c>
      <c r="Y80" s="49">
        <v>0.302846</v>
      </c>
      <c r="Z80" s="49">
        <v>0</v>
      </c>
      <c r="AA80" s="49">
        <v>0</v>
      </c>
      <c r="AB80" s="73">
        <v>80</v>
      </c>
      <c r="AC80" s="73"/>
      <c r="AD80" s="74"/>
      <c r="AE80" s="80" t="s">
        <v>399</v>
      </c>
      <c r="AF80" s="98" t="s">
        <v>477</v>
      </c>
      <c r="AG80" s="80" t="s">
        <v>537</v>
      </c>
      <c r="AH80" s="80" t="s">
        <v>605</v>
      </c>
      <c r="AI80" s="80"/>
      <c r="AJ80" s="80">
        <v>0.3509226</v>
      </c>
      <c r="AK80" s="80">
        <v>500</v>
      </c>
      <c r="AL80" s="80"/>
      <c r="AM80" s="80" t="str">
        <f>REPLACE(INDEX(GroupVertices[Group],MATCH(Vertices[[#This Row],[Vertex]],GroupVertices[Vertex],0)),1,1,"")</f>
        <v>1</v>
      </c>
      <c r="AN80" s="48">
        <v>8</v>
      </c>
      <c r="AO80" s="49">
        <v>5.755395683453237</v>
      </c>
      <c r="AP80" s="48">
        <v>21</v>
      </c>
      <c r="AQ80" s="49">
        <v>15.107913669064748</v>
      </c>
      <c r="AR80" s="48">
        <v>0</v>
      </c>
      <c r="AS80" s="49">
        <v>0</v>
      </c>
      <c r="AT80" s="48">
        <v>110</v>
      </c>
      <c r="AU80" s="49">
        <v>79.13669064748201</v>
      </c>
      <c r="AV80" s="48">
        <v>139</v>
      </c>
      <c r="AW80" s="48"/>
      <c r="AX80" s="48"/>
      <c r="AY80" s="48"/>
      <c r="AZ80" s="48"/>
      <c r="BA80" s="2"/>
      <c r="BB80" s="3"/>
      <c r="BC80" s="3"/>
      <c r="BD80" s="3"/>
      <c r="BE80" s="3"/>
    </row>
    <row r="81" spans="1:57" ht="41.45" customHeight="1">
      <c r="A81" s="66" t="s">
        <v>324</v>
      </c>
      <c r="C81" s="67"/>
      <c r="D81" s="67" t="s">
        <v>64</v>
      </c>
      <c r="E81" s="68"/>
      <c r="F81" s="70"/>
      <c r="G81" s="96" t="s">
        <v>386</v>
      </c>
      <c r="H81" s="67"/>
      <c r="I81" s="71" t="s">
        <v>324</v>
      </c>
      <c r="J81" s="72"/>
      <c r="K81" s="72" t="s">
        <v>75</v>
      </c>
      <c r="L81" s="50" t="s">
        <v>606</v>
      </c>
      <c r="M81" s="75">
        <v>1</v>
      </c>
      <c r="N81" s="76">
        <v>819.5894775390625</v>
      </c>
      <c r="O81" s="76">
        <v>1426.1077880859375</v>
      </c>
      <c r="P81" s="77"/>
      <c r="Q81" s="78"/>
      <c r="R81" s="78"/>
      <c r="S81" s="82"/>
      <c r="T81" s="48">
        <v>2</v>
      </c>
      <c r="U81" s="48">
        <v>0</v>
      </c>
      <c r="V81" s="49">
        <v>0</v>
      </c>
      <c r="W81" s="49">
        <v>0.003704</v>
      </c>
      <c r="X81" s="49">
        <v>0.004385</v>
      </c>
      <c r="Y81" s="49">
        <v>0.475707</v>
      </c>
      <c r="Z81" s="49">
        <v>0.5</v>
      </c>
      <c r="AA81" s="49">
        <v>0</v>
      </c>
      <c r="AB81" s="73">
        <v>81</v>
      </c>
      <c r="AC81" s="73"/>
      <c r="AD81" s="74"/>
      <c r="AE81" s="80" t="s">
        <v>399</v>
      </c>
      <c r="AF81" s="98" t="s">
        <v>478</v>
      </c>
      <c r="AG81" s="80" t="s">
        <v>537</v>
      </c>
      <c r="AH81" s="80" t="s">
        <v>606</v>
      </c>
      <c r="AI81" s="80"/>
      <c r="AJ81" s="80">
        <v>0.3700857</v>
      </c>
      <c r="AK81" s="80">
        <v>500</v>
      </c>
      <c r="AL81" s="80"/>
      <c r="AM81" s="80" t="str">
        <f>REPLACE(INDEX(GroupVertices[Group],MATCH(Vertices[[#This Row],[Vertex]],GroupVertices[Vertex],0)),1,1,"")</f>
        <v>1</v>
      </c>
      <c r="AN81" s="48">
        <v>2</v>
      </c>
      <c r="AO81" s="49">
        <v>0.8097165991902834</v>
      </c>
      <c r="AP81" s="48">
        <v>14</v>
      </c>
      <c r="AQ81" s="49">
        <v>5.668016194331984</v>
      </c>
      <c r="AR81" s="48">
        <v>0</v>
      </c>
      <c r="AS81" s="49">
        <v>0</v>
      </c>
      <c r="AT81" s="48">
        <v>231</v>
      </c>
      <c r="AU81" s="49">
        <v>93.52226720647774</v>
      </c>
      <c r="AV81" s="48">
        <v>247</v>
      </c>
      <c r="AW81" s="48"/>
      <c r="AX81" s="48"/>
      <c r="AY81" s="48"/>
      <c r="AZ81" s="48"/>
      <c r="BA81" s="2"/>
      <c r="BB81" s="3"/>
      <c r="BC81" s="3"/>
      <c r="BD81" s="3"/>
      <c r="BE81" s="3"/>
    </row>
    <row r="82" spans="1:57" ht="41.45" customHeight="1">
      <c r="A82" s="66" t="s">
        <v>240</v>
      </c>
      <c r="C82" s="67"/>
      <c r="D82" s="67" t="s">
        <v>64</v>
      </c>
      <c r="E82" s="68">
        <v>280.2874304047136</v>
      </c>
      <c r="F82" s="70"/>
      <c r="G82" s="96" t="s">
        <v>387</v>
      </c>
      <c r="H82" s="67"/>
      <c r="I82" s="71" t="s">
        <v>240</v>
      </c>
      <c r="J82" s="72"/>
      <c r="K82" s="72" t="s">
        <v>75</v>
      </c>
      <c r="L82" s="50" t="s">
        <v>607</v>
      </c>
      <c r="M82" s="75">
        <v>2.8240337509368114</v>
      </c>
      <c r="N82" s="76">
        <v>1364.40966796875</v>
      </c>
      <c r="O82" s="76">
        <v>1526.25634765625</v>
      </c>
      <c r="P82" s="77"/>
      <c r="Q82" s="78"/>
      <c r="R82" s="78"/>
      <c r="S82" s="82"/>
      <c r="T82" s="48">
        <v>2</v>
      </c>
      <c r="U82" s="48">
        <v>2</v>
      </c>
      <c r="V82" s="49">
        <v>3</v>
      </c>
      <c r="W82" s="49">
        <v>0.003731</v>
      </c>
      <c r="X82" s="49">
        <v>0.005136</v>
      </c>
      <c r="Y82" s="49">
        <v>0.813463</v>
      </c>
      <c r="Z82" s="49">
        <v>0.25</v>
      </c>
      <c r="AA82" s="49">
        <v>0</v>
      </c>
      <c r="AB82" s="73">
        <v>82</v>
      </c>
      <c r="AC82" s="73"/>
      <c r="AD82" s="74"/>
      <c r="AE82" s="80" t="s">
        <v>399</v>
      </c>
      <c r="AF82" s="98" t="s">
        <v>479</v>
      </c>
      <c r="AG82" s="80" t="s">
        <v>537</v>
      </c>
      <c r="AH82" s="80" t="s">
        <v>607</v>
      </c>
      <c r="AI82" s="80"/>
      <c r="AJ82" s="80">
        <v>0.3355324</v>
      </c>
      <c r="AK82" s="80">
        <v>500</v>
      </c>
      <c r="AL82" s="80"/>
      <c r="AM82" s="80" t="str">
        <f>REPLACE(INDEX(GroupVertices[Group],MATCH(Vertices[[#This Row],[Vertex]],GroupVertices[Vertex],0)),1,1,"")</f>
        <v>1</v>
      </c>
      <c r="AN82" s="48">
        <v>5</v>
      </c>
      <c r="AO82" s="49">
        <v>2.6041666666666665</v>
      </c>
      <c r="AP82" s="48">
        <v>0</v>
      </c>
      <c r="AQ82" s="49">
        <v>0</v>
      </c>
      <c r="AR82" s="48">
        <v>0</v>
      </c>
      <c r="AS82" s="49">
        <v>0</v>
      </c>
      <c r="AT82" s="48">
        <v>187</v>
      </c>
      <c r="AU82" s="49">
        <v>97.39583333333333</v>
      </c>
      <c r="AV82" s="48">
        <v>192</v>
      </c>
      <c r="AW82" s="118" t="s">
        <v>2531</v>
      </c>
      <c r="AX82" s="118" t="s">
        <v>2531</v>
      </c>
      <c r="AY82" s="118" t="s">
        <v>2531</v>
      </c>
      <c r="AZ82" s="118" t="s">
        <v>2531</v>
      </c>
      <c r="BA82" s="2"/>
      <c r="BB82" s="3"/>
      <c r="BC82" s="3"/>
      <c r="BD82" s="3"/>
      <c r="BE82" s="3"/>
    </row>
    <row r="83" spans="1:57" ht="41.45" customHeight="1">
      <c r="A83" s="66" t="s">
        <v>242</v>
      </c>
      <c r="C83" s="67"/>
      <c r="D83" s="67" t="s">
        <v>64</v>
      </c>
      <c r="E83" s="68">
        <v>520.8828862928776</v>
      </c>
      <c r="F83" s="70"/>
      <c r="G83" s="96" t="s">
        <v>363</v>
      </c>
      <c r="H83" s="67"/>
      <c r="I83" s="71" t="s">
        <v>242</v>
      </c>
      <c r="J83" s="72"/>
      <c r="K83" s="72" t="s">
        <v>75</v>
      </c>
      <c r="L83" s="71" t="s">
        <v>608</v>
      </c>
      <c r="M83" s="75">
        <v>33.427793018393444</v>
      </c>
      <c r="N83" s="76">
        <v>9490.40625</v>
      </c>
      <c r="O83" s="76">
        <v>5679.35986328125</v>
      </c>
      <c r="P83" s="77"/>
      <c r="Q83" s="78"/>
      <c r="R83" s="78"/>
      <c r="S83" s="82"/>
      <c r="T83" s="48">
        <v>3</v>
      </c>
      <c r="U83" s="48">
        <v>12</v>
      </c>
      <c r="V83" s="49">
        <v>53.334199</v>
      </c>
      <c r="W83" s="49">
        <v>0.003876</v>
      </c>
      <c r="X83" s="49">
        <v>0.012813</v>
      </c>
      <c r="Y83" s="49">
        <v>2.06766</v>
      </c>
      <c r="Z83" s="49">
        <v>0.13736263736263737</v>
      </c>
      <c r="AA83" s="49">
        <v>0.07142857142857142</v>
      </c>
      <c r="AB83" s="73">
        <v>83</v>
      </c>
      <c r="AC83" s="73"/>
      <c r="AD83" s="74"/>
      <c r="AE83" s="80" t="s">
        <v>399</v>
      </c>
      <c r="AF83" s="80" t="s">
        <v>480</v>
      </c>
      <c r="AG83" s="80" t="s">
        <v>537</v>
      </c>
      <c r="AH83" s="80" t="s">
        <v>608</v>
      </c>
      <c r="AI83" s="80"/>
      <c r="AJ83" s="80">
        <v>0.5868132</v>
      </c>
      <c r="AK83" s="80">
        <v>70</v>
      </c>
      <c r="AL83" s="80"/>
      <c r="AM83" s="80" t="str">
        <f>REPLACE(INDEX(GroupVertices[Group],MATCH(Vertices[[#This Row],[Vertex]],GroupVertices[Vertex],0)),1,1,"")</f>
        <v>3</v>
      </c>
      <c r="AN83" s="48">
        <v>2</v>
      </c>
      <c r="AO83" s="49">
        <v>2.0408163265306123</v>
      </c>
      <c r="AP83" s="48">
        <v>0</v>
      </c>
      <c r="AQ83" s="49">
        <v>0</v>
      </c>
      <c r="AR83" s="48">
        <v>0</v>
      </c>
      <c r="AS83" s="49">
        <v>0</v>
      </c>
      <c r="AT83" s="48">
        <v>96</v>
      </c>
      <c r="AU83" s="49">
        <v>97.95918367346938</v>
      </c>
      <c r="AV83" s="48">
        <v>98</v>
      </c>
      <c r="AW83" s="118" t="s">
        <v>2531</v>
      </c>
      <c r="AX83" s="118" t="s">
        <v>2531</v>
      </c>
      <c r="AY83" s="118" t="s">
        <v>2531</v>
      </c>
      <c r="AZ83" s="118" t="s">
        <v>2531</v>
      </c>
      <c r="BA83" s="2"/>
      <c r="BB83" s="3"/>
      <c r="BC83" s="3"/>
      <c r="BD83" s="3"/>
      <c r="BE83" s="3"/>
    </row>
    <row r="84" spans="1:57" ht="41.45" customHeight="1">
      <c r="A84" s="66" t="s">
        <v>325</v>
      </c>
      <c r="C84" s="67"/>
      <c r="D84" s="67" t="s">
        <v>64</v>
      </c>
      <c r="E84" s="68"/>
      <c r="F84" s="70"/>
      <c r="G84" s="96" t="s">
        <v>358</v>
      </c>
      <c r="H84" s="67"/>
      <c r="I84" s="71" t="s">
        <v>325</v>
      </c>
      <c r="J84" s="72"/>
      <c r="K84" s="72" t="s">
        <v>75</v>
      </c>
      <c r="L84" s="50" t="s">
        <v>609</v>
      </c>
      <c r="M84" s="75">
        <v>1</v>
      </c>
      <c r="N84" s="76">
        <v>3786.452880859375</v>
      </c>
      <c r="O84" s="76">
        <v>4050.62939453125</v>
      </c>
      <c r="P84" s="77"/>
      <c r="Q84" s="78"/>
      <c r="R84" s="78"/>
      <c r="S84" s="82"/>
      <c r="T84" s="48">
        <v>2</v>
      </c>
      <c r="U84" s="48">
        <v>0</v>
      </c>
      <c r="V84" s="49">
        <v>0</v>
      </c>
      <c r="W84" s="49">
        <v>0.003704</v>
      </c>
      <c r="X84" s="49">
        <v>0.004889</v>
      </c>
      <c r="Y84" s="49">
        <v>0.428382</v>
      </c>
      <c r="Z84" s="49">
        <v>0.5</v>
      </c>
      <c r="AA84" s="49">
        <v>0</v>
      </c>
      <c r="AB84" s="73">
        <v>84</v>
      </c>
      <c r="AC84" s="73"/>
      <c r="AD84" s="74"/>
      <c r="AE84" s="80" t="s">
        <v>399</v>
      </c>
      <c r="AF84" s="98" t="s">
        <v>481</v>
      </c>
      <c r="AG84" s="80" t="s">
        <v>537</v>
      </c>
      <c r="AH84" s="80" t="s">
        <v>609</v>
      </c>
      <c r="AI84" s="80"/>
      <c r="AJ84" s="80">
        <v>0.3448638</v>
      </c>
      <c r="AK84" s="80">
        <v>500</v>
      </c>
      <c r="AL84" s="80"/>
      <c r="AM84" s="80" t="str">
        <f>REPLACE(INDEX(GroupVertices[Group],MATCH(Vertices[[#This Row],[Vertex]],GroupVertices[Vertex],0)),1,1,"")</f>
        <v>1</v>
      </c>
      <c r="AN84" s="48">
        <v>7</v>
      </c>
      <c r="AO84" s="49">
        <v>1.417004048582996</v>
      </c>
      <c r="AP84" s="48">
        <v>5</v>
      </c>
      <c r="AQ84" s="49">
        <v>1.0121457489878543</v>
      </c>
      <c r="AR84" s="48">
        <v>0</v>
      </c>
      <c r="AS84" s="49">
        <v>0</v>
      </c>
      <c r="AT84" s="48">
        <v>482</v>
      </c>
      <c r="AU84" s="49">
        <v>97.57085020242916</v>
      </c>
      <c r="AV84" s="48">
        <v>494</v>
      </c>
      <c r="AW84" s="48"/>
      <c r="AX84" s="48"/>
      <c r="AY84" s="48"/>
      <c r="AZ84" s="48"/>
      <c r="BA84" s="2"/>
      <c r="BB84" s="3"/>
      <c r="BC84" s="3"/>
      <c r="BD84" s="3"/>
      <c r="BE84" s="3"/>
    </row>
    <row r="85" spans="1:57" ht="41.45" customHeight="1">
      <c r="A85" s="66" t="s">
        <v>326</v>
      </c>
      <c r="C85" s="67"/>
      <c r="D85" s="67" t="s">
        <v>64</v>
      </c>
      <c r="E85" s="68"/>
      <c r="F85" s="70"/>
      <c r="G85" s="96" t="s">
        <v>357</v>
      </c>
      <c r="H85" s="67"/>
      <c r="I85" s="71" t="s">
        <v>326</v>
      </c>
      <c r="J85" s="72"/>
      <c r="K85" s="72" t="s">
        <v>75</v>
      </c>
      <c r="L85" s="71"/>
      <c r="M85" s="75">
        <v>1</v>
      </c>
      <c r="N85" s="76">
        <v>2784.95458984375</v>
      </c>
      <c r="O85" s="76">
        <v>1537.455078125</v>
      </c>
      <c r="P85" s="77"/>
      <c r="Q85" s="78"/>
      <c r="R85" s="78"/>
      <c r="S85" s="82"/>
      <c r="T85" s="48">
        <v>1</v>
      </c>
      <c r="U85" s="48">
        <v>0</v>
      </c>
      <c r="V85" s="49">
        <v>0</v>
      </c>
      <c r="W85" s="49">
        <v>0.00369</v>
      </c>
      <c r="X85" s="49">
        <v>0.004048</v>
      </c>
      <c r="Y85" s="49">
        <v>0.302846</v>
      </c>
      <c r="Z85" s="49">
        <v>0</v>
      </c>
      <c r="AA85" s="49">
        <v>0</v>
      </c>
      <c r="AB85" s="73">
        <v>85</v>
      </c>
      <c r="AC85" s="73"/>
      <c r="AD85" s="74"/>
      <c r="AE85" s="80" t="s">
        <v>399</v>
      </c>
      <c r="AF85" s="80" t="s">
        <v>482</v>
      </c>
      <c r="AG85" s="80" t="s">
        <v>537</v>
      </c>
      <c r="AH85" s="80"/>
      <c r="AI85" s="80"/>
      <c r="AJ85" s="80" t="s">
        <v>657</v>
      </c>
      <c r="AK85" s="80">
        <v>0</v>
      </c>
      <c r="AL85" s="80"/>
      <c r="AM85" s="80" t="str">
        <f>REPLACE(INDEX(GroupVertices[Group],MATCH(Vertices[[#This Row],[Vertex]],GroupVertices[Vertex],0)),1,1,"")</f>
        <v>1</v>
      </c>
      <c r="AN85" s="48"/>
      <c r="AO85" s="49"/>
      <c r="AP85" s="48"/>
      <c r="AQ85" s="49"/>
      <c r="AR85" s="48"/>
      <c r="AS85" s="49"/>
      <c r="AT85" s="48"/>
      <c r="AU85" s="49"/>
      <c r="AV85" s="48"/>
      <c r="AW85" s="48"/>
      <c r="AX85" s="48"/>
      <c r="AY85" s="48"/>
      <c r="AZ85" s="48"/>
      <c r="BA85" s="2"/>
      <c r="BB85" s="3"/>
      <c r="BC85" s="3"/>
      <c r="BD85" s="3"/>
      <c r="BE85" s="3"/>
    </row>
    <row r="86" spans="1:57" ht="41.45" customHeight="1">
      <c r="A86" s="66" t="s">
        <v>327</v>
      </c>
      <c r="C86" s="67"/>
      <c r="D86" s="67" t="s">
        <v>64</v>
      </c>
      <c r="E86" s="68"/>
      <c r="F86" s="70"/>
      <c r="G86" s="96" t="s">
        <v>358</v>
      </c>
      <c r="H86" s="67"/>
      <c r="I86" s="71" t="s">
        <v>327</v>
      </c>
      <c r="J86" s="72"/>
      <c r="K86" s="72" t="s">
        <v>75</v>
      </c>
      <c r="L86" s="71" t="s">
        <v>610</v>
      </c>
      <c r="M86" s="75">
        <v>1</v>
      </c>
      <c r="N86" s="76">
        <v>3750.1923828125</v>
      </c>
      <c r="O86" s="76">
        <v>6893.8505859375</v>
      </c>
      <c r="P86" s="77"/>
      <c r="Q86" s="78"/>
      <c r="R86" s="78"/>
      <c r="S86" s="82"/>
      <c r="T86" s="48">
        <v>1</v>
      </c>
      <c r="U86" s="48">
        <v>0</v>
      </c>
      <c r="V86" s="49">
        <v>0</v>
      </c>
      <c r="W86" s="49">
        <v>0.00369</v>
      </c>
      <c r="X86" s="49">
        <v>0.004048</v>
      </c>
      <c r="Y86" s="49">
        <v>0.302846</v>
      </c>
      <c r="Z86" s="49">
        <v>0</v>
      </c>
      <c r="AA86" s="49">
        <v>0</v>
      </c>
      <c r="AB86" s="73">
        <v>86</v>
      </c>
      <c r="AC86" s="73"/>
      <c r="AD86" s="74"/>
      <c r="AE86" s="80" t="s">
        <v>399</v>
      </c>
      <c r="AF86" s="80" t="s">
        <v>483</v>
      </c>
      <c r="AG86" s="80" t="s">
        <v>537</v>
      </c>
      <c r="AH86" s="80" t="s">
        <v>610</v>
      </c>
      <c r="AI86" s="80"/>
      <c r="AJ86" s="80">
        <v>0.2937357</v>
      </c>
      <c r="AK86" s="80">
        <v>177</v>
      </c>
      <c r="AL86" s="80"/>
      <c r="AM86" s="80" t="str">
        <f>REPLACE(INDEX(GroupVertices[Group],MATCH(Vertices[[#This Row],[Vertex]],GroupVertices[Vertex],0)),1,1,"")</f>
        <v>1</v>
      </c>
      <c r="AN86" s="48">
        <v>1</v>
      </c>
      <c r="AO86" s="49">
        <v>0.6060606060606061</v>
      </c>
      <c r="AP86" s="48">
        <v>6</v>
      </c>
      <c r="AQ86" s="49">
        <v>3.6363636363636362</v>
      </c>
      <c r="AR86" s="48">
        <v>0</v>
      </c>
      <c r="AS86" s="49">
        <v>0</v>
      </c>
      <c r="AT86" s="48">
        <v>158</v>
      </c>
      <c r="AU86" s="49">
        <v>95.75757575757575</v>
      </c>
      <c r="AV86" s="48">
        <v>165</v>
      </c>
      <c r="AW86" s="48"/>
      <c r="AX86" s="48"/>
      <c r="AY86" s="48"/>
      <c r="AZ86" s="48"/>
      <c r="BA86" s="2"/>
      <c r="BB86" s="3"/>
      <c r="BC86" s="3"/>
      <c r="BD86" s="3"/>
      <c r="BE86" s="3"/>
    </row>
    <row r="87" spans="1:57" ht="41.45" customHeight="1">
      <c r="A87" s="66" t="s">
        <v>243</v>
      </c>
      <c r="C87" s="67"/>
      <c r="D87" s="67" t="s">
        <v>64</v>
      </c>
      <c r="E87" s="68">
        <v>280.2874304047136</v>
      </c>
      <c r="F87" s="70"/>
      <c r="G87" s="96" t="s">
        <v>375</v>
      </c>
      <c r="H87" s="67"/>
      <c r="I87" s="71" t="s">
        <v>243</v>
      </c>
      <c r="J87" s="72"/>
      <c r="K87" s="72" t="s">
        <v>75</v>
      </c>
      <c r="L87" s="50" t="s">
        <v>611</v>
      </c>
      <c r="M87" s="75">
        <v>2.8240337509368114</v>
      </c>
      <c r="N87" s="76">
        <v>3313.44384765625</v>
      </c>
      <c r="O87" s="76">
        <v>4885.677734375</v>
      </c>
      <c r="P87" s="77"/>
      <c r="Q87" s="78"/>
      <c r="R87" s="78"/>
      <c r="S87" s="82"/>
      <c r="T87" s="48">
        <v>1</v>
      </c>
      <c r="U87" s="48">
        <v>4</v>
      </c>
      <c r="V87" s="49">
        <v>3</v>
      </c>
      <c r="W87" s="49">
        <v>0.003745</v>
      </c>
      <c r="X87" s="49">
        <v>0.007896</v>
      </c>
      <c r="Y87" s="49">
        <v>0.845048</v>
      </c>
      <c r="Z87" s="49">
        <v>0.4</v>
      </c>
      <c r="AA87" s="49">
        <v>0</v>
      </c>
      <c r="AB87" s="73">
        <v>87</v>
      </c>
      <c r="AC87" s="73"/>
      <c r="AD87" s="74"/>
      <c r="AE87" s="80" t="s">
        <v>399</v>
      </c>
      <c r="AF87" s="80" t="s">
        <v>484</v>
      </c>
      <c r="AG87" s="80" t="s">
        <v>537</v>
      </c>
      <c r="AH87" s="80" t="s">
        <v>611</v>
      </c>
      <c r="AI87" s="80"/>
      <c r="AJ87" s="80">
        <v>0.4122804</v>
      </c>
      <c r="AK87" s="80">
        <v>500</v>
      </c>
      <c r="AL87" s="80"/>
      <c r="AM87" s="80" t="str">
        <f>REPLACE(INDEX(GroupVertices[Group],MATCH(Vertices[[#This Row],[Vertex]],GroupVertices[Vertex],0)),1,1,"")</f>
        <v>1</v>
      </c>
      <c r="AN87" s="48">
        <v>5</v>
      </c>
      <c r="AO87" s="49">
        <v>2.525252525252525</v>
      </c>
      <c r="AP87" s="48">
        <v>1</v>
      </c>
      <c r="AQ87" s="49">
        <v>0.5050505050505051</v>
      </c>
      <c r="AR87" s="48">
        <v>0</v>
      </c>
      <c r="AS87" s="49">
        <v>0</v>
      </c>
      <c r="AT87" s="48">
        <v>192</v>
      </c>
      <c r="AU87" s="49">
        <v>96.96969696969697</v>
      </c>
      <c r="AV87" s="48">
        <v>198</v>
      </c>
      <c r="AW87" s="118" t="s">
        <v>2531</v>
      </c>
      <c r="AX87" s="118" t="s">
        <v>2531</v>
      </c>
      <c r="AY87" s="118" t="s">
        <v>2531</v>
      </c>
      <c r="AZ87" s="118" t="s">
        <v>2531</v>
      </c>
      <c r="BA87" s="2"/>
      <c r="BB87" s="3"/>
      <c r="BC87" s="3"/>
      <c r="BD87" s="3"/>
      <c r="BE87" s="3"/>
    </row>
    <row r="88" spans="1:57" ht="41.45" customHeight="1">
      <c r="A88" s="66" t="s">
        <v>267</v>
      </c>
      <c r="C88" s="67"/>
      <c r="D88" s="67" t="s">
        <v>64</v>
      </c>
      <c r="E88" s="68">
        <v>608.4286454754142</v>
      </c>
      <c r="F88" s="70"/>
      <c r="G88" s="96" t="s">
        <v>375</v>
      </c>
      <c r="H88" s="67"/>
      <c r="I88" s="71" t="s">
        <v>267</v>
      </c>
      <c r="J88" s="72"/>
      <c r="K88" s="72" t="s">
        <v>75</v>
      </c>
      <c r="L88" s="71" t="s">
        <v>612</v>
      </c>
      <c r="M88" s="75">
        <v>93.40902399874315</v>
      </c>
      <c r="N88" s="76">
        <v>8289.9853515625</v>
      </c>
      <c r="O88" s="76">
        <v>7049.83447265625</v>
      </c>
      <c r="P88" s="77"/>
      <c r="Q88" s="78"/>
      <c r="R88" s="78"/>
      <c r="S88" s="82"/>
      <c r="T88" s="48">
        <v>11</v>
      </c>
      <c r="U88" s="48">
        <v>16</v>
      </c>
      <c r="V88" s="49">
        <v>151.985714</v>
      </c>
      <c r="W88" s="49">
        <v>0.004</v>
      </c>
      <c r="X88" s="49">
        <v>0.01798</v>
      </c>
      <c r="Y88" s="49">
        <v>3.217539</v>
      </c>
      <c r="Z88" s="49">
        <v>0.11255411255411256</v>
      </c>
      <c r="AA88" s="49">
        <v>0.22727272727272727</v>
      </c>
      <c r="AB88" s="73">
        <v>88</v>
      </c>
      <c r="AC88" s="73"/>
      <c r="AD88" s="74"/>
      <c r="AE88" s="80" t="s">
        <v>399</v>
      </c>
      <c r="AF88" s="80" t="s">
        <v>485</v>
      </c>
      <c r="AG88" s="80" t="s">
        <v>537</v>
      </c>
      <c r="AH88" s="80" t="s">
        <v>612</v>
      </c>
      <c r="AI88" s="80"/>
      <c r="AJ88" s="80">
        <v>0.4366721</v>
      </c>
      <c r="AK88" s="80">
        <v>500</v>
      </c>
      <c r="AL88" s="80"/>
      <c r="AM88" s="80" t="str">
        <f>REPLACE(INDEX(GroupVertices[Group],MATCH(Vertices[[#This Row],[Vertex]],GroupVertices[Vertex],0)),1,1,"")</f>
        <v>3</v>
      </c>
      <c r="AN88" s="48">
        <v>4</v>
      </c>
      <c r="AO88" s="49">
        <v>2.197802197802198</v>
      </c>
      <c r="AP88" s="48">
        <v>0</v>
      </c>
      <c r="AQ88" s="49">
        <v>0</v>
      </c>
      <c r="AR88" s="48">
        <v>0</v>
      </c>
      <c r="AS88" s="49">
        <v>0</v>
      </c>
      <c r="AT88" s="48">
        <v>178</v>
      </c>
      <c r="AU88" s="49">
        <v>97.8021978021978</v>
      </c>
      <c r="AV88" s="48">
        <v>182</v>
      </c>
      <c r="AW88" s="118" t="s">
        <v>2531</v>
      </c>
      <c r="AX88" s="118" t="s">
        <v>2531</v>
      </c>
      <c r="AY88" s="118" t="s">
        <v>2531</v>
      </c>
      <c r="AZ88" s="118" t="s">
        <v>2531</v>
      </c>
      <c r="BA88" s="2"/>
      <c r="BB88" s="3"/>
      <c r="BC88" s="3"/>
      <c r="BD88" s="3"/>
      <c r="BE88" s="3"/>
    </row>
    <row r="89" spans="1:57" ht="41.45" customHeight="1">
      <c r="A89" s="66" t="s">
        <v>328</v>
      </c>
      <c r="C89" s="67"/>
      <c r="D89" s="67" t="s">
        <v>64</v>
      </c>
      <c r="E89" s="68"/>
      <c r="F89" s="70"/>
      <c r="G89" s="96" t="s">
        <v>384</v>
      </c>
      <c r="H89" s="67"/>
      <c r="I89" s="71" t="s">
        <v>328</v>
      </c>
      <c r="J89" s="72"/>
      <c r="K89" s="72" t="s">
        <v>75</v>
      </c>
      <c r="L89" s="50" t="s">
        <v>613</v>
      </c>
      <c r="M89" s="75">
        <v>1</v>
      </c>
      <c r="N89" s="76">
        <v>2245.94287109375</v>
      </c>
      <c r="O89" s="76">
        <v>1421.1744384765625</v>
      </c>
      <c r="P89" s="77"/>
      <c r="Q89" s="78"/>
      <c r="R89" s="78"/>
      <c r="S89" s="82"/>
      <c r="T89" s="48">
        <v>1</v>
      </c>
      <c r="U89" s="48">
        <v>0</v>
      </c>
      <c r="V89" s="49">
        <v>0</v>
      </c>
      <c r="W89" s="49">
        <v>0.00369</v>
      </c>
      <c r="X89" s="49">
        <v>0.004048</v>
      </c>
      <c r="Y89" s="49">
        <v>0.302846</v>
      </c>
      <c r="Z89" s="49">
        <v>0</v>
      </c>
      <c r="AA89" s="49">
        <v>0</v>
      </c>
      <c r="AB89" s="73">
        <v>89</v>
      </c>
      <c r="AC89" s="73"/>
      <c r="AD89" s="74"/>
      <c r="AE89" s="80" t="s">
        <v>399</v>
      </c>
      <c r="AF89" s="80" t="s">
        <v>486</v>
      </c>
      <c r="AG89" s="80" t="s">
        <v>537</v>
      </c>
      <c r="AH89" s="80" t="s">
        <v>613</v>
      </c>
      <c r="AI89" s="80"/>
      <c r="AJ89" s="80">
        <v>0</v>
      </c>
      <c r="AK89" s="80">
        <v>8</v>
      </c>
      <c r="AL89" s="80"/>
      <c r="AM89" s="80" t="str">
        <f>REPLACE(INDEX(GroupVertices[Group],MATCH(Vertices[[#This Row],[Vertex]],GroupVertices[Vertex],0)),1,1,"")</f>
        <v>1</v>
      </c>
      <c r="AN89" s="48">
        <v>6</v>
      </c>
      <c r="AO89" s="49">
        <v>1.7191977077363896</v>
      </c>
      <c r="AP89" s="48">
        <v>0</v>
      </c>
      <c r="AQ89" s="49">
        <v>0</v>
      </c>
      <c r="AR89" s="48">
        <v>0</v>
      </c>
      <c r="AS89" s="49">
        <v>0</v>
      </c>
      <c r="AT89" s="48">
        <v>343</v>
      </c>
      <c r="AU89" s="49">
        <v>98.28080229226362</v>
      </c>
      <c r="AV89" s="48">
        <v>349</v>
      </c>
      <c r="AW89" s="48"/>
      <c r="AX89" s="48"/>
      <c r="AY89" s="48"/>
      <c r="AZ89" s="48"/>
      <c r="BA89" s="2"/>
      <c r="BB89" s="3"/>
      <c r="BC89" s="3"/>
      <c r="BD89" s="3"/>
      <c r="BE89" s="3"/>
    </row>
    <row r="90" spans="1:57" ht="41.45" customHeight="1">
      <c r="A90" s="66" t="s">
        <v>329</v>
      </c>
      <c r="C90" s="67"/>
      <c r="D90" s="67" t="s">
        <v>64</v>
      </c>
      <c r="E90" s="68"/>
      <c r="F90" s="70"/>
      <c r="G90" s="96" t="s">
        <v>357</v>
      </c>
      <c r="H90" s="67"/>
      <c r="I90" s="71" t="s">
        <v>329</v>
      </c>
      <c r="J90" s="72"/>
      <c r="K90" s="72" t="s">
        <v>75</v>
      </c>
      <c r="L90" s="50" t="s">
        <v>614</v>
      </c>
      <c r="M90" s="75">
        <v>1</v>
      </c>
      <c r="N90" s="76">
        <v>1769.598388671875</v>
      </c>
      <c r="O90" s="76">
        <v>9716.662109375</v>
      </c>
      <c r="P90" s="77"/>
      <c r="Q90" s="78"/>
      <c r="R90" s="78"/>
      <c r="S90" s="82"/>
      <c r="T90" s="48">
        <v>1</v>
      </c>
      <c r="U90" s="48">
        <v>0</v>
      </c>
      <c r="V90" s="49">
        <v>0</v>
      </c>
      <c r="W90" s="49">
        <v>0.00369</v>
      </c>
      <c r="X90" s="49">
        <v>0.004048</v>
      </c>
      <c r="Y90" s="49">
        <v>0.302846</v>
      </c>
      <c r="Z90" s="49">
        <v>0</v>
      </c>
      <c r="AA90" s="49">
        <v>0</v>
      </c>
      <c r="AB90" s="73">
        <v>90</v>
      </c>
      <c r="AC90" s="73"/>
      <c r="AD90" s="74"/>
      <c r="AE90" s="80" t="s">
        <v>399</v>
      </c>
      <c r="AF90" s="80" t="s">
        <v>487</v>
      </c>
      <c r="AG90" s="80" t="s">
        <v>537</v>
      </c>
      <c r="AH90" s="80" t="s">
        <v>614</v>
      </c>
      <c r="AI90" s="80"/>
      <c r="AJ90" s="80">
        <v>0</v>
      </c>
      <c r="AK90" s="80">
        <v>4</v>
      </c>
      <c r="AL90" s="80"/>
      <c r="AM90" s="80" t="str">
        <f>REPLACE(INDEX(GroupVertices[Group],MATCH(Vertices[[#This Row],[Vertex]],GroupVertices[Vertex],0)),1,1,"")</f>
        <v>1</v>
      </c>
      <c r="AN90" s="48">
        <v>6</v>
      </c>
      <c r="AO90" s="49">
        <v>1.875</v>
      </c>
      <c r="AP90" s="48">
        <v>0</v>
      </c>
      <c r="AQ90" s="49">
        <v>0</v>
      </c>
      <c r="AR90" s="48">
        <v>0</v>
      </c>
      <c r="AS90" s="49">
        <v>0</v>
      </c>
      <c r="AT90" s="48">
        <v>314</v>
      </c>
      <c r="AU90" s="49">
        <v>98.125</v>
      </c>
      <c r="AV90" s="48">
        <v>320</v>
      </c>
      <c r="AW90" s="48"/>
      <c r="AX90" s="48"/>
      <c r="AY90" s="48"/>
      <c r="AZ90" s="48"/>
      <c r="BA90" s="2"/>
      <c r="BB90" s="3"/>
      <c r="BC90" s="3"/>
      <c r="BD90" s="3"/>
      <c r="BE90" s="3"/>
    </row>
    <row r="91" spans="1:57" ht="41.45" customHeight="1">
      <c r="A91" s="66" t="s">
        <v>330</v>
      </c>
      <c r="C91" s="67"/>
      <c r="D91" s="67" t="s">
        <v>64</v>
      </c>
      <c r="E91" s="68"/>
      <c r="F91" s="70"/>
      <c r="G91" s="96" t="s">
        <v>357</v>
      </c>
      <c r="H91" s="67"/>
      <c r="I91" s="71" t="s">
        <v>330</v>
      </c>
      <c r="J91" s="72"/>
      <c r="K91" s="72" t="s">
        <v>75</v>
      </c>
      <c r="L91" s="71" t="s">
        <v>615</v>
      </c>
      <c r="M91" s="75">
        <v>1</v>
      </c>
      <c r="N91" s="76">
        <v>1855.69921875</v>
      </c>
      <c r="O91" s="76">
        <v>2532.490478515625</v>
      </c>
      <c r="P91" s="77"/>
      <c r="Q91" s="78"/>
      <c r="R91" s="78"/>
      <c r="S91" s="82"/>
      <c r="T91" s="48">
        <v>1</v>
      </c>
      <c r="U91" s="48">
        <v>0</v>
      </c>
      <c r="V91" s="49">
        <v>0</v>
      </c>
      <c r="W91" s="49">
        <v>0.00369</v>
      </c>
      <c r="X91" s="49">
        <v>0.004048</v>
      </c>
      <c r="Y91" s="49">
        <v>0.302846</v>
      </c>
      <c r="Z91" s="49">
        <v>0</v>
      </c>
      <c r="AA91" s="49">
        <v>0</v>
      </c>
      <c r="AB91" s="73">
        <v>91</v>
      </c>
      <c r="AC91" s="73"/>
      <c r="AD91" s="74"/>
      <c r="AE91" s="80" t="s">
        <v>399</v>
      </c>
      <c r="AF91" s="80" t="s">
        <v>488</v>
      </c>
      <c r="AG91" s="80" t="s">
        <v>537</v>
      </c>
      <c r="AH91" s="80" t="s">
        <v>615</v>
      </c>
      <c r="AI91" s="80"/>
      <c r="AJ91" s="80">
        <v>0</v>
      </c>
      <c r="AK91" s="80">
        <v>1</v>
      </c>
      <c r="AL91" s="80"/>
      <c r="AM91" s="80" t="str">
        <f>REPLACE(INDEX(GroupVertices[Group],MATCH(Vertices[[#This Row],[Vertex]],GroupVertices[Vertex],0)),1,1,"")</f>
        <v>1</v>
      </c>
      <c r="AN91" s="48">
        <v>1</v>
      </c>
      <c r="AO91" s="49">
        <v>1.2195121951219512</v>
      </c>
      <c r="AP91" s="48">
        <v>0</v>
      </c>
      <c r="AQ91" s="49">
        <v>0</v>
      </c>
      <c r="AR91" s="48">
        <v>0</v>
      </c>
      <c r="AS91" s="49">
        <v>0</v>
      </c>
      <c r="AT91" s="48">
        <v>81</v>
      </c>
      <c r="AU91" s="49">
        <v>98.78048780487805</v>
      </c>
      <c r="AV91" s="48">
        <v>82</v>
      </c>
      <c r="AW91" s="48"/>
      <c r="AX91" s="48"/>
      <c r="AY91" s="48"/>
      <c r="AZ91" s="48"/>
      <c r="BA91" s="2"/>
      <c r="BB91" s="3"/>
      <c r="BC91" s="3"/>
      <c r="BD91" s="3"/>
      <c r="BE91" s="3"/>
    </row>
    <row r="92" spans="1:57" ht="41.45" customHeight="1">
      <c r="A92" s="66" t="s">
        <v>245</v>
      </c>
      <c r="C92" s="67"/>
      <c r="D92" s="67" t="s">
        <v>64</v>
      </c>
      <c r="E92" s="68">
        <v>482.4177052329905</v>
      </c>
      <c r="F92" s="70"/>
      <c r="G92" s="96" t="s">
        <v>359</v>
      </c>
      <c r="H92" s="67"/>
      <c r="I92" s="71" t="s">
        <v>245</v>
      </c>
      <c r="J92" s="72"/>
      <c r="K92" s="72" t="s">
        <v>75</v>
      </c>
      <c r="L92" s="71" t="s">
        <v>616</v>
      </c>
      <c r="M92" s="75">
        <v>21.468791159472634</v>
      </c>
      <c r="N92" s="76">
        <v>5845.6064453125</v>
      </c>
      <c r="O92" s="76">
        <v>6783.041015625</v>
      </c>
      <c r="P92" s="77"/>
      <c r="Q92" s="78"/>
      <c r="R92" s="78"/>
      <c r="S92" s="82"/>
      <c r="T92" s="48">
        <v>8</v>
      </c>
      <c r="U92" s="48">
        <v>6</v>
      </c>
      <c r="V92" s="49">
        <v>33.665152</v>
      </c>
      <c r="W92" s="49">
        <v>0.003846</v>
      </c>
      <c r="X92" s="49">
        <v>0.011915</v>
      </c>
      <c r="Y92" s="49">
        <v>1.726569</v>
      </c>
      <c r="Z92" s="49">
        <v>0.1590909090909091</v>
      </c>
      <c r="AA92" s="49">
        <v>0.16666666666666666</v>
      </c>
      <c r="AB92" s="73">
        <v>92</v>
      </c>
      <c r="AC92" s="73"/>
      <c r="AD92" s="74"/>
      <c r="AE92" s="80" t="s">
        <v>399</v>
      </c>
      <c r="AF92" s="80" t="s">
        <v>489</v>
      </c>
      <c r="AG92" s="80" t="s">
        <v>537</v>
      </c>
      <c r="AH92" s="80" t="s">
        <v>616</v>
      </c>
      <c r="AI92" s="80"/>
      <c r="AJ92" s="80">
        <v>0.3909932</v>
      </c>
      <c r="AK92" s="80">
        <v>213</v>
      </c>
      <c r="AL92" s="80"/>
      <c r="AM92" s="80" t="str">
        <f>REPLACE(INDEX(GroupVertices[Group],MATCH(Vertices[[#This Row],[Vertex]],GroupVertices[Vertex],0)),1,1,"")</f>
        <v>2</v>
      </c>
      <c r="AN92" s="48">
        <v>2</v>
      </c>
      <c r="AO92" s="49">
        <v>1.9047619047619047</v>
      </c>
      <c r="AP92" s="48">
        <v>1</v>
      </c>
      <c r="AQ92" s="49">
        <v>0.9523809523809523</v>
      </c>
      <c r="AR92" s="48">
        <v>0</v>
      </c>
      <c r="AS92" s="49">
        <v>0</v>
      </c>
      <c r="AT92" s="48">
        <v>102</v>
      </c>
      <c r="AU92" s="49">
        <v>97.14285714285714</v>
      </c>
      <c r="AV92" s="48">
        <v>105</v>
      </c>
      <c r="AW92" s="118" t="s">
        <v>2531</v>
      </c>
      <c r="AX92" s="118" t="s">
        <v>2531</v>
      </c>
      <c r="AY92" s="118" t="s">
        <v>2531</v>
      </c>
      <c r="AZ92" s="118" t="s">
        <v>2531</v>
      </c>
      <c r="BA92" s="2"/>
      <c r="BB92" s="3"/>
      <c r="BC92" s="3"/>
      <c r="BD92" s="3"/>
      <c r="BE92" s="3"/>
    </row>
    <row r="93" spans="1:57" ht="41.45" customHeight="1">
      <c r="A93" s="66" t="s">
        <v>331</v>
      </c>
      <c r="C93" s="67"/>
      <c r="D93" s="67" t="s">
        <v>64</v>
      </c>
      <c r="E93" s="68"/>
      <c r="F93" s="70"/>
      <c r="G93" s="96" t="s">
        <v>357</v>
      </c>
      <c r="H93" s="67"/>
      <c r="I93" s="71" t="s">
        <v>331</v>
      </c>
      <c r="J93" s="72"/>
      <c r="K93" s="72" t="s">
        <v>75</v>
      </c>
      <c r="L93" s="71" t="s">
        <v>617</v>
      </c>
      <c r="M93" s="75">
        <v>1</v>
      </c>
      <c r="N93" s="76">
        <v>2210.355224609375</v>
      </c>
      <c r="O93" s="76">
        <v>173.39306640625</v>
      </c>
      <c r="P93" s="77"/>
      <c r="Q93" s="78"/>
      <c r="R93" s="78"/>
      <c r="S93" s="82"/>
      <c r="T93" s="48">
        <v>1</v>
      </c>
      <c r="U93" s="48">
        <v>0</v>
      </c>
      <c r="V93" s="49">
        <v>0</v>
      </c>
      <c r="W93" s="49">
        <v>0.00369</v>
      </c>
      <c r="X93" s="49">
        <v>0.004048</v>
      </c>
      <c r="Y93" s="49">
        <v>0.302846</v>
      </c>
      <c r="Z93" s="49">
        <v>0</v>
      </c>
      <c r="AA93" s="49">
        <v>0</v>
      </c>
      <c r="AB93" s="73">
        <v>93</v>
      </c>
      <c r="AC93" s="73"/>
      <c r="AD93" s="74"/>
      <c r="AE93" s="80" t="s">
        <v>399</v>
      </c>
      <c r="AF93" s="80" t="s">
        <v>490</v>
      </c>
      <c r="AG93" s="80" t="s">
        <v>537</v>
      </c>
      <c r="AH93" s="80" t="s">
        <v>617</v>
      </c>
      <c r="AI93" s="80"/>
      <c r="AJ93" s="80">
        <v>0</v>
      </c>
      <c r="AK93" s="80">
        <v>2</v>
      </c>
      <c r="AL93" s="80"/>
      <c r="AM93" s="80" t="str">
        <f>REPLACE(INDEX(GroupVertices[Group],MATCH(Vertices[[#This Row],[Vertex]],GroupVertices[Vertex],0)),1,1,"")</f>
        <v>1</v>
      </c>
      <c r="AN93" s="48">
        <v>1</v>
      </c>
      <c r="AO93" s="49">
        <v>1.4285714285714286</v>
      </c>
      <c r="AP93" s="48">
        <v>0</v>
      </c>
      <c r="AQ93" s="49">
        <v>0</v>
      </c>
      <c r="AR93" s="48">
        <v>0</v>
      </c>
      <c r="AS93" s="49">
        <v>0</v>
      </c>
      <c r="AT93" s="48">
        <v>69</v>
      </c>
      <c r="AU93" s="49">
        <v>98.57142857142857</v>
      </c>
      <c r="AV93" s="48">
        <v>70</v>
      </c>
      <c r="AW93" s="48"/>
      <c r="AX93" s="48"/>
      <c r="AY93" s="48"/>
      <c r="AZ93" s="48"/>
      <c r="BA93" s="2"/>
      <c r="BB93" s="3"/>
      <c r="BC93" s="3"/>
      <c r="BD93" s="3"/>
      <c r="BE93" s="3"/>
    </row>
    <row r="94" spans="1:57" ht="41.45" customHeight="1">
      <c r="A94" s="66" t="s">
        <v>247</v>
      </c>
      <c r="C94" s="67"/>
      <c r="D94" s="67" t="s">
        <v>64</v>
      </c>
      <c r="E94" s="68"/>
      <c r="F94" s="70"/>
      <c r="G94" s="96" t="s">
        <v>357</v>
      </c>
      <c r="H94" s="67"/>
      <c r="I94" s="71" t="s">
        <v>247</v>
      </c>
      <c r="J94" s="72"/>
      <c r="K94" s="72" t="s">
        <v>75</v>
      </c>
      <c r="L94" s="71" t="s">
        <v>618</v>
      </c>
      <c r="M94" s="75">
        <v>1</v>
      </c>
      <c r="N94" s="76">
        <v>5710.4912109375</v>
      </c>
      <c r="O94" s="76">
        <v>3807.375244140625</v>
      </c>
      <c r="P94" s="77"/>
      <c r="Q94" s="78"/>
      <c r="R94" s="78"/>
      <c r="S94" s="82"/>
      <c r="T94" s="48">
        <v>2</v>
      </c>
      <c r="U94" s="48">
        <v>2</v>
      </c>
      <c r="V94" s="49">
        <v>0</v>
      </c>
      <c r="W94" s="49">
        <v>0.003717</v>
      </c>
      <c r="X94" s="49">
        <v>0.005953</v>
      </c>
      <c r="Y94" s="49">
        <v>0.550799</v>
      </c>
      <c r="Z94" s="49">
        <v>0.6666666666666666</v>
      </c>
      <c r="AA94" s="49">
        <v>0.3333333333333333</v>
      </c>
      <c r="AB94" s="73">
        <v>94</v>
      </c>
      <c r="AC94" s="73"/>
      <c r="AD94" s="74"/>
      <c r="AE94" s="80" t="s">
        <v>399</v>
      </c>
      <c r="AF94" s="80" t="s">
        <v>491</v>
      </c>
      <c r="AG94" s="80" t="s">
        <v>537</v>
      </c>
      <c r="AH94" s="80" t="s">
        <v>618</v>
      </c>
      <c r="AI94" s="80"/>
      <c r="AJ94" s="80">
        <v>0.3836405</v>
      </c>
      <c r="AK94" s="80">
        <v>56</v>
      </c>
      <c r="AL94" s="80"/>
      <c r="AM94" s="80" t="str">
        <f>REPLACE(INDEX(GroupVertices[Group],MATCH(Vertices[[#This Row],[Vertex]],GroupVertices[Vertex],0)),1,1,"")</f>
        <v>2</v>
      </c>
      <c r="AN94" s="48">
        <v>0</v>
      </c>
      <c r="AO94" s="49">
        <v>0</v>
      </c>
      <c r="AP94" s="48">
        <v>0</v>
      </c>
      <c r="AQ94" s="49">
        <v>0</v>
      </c>
      <c r="AR94" s="48">
        <v>0</v>
      </c>
      <c r="AS94" s="49">
        <v>0</v>
      </c>
      <c r="AT94" s="48">
        <v>25</v>
      </c>
      <c r="AU94" s="49">
        <v>100</v>
      </c>
      <c r="AV94" s="48">
        <v>25</v>
      </c>
      <c r="AW94" s="118" t="s">
        <v>2531</v>
      </c>
      <c r="AX94" s="118" t="s">
        <v>2531</v>
      </c>
      <c r="AY94" s="118" t="s">
        <v>2531</v>
      </c>
      <c r="AZ94" s="118" t="s">
        <v>2531</v>
      </c>
      <c r="BA94" s="2"/>
      <c r="BB94" s="3"/>
      <c r="BC94" s="3"/>
      <c r="BD94" s="3"/>
      <c r="BE94" s="3"/>
    </row>
    <row r="95" spans="1:57" ht="41.45" customHeight="1">
      <c r="A95" s="66" t="s">
        <v>260</v>
      </c>
      <c r="C95" s="67"/>
      <c r="D95" s="67" t="s">
        <v>64</v>
      </c>
      <c r="E95" s="68">
        <v>541.8080358040385</v>
      </c>
      <c r="F95" s="70"/>
      <c r="G95" s="96" t="s">
        <v>367</v>
      </c>
      <c r="H95" s="67"/>
      <c r="I95" s="71" t="s">
        <v>260</v>
      </c>
      <c r="J95" s="72"/>
      <c r="K95" s="72" t="s">
        <v>75</v>
      </c>
      <c r="L95" s="71" t="s">
        <v>619</v>
      </c>
      <c r="M95" s="75">
        <v>42.65074485892029</v>
      </c>
      <c r="N95" s="76">
        <v>5501.02392578125</v>
      </c>
      <c r="O95" s="76">
        <v>5004.21337890625</v>
      </c>
      <c r="P95" s="77"/>
      <c r="Q95" s="78"/>
      <c r="R95" s="78"/>
      <c r="S95" s="82"/>
      <c r="T95" s="48">
        <v>12</v>
      </c>
      <c r="U95" s="48">
        <v>8</v>
      </c>
      <c r="V95" s="49">
        <v>68.503247</v>
      </c>
      <c r="W95" s="49">
        <v>0.003922</v>
      </c>
      <c r="X95" s="49">
        <v>0.016421</v>
      </c>
      <c r="Y95" s="49">
        <v>2.467575</v>
      </c>
      <c r="Z95" s="49">
        <v>0.19117647058823528</v>
      </c>
      <c r="AA95" s="49">
        <v>0.17647058823529413</v>
      </c>
      <c r="AB95" s="73">
        <v>95</v>
      </c>
      <c r="AC95" s="73"/>
      <c r="AD95" s="74"/>
      <c r="AE95" s="80" t="s">
        <v>399</v>
      </c>
      <c r="AF95" s="80" t="s">
        <v>492</v>
      </c>
      <c r="AG95" s="80" t="s">
        <v>537</v>
      </c>
      <c r="AH95" s="80" t="s">
        <v>619</v>
      </c>
      <c r="AI95" s="80"/>
      <c r="AJ95" s="80">
        <v>0.3090689</v>
      </c>
      <c r="AK95" s="80">
        <v>335</v>
      </c>
      <c r="AL95" s="80"/>
      <c r="AM95" s="80" t="str">
        <f>REPLACE(INDEX(GroupVertices[Group],MATCH(Vertices[[#This Row],[Vertex]],GroupVertices[Vertex],0)),1,1,"")</f>
        <v>2</v>
      </c>
      <c r="AN95" s="48">
        <v>0</v>
      </c>
      <c r="AO95" s="49">
        <v>0</v>
      </c>
      <c r="AP95" s="48">
        <v>3</v>
      </c>
      <c r="AQ95" s="49">
        <v>2.272727272727273</v>
      </c>
      <c r="AR95" s="48">
        <v>0</v>
      </c>
      <c r="AS95" s="49">
        <v>0</v>
      </c>
      <c r="AT95" s="48">
        <v>129</v>
      </c>
      <c r="AU95" s="49">
        <v>97.72727272727273</v>
      </c>
      <c r="AV95" s="48">
        <v>132</v>
      </c>
      <c r="AW95" s="118" t="s">
        <v>2531</v>
      </c>
      <c r="AX95" s="118" t="s">
        <v>2531</v>
      </c>
      <c r="AY95" s="118" t="s">
        <v>2531</v>
      </c>
      <c r="AZ95" s="118" t="s">
        <v>2531</v>
      </c>
      <c r="BA95" s="2"/>
      <c r="BB95" s="3"/>
      <c r="BC95" s="3"/>
      <c r="BD95" s="3"/>
      <c r="BE95" s="3"/>
    </row>
    <row r="96" spans="1:57" ht="41.45" customHeight="1">
      <c r="A96" s="66" t="s">
        <v>332</v>
      </c>
      <c r="C96" s="67"/>
      <c r="D96" s="67" t="s">
        <v>64</v>
      </c>
      <c r="E96" s="68"/>
      <c r="F96" s="70"/>
      <c r="G96" s="96" t="s">
        <v>357</v>
      </c>
      <c r="H96" s="67"/>
      <c r="I96" s="71" t="s">
        <v>332</v>
      </c>
      <c r="J96" s="72"/>
      <c r="K96" s="72" t="s">
        <v>75</v>
      </c>
      <c r="L96" s="71"/>
      <c r="M96" s="75">
        <v>1</v>
      </c>
      <c r="N96" s="76">
        <v>3750.743896484375</v>
      </c>
      <c r="O96" s="76">
        <v>3134.380859375</v>
      </c>
      <c r="P96" s="77"/>
      <c r="Q96" s="78"/>
      <c r="R96" s="78"/>
      <c r="S96" s="82"/>
      <c r="T96" s="48">
        <v>1</v>
      </c>
      <c r="U96" s="48">
        <v>0</v>
      </c>
      <c r="V96" s="49">
        <v>0</v>
      </c>
      <c r="W96" s="49">
        <v>0.00369</v>
      </c>
      <c r="X96" s="49">
        <v>0.004048</v>
      </c>
      <c r="Y96" s="49">
        <v>0.302846</v>
      </c>
      <c r="Z96" s="49">
        <v>0</v>
      </c>
      <c r="AA96" s="49">
        <v>0</v>
      </c>
      <c r="AB96" s="73">
        <v>96</v>
      </c>
      <c r="AC96" s="73"/>
      <c r="AD96" s="74"/>
      <c r="AE96" s="80" t="s">
        <v>399</v>
      </c>
      <c r="AF96" s="80" t="s">
        <v>493</v>
      </c>
      <c r="AG96" s="80" t="s">
        <v>537</v>
      </c>
      <c r="AH96" s="80"/>
      <c r="AI96" s="80"/>
      <c r="AJ96" s="80">
        <v>0.611111</v>
      </c>
      <c r="AK96" s="80">
        <v>72</v>
      </c>
      <c r="AL96" s="80"/>
      <c r="AM96" s="80" t="str">
        <f>REPLACE(INDEX(GroupVertices[Group],MATCH(Vertices[[#This Row],[Vertex]],GroupVertices[Vertex],0)),1,1,"")</f>
        <v>1</v>
      </c>
      <c r="AN96" s="48"/>
      <c r="AO96" s="49"/>
      <c r="AP96" s="48"/>
      <c r="AQ96" s="49"/>
      <c r="AR96" s="48"/>
      <c r="AS96" s="49"/>
      <c r="AT96" s="48"/>
      <c r="AU96" s="49"/>
      <c r="AV96" s="48"/>
      <c r="AW96" s="48"/>
      <c r="AX96" s="48"/>
      <c r="AY96" s="48"/>
      <c r="AZ96" s="48"/>
      <c r="BA96" s="2"/>
      <c r="BB96" s="3"/>
      <c r="BC96" s="3"/>
      <c r="BD96" s="3"/>
      <c r="BE96" s="3"/>
    </row>
    <row r="97" spans="1:57" ht="41.45" customHeight="1">
      <c r="A97" s="66" t="s">
        <v>248</v>
      </c>
      <c r="C97" s="67"/>
      <c r="D97" s="67" t="s">
        <v>64</v>
      </c>
      <c r="E97" s="68"/>
      <c r="F97" s="70"/>
      <c r="G97" s="96" t="s">
        <v>377</v>
      </c>
      <c r="H97" s="67"/>
      <c r="I97" s="71" t="s">
        <v>248</v>
      </c>
      <c r="J97" s="72"/>
      <c r="K97" s="72" t="s">
        <v>75</v>
      </c>
      <c r="L97" s="50" t="s">
        <v>620</v>
      </c>
      <c r="M97" s="75">
        <v>1</v>
      </c>
      <c r="N97" s="76">
        <v>4095.313232421875</v>
      </c>
      <c r="O97" s="76">
        <v>7534.69873046875</v>
      </c>
      <c r="P97" s="77"/>
      <c r="Q97" s="78"/>
      <c r="R97" s="78"/>
      <c r="S97" s="82"/>
      <c r="T97" s="48">
        <v>1</v>
      </c>
      <c r="U97" s="48">
        <v>1</v>
      </c>
      <c r="V97" s="49">
        <v>0</v>
      </c>
      <c r="W97" s="49">
        <v>0.003704</v>
      </c>
      <c r="X97" s="49">
        <v>0.004574</v>
      </c>
      <c r="Y97" s="49">
        <v>0.446791</v>
      </c>
      <c r="Z97" s="49">
        <v>0.5</v>
      </c>
      <c r="AA97" s="49">
        <v>0</v>
      </c>
      <c r="AB97" s="73">
        <v>97</v>
      </c>
      <c r="AC97" s="73"/>
      <c r="AD97" s="74"/>
      <c r="AE97" s="80" t="s">
        <v>399</v>
      </c>
      <c r="AF97" s="80" t="s">
        <v>494</v>
      </c>
      <c r="AG97" s="80" t="s">
        <v>537</v>
      </c>
      <c r="AH97" s="80" t="s">
        <v>620</v>
      </c>
      <c r="AI97" s="80"/>
      <c r="AJ97" s="80">
        <v>0.2218045</v>
      </c>
      <c r="AK97" s="80">
        <v>19</v>
      </c>
      <c r="AL97" s="80"/>
      <c r="AM97" s="80" t="str">
        <f>REPLACE(INDEX(GroupVertices[Group],MATCH(Vertices[[#This Row],[Vertex]],GroupVertices[Vertex],0)),1,1,"")</f>
        <v>2</v>
      </c>
      <c r="AN97" s="48">
        <v>3</v>
      </c>
      <c r="AO97" s="49">
        <v>1.1406844106463878</v>
      </c>
      <c r="AP97" s="48">
        <v>14</v>
      </c>
      <c r="AQ97" s="49">
        <v>5.32319391634981</v>
      </c>
      <c r="AR97" s="48">
        <v>0</v>
      </c>
      <c r="AS97" s="49">
        <v>0</v>
      </c>
      <c r="AT97" s="48">
        <v>246</v>
      </c>
      <c r="AU97" s="49">
        <v>93.5361216730038</v>
      </c>
      <c r="AV97" s="48">
        <v>263</v>
      </c>
      <c r="AW97" s="118" t="s">
        <v>2531</v>
      </c>
      <c r="AX97" s="118" t="s">
        <v>2531</v>
      </c>
      <c r="AY97" s="118" t="s">
        <v>2531</v>
      </c>
      <c r="AZ97" s="118" t="s">
        <v>2531</v>
      </c>
      <c r="BA97" s="2"/>
      <c r="BB97" s="3"/>
      <c r="BC97" s="3"/>
      <c r="BD97" s="3"/>
      <c r="BE97" s="3"/>
    </row>
    <row r="98" spans="1:57" ht="41.45" customHeight="1">
      <c r="A98" s="66" t="s">
        <v>333</v>
      </c>
      <c r="C98" s="67"/>
      <c r="D98" s="67" t="s">
        <v>64</v>
      </c>
      <c r="E98" s="68"/>
      <c r="F98" s="70"/>
      <c r="G98" s="96" t="s">
        <v>388</v>
      </c>
      <c r="H98" s="67"/>
      <c r="I98" s="71" t="s">
        <v>333</v>
      </c>
      <c r="J98" s="72"/>
      <c r="K98" s="72" t="s">
        <v>75</v>
      </c>
      <c r="L98" s="50" t="s">
        <v>621</v>
      </c>
      <c r="M98" s="75">
        <v>1</v>
      </c>
      <c r="N98" s="76">
        <v>1100.9737548828125</v>
      </c>
      <c r="O98" s="76">
        <v>672.398193359375</v>
      </c>
      <c r="P98" s="77"/>
      <c r="Q98" s="78"/>
      <c r="R98" s="78"/>
      <c r="S98" s="82"/>
      <c r="T98" s="48">
        <v>1</v>
      </c>
      <c r="U98" s="48">
        <v>0</v>
      </c>
      <c r="V98" s="49">
        <v>0</v>
      </c>
      <c r="W98" s="49">
        <v>0.00369</v>
      </c>
      <c r="X98" s="49">
        <v>0.004048</v>
      </c>
      <c r="Y98" s="49">
        <v>0.302846</v>
      </c>
      <c r="Z98" s="49">
        <v>0</v>
      </c>
      <c r="AA98" s="49">
        <v>0</v>
      </c>
      <c r="AB98" s="73">
        <v>98</v>
      </c>
      <c r="AC98" s="73"/>
      <c r="AD98" s="74"/>
      <c r="AE98" s="80" t="s">
        <v>399</v>
      </c>
      <c r="AF98" s="80" t="s">
        <v>495</v>
      </c>
      <c r="AG98" s="80" t="s">
        <v>537</v>
      </c>
      <c r="AH98" s="80" t="s">
        <v>621</v>
      </c>
      <c r="AI98" s="80"/>
      <c r="AJ98" s="80">
        <v>0.4760875</v>
      </c>
      <c r="AK98" s="80">
        <v>500</v>
      </c>
      <c r="AL98" s="80"/>
      <c r="AM98" s="80" t="str">
        <f>REPLACE(INDEX(GroupVertices[Group],MATCH(Vertices[[#This Row],[Vertex]],GroupVertices[Vertex],0)),1,1,"")</f>
        <v>1</v>
      </c>
      <c r="AN98" s="48">
        <v>2</v>
      </c>
      <c r="AO98" s="49">
        <v>0.6872852233676976</v>
      </c>
      <c r="AP98" s="48">
        <v>0</v>
      </c>
      <c r="AQ98" s="49">
        <v>0</v>
      </c>
      <c r="AR98" s="48">
        <v>0</v>
      </c>
      <c r="AS98" s="49">
        <v>0</v>
      </c>
      <c r="AT98" s="48">
        <v>289</v>
      </c>
      <c r="AU98" s="49">
        <v>99.3127147766323</v>
      </c>
      <c r="AV98" s="48">
        <v>291</v>
      </c>
      <c r="AW98" s="48"/>
      <c r="AX98" s="48"/>
      <c r="AY98" s="48"/>
      <c r="AZ98" s="48"/>
      <c r="BA98" s="2"/>
      <c r="BB98" s="3"/>
      <c r="BC98" s="3"/>
      <c r="BD98" s="3"/>
      <c r="BE98" s="3"/>
    </row>
    <row r="99" spans="1:57" ht="41.45" customHeight="1">
      <c r="A99" s="66" t="s">
        <v>334</v>
      </c>
      <c r="C99" s="67"/>
      <c r="D99" s="67" t="s">
        <v>64</v>
      </c>
      <c r="E99" s="68"/>
      <c r="F99" s="70"/>
      <c r="G99" s="96" t="s">
        <v>368</v>
      </c>
      <c r="H99" s="67"/>
      <c r="I99" s="71" t="s">
        <v>334</v>
      </c>
      <c r="J99" s="72"/>
      <c r="K99" s="72" t="s">
        <v>75</v>
      </c>
      <c r="L99" s="71" t="s">
        <v>622</v>
      </c>
      <c r="M99" s="75">
        <v>1</v>
      </c>
      <c r="N99" s="76">
        <v>3142.79833984375</v>
      </c>
      <c r="O99" s="76">
        <v>3190.18994140625</v>
      </c>
      <c r="P99" s="77"/>
      <c r="Q99" s="78"/>
      <c r="R99" s="78"/>
      <c r="S99" s="82"/>
      <c r="T99" s="48">
        <v>1</v>
      </c>
      <c r="U99" s="48">
        <v>0</v>
      </c>
      <c r="V99" s="49">
        <v>0</v>
      </c>
      <c r="W99" s="49">
        <v>0.00369</v>
      </c>
      <c r="X99" s="49">
        <v>0.004048</v>
      </c>
      <c r="Y99" s="49">
        <v>0.302846</v>
      </c>
      <c r="Z99" s="49">
        <v>0</v>
      </c>
      <c r="AA99" s="49">
        <v>0</v>
      </c>
      <c r="AB99" s="73">
        <v>99</v>
      </c>
      <c r="AC99" s="73"/>
      <c r="AD99" s="74"/>
      <c r="AE99" s="80" t="s">
        <v>399</v>
      </c>
      <c r="AF99" s="80" t="s">
        <v>496</v>
      </c>
      <c r="AG99" s="80" t="s">
        <v>537</v>
      </c>
      <c r="AH99" s="80" t="s">
        <v>622</v>
      </c>
      <c r="AI99" s="80"/>
      <c r="AJ99" s="80">
        <v>0.2948226</v>
      </c>
      <c r="AK99" s="80">
        <v>298</v>
      </c>
      <c r="AL99" s="80"/>
      <c r="AM99" s="80" t="str">
        <f>REPLACE(INDEX(GroupVertices[Group],MATCH(Vertices[[#This Row],[Vertex]],GroupVertices[Vertex],0)),1,1,"")</f>
        <v>1</v>
      </c>
      <c r="AN99" s="48">
        <v>1</v>
      </c>
      <c r="AO99" s="49">
        <v>2.0408163265306123</v>
      </c>
      <c r="AP99" s="48">
        <v>2</v>
      </c>
      <c r="AQ99" s="49">
        <v>4.081632653061225</v>
      </c>
      <c r="AR99" s="48">
        <v>0</v>
      </c>
      <c r="AS99" s="49">
        <v>0</v>
      </c>
      <c r="AT99" s="48">
        <v>46</v>
      </c>
      <c r="AU99" s="49">
        <v>93.87755102040816</v>
      </c>
      <c r="AV99" s="48">
        <v>49</v>
      </c>
      <c r="AW99" s="48"/>
      <c r="AX99" s="48"/>
      <c r="AY99" s="48"/>
      <c r="AZ99" s="48"/>
      <c r="BA99" s="2"/>
      <c r="BB99" s="3"/>
      <c r="BC99" s="3"/>
      <c r="BD99" s="3"/>
      <c r="BE99" s="3"/>
    </row>
    <row r="100" spans="1:57" ht="41.45" customHeight="1">
      <c r="A100" s="66" t="s">
        <v>335</v>
      </c>
      <c r="C100" s="67"/>
      <c r="D100" s="67" t="s">
        <v>64</v>
      </c>
      <c r="E100" s="68"/>
      <c r="F100" s="70"/>
      <c r="G100" s="96" t="s">
        <v>357</v>
      </c>
      <c r="H100" s="67"/>
      <c r="I100" s="71" t="s">
        <v>335</v>
      </c>
      <c r="J100" s="72"/>
      <c r="K100" s="72" t="s">
        <v>75</v>
      </c>
      <c r="L100" s="50" t="s">
        <v>623</v>
      </c>
      <c r="M100" s="75">
        <v>1</v>
      </c>
      <c r="N100" s="76">
        <v>1566.677001953125</v>
      </c>
      <c r="O100" s="76">
        <v>7897.25732421875</v>
      </c>
      <c r="P100" s="77"/>
      <c r="Q100" s="78"/>
      <c r="R100" s="78"/>
      <c r="S100" s="82"/>
      <c r="T100" s="48">
        <v>2</v>
      </c>
      <c r="U100" s="48">
        <v>0</v>
      </c>
      <c r="V100" s="49">
        <v>0</v>
      </c>
      <c r="W100" s="49">
        <v>0.003704</v>
      </c>
      <c r="X100" s="49">
        <v>0.004373</v>
      </c>
      <c r="Y100" s="49">
        <v>0.492246</v>
      </c>
      <c r="Z100" s="49">
        <v>0.5</v>
      </c>
      <c r="AA100" s="49">
        <v>0</v>
      </c>
      <c r="AB100" s="73">
        <v>100</v>
      </c>
      <c r="AC100" s="73"/>
      <c r="AD100" s="74"/>
      <c r="AE100" s="80" t="s">
        <v>399</v>
      </c>
      <c r="AF100" s="98" t="s">
        <v>497</v>
      </c>
      <c r="AG100" s="80" t="s">
        <v>537</v>
      </c>
      <c r="AH100" s="80" t="s">
        <v>623</v>
      </c>
      <c r="AI100" s="80"/>
      <c r="AJ100" s="80">
        <v>0.1666666</v>
      </c>
      <c r="AK100" s="80">
        <v>4</v>
      </c>
      <c r="AL100" s="80"/>
      <c r="AM100" s="80" t="str">
        <f>REPLACE(INDEX(GroupVertices[Group],MATCH(Vertices[[#This Row],[Vertex]],GroupVertices[Vertex],0)),1,1,"")</f>
        <v>1</v>
      </c>
      <c r="AN100" s="48">
        <v>4</v>
      </c>
      <c r="AO100" s="49">
        <v>4.123711340206185</v>
      </c>
      <c r="AP100" s="48">
        <v>1</v>
      </c>
      <c r="AQ100" s="49">
        <v>1.0309278350515463</v>
      </c>
      <c r="AR100" s="48">
        <v>0</v>
      </c>
      <c r="AS100" s="49">
        <v>0</v>
      </c>
      <c r="AT100" s="48">
        <v>92</v>
      </c>
      <c r="AU100" s="49">
        <v>94.84536082474227</v>
      </c>
      <c r="AV100" s="48">
        <v>97</v>
      </c>
      <c r="AW100" s="48"/>
      <c r="AX100" s="48"/>
      <c r="AY100" s="48"/>
      <c r="AZ100" s="48"/>
      <c r="BA100" s="2"/>
      <c r="BB100" s="3"/>
      <c r="BC100" s="3"/>
      <c r="BD100" s="3"/>
      <c r="BE100" s="3"/>
    </row>
    <row r="101" spans="1:57" ht="41.45" customHeight="1">
      <c r="A101" s="66" t="s">
        <v>249</v>
      </c>
      <c r="C101" s="67"/>
      <c r="D101" s="67" t="s">
        <v>64</v>
      </c>
      <c r="E101" s="68">
        <v>280.2874304047136</v>
      </c>
      <c r="F101" s="70"/>
      <c r="G101" s="96" t="s">
        <v>363</v>
      </c>
      <c r="H101" s="67"/>
      <c r="I101" s="71" t="s">
        <v>249</v>
      </c>
      <c r="J101" s="72"/>
      <c r="K101" s="72" t="s">
        <v>75</v>
      </c>
      <c r="L101" s="50" t="s">
        <v>624</v>
      </c>
      <c r="M101" s="75">
        <v>2.8240337509368114</v>
      </c>
      <c r="N101" s="76">
        <v>1545.5299072265625</v>
      </c>
      <c r="O101" s="76">
        <v>6484.7919921875</v>
      </c>
      <c r="P101" s="77"/>
      <c r="Q101" s="78"/>
      <c r="R101" s="78"/>
      <c r="S101" s="82"/>
      <c r="T101" s="48">
        <v>1</v>
      </c>
      <c r="U101" s="48">
        <v>3</v>
      </c>
      <c r="V101" s="49">
        <v>3</v>
      </c>
      <c r="W101" s="49">
        <v>0.003731</v>
      </c>
      <c r="X101" s="49">
        <v>0.004963</v>
      </c>
      <c r="Y101" s="49">
        <v>0.891297</v>
      </c>
      <c r="Z101" s="49">
        <v>0.25</v>
      </c>
      <c r="AA101" s="49">
        <v>0</v>
      </c>
      <c r="AB101" s="73">
        <v>101</v>
      </c>
      <c r="AC101" s="73"/>
      <c r="AD101" s="74"/>
      <c r="AE101" s="80" t="s">
        <v>399</v>
      </c>
      <c r="AF101" s="80" t="s">
        <v>498</v>
      </c>
      <c r="AG101" s="80" t="s">
        <v>537</v>
      </c>
      <c r="AH101" s="80" t="s">
        <v>624</v>
      </c>
      <c r="AI101" s="80"/>
      <c r="AJ101" s="80">
        <v>0.2986112</v>
      </c>
      <c r="AK101" s="80">
        <v>27</v>
      </c>
      <c r="AL101" s="80"/>
      <c r="AM101" s="80" t="str">
        <f>REPLACE(INDEX(GroupVertices[Group],MATCH(Vertices[[#This Row],[Vertex]],GroupVertices[Vertex],0)),1,1,"")</f>
        <v>1</v>
      </c>
      <c r="AN101" s="48">
        <v>11</v>
      </c>
      <c r="AO101" s="49">
        <v>1.9097222222222223</v>
      </c>
      <c r="AP101" s="48">
        <v>6</v>
      </c>
      <c r="AQ101" s="49">
        <v>1.0416666666666667</v>
      </c>
      <c r="AR101" s="48">
        <v>0</v>
      </c>
      <c r="AS101" s="49">
        <v>0</v>
      </c>
      <c r="AT101" s="48">
        <v>559</v>
      </c>
      <c r="AU101" s="49">
        <v>97.04861111111111</v>
      </c>
      <c r="AV101" s="48">
        <v>576</v>
      </c>
      <c r="AW101" s="118" t="s">
        <v>2531</v>
      </c>
      <c r="AX101" s="118" t="s">
        <v>2531</v>
      </c>
      <c r="AY101" s="118" t="s">
        <v>2531</v>
      </c>
      <c r="AZ101" s="118" t="s">
        <v>2531</v>
      </c>
      <c r="BA101" s="2"/>
      <c r="BB101" s="3"/>
      <c r="BC101" s="3"/>
      <c r="BD101" s="3"/>
      <c r="BE101" s="3"/>
    </row>
    <row r="102" spans="1:57" ht="41.45" customHeight="1">
      <c r="A102" s="66" t="s">
        <v>336</v>
      </c>
      <c r="C102" s="67"/>
      <c r="D102" s="67" t="s">
        <v>64</v>
      </c>
      <c r="E102" s="68">
        <v>188.44438111099572</v>
      </c>
      <c r="F102" s="70"/>
      <c r="G102" s="96" t="s">
        <v>357</v>
      </c>
      <c r="H102" s="67"/>
      <c r="I102" s="71" t="s">
        <v>336</v>
      </c>
      <c r="J102" s="72"/>
      <c r="K102" s="72" t="s">
        <v>75</v>
      </c>
      <c r="L102" s="50" t="s">
        <v>625</v>
      </c>
      <c r="M102" s="75">
        <v>1.6080112503122705</v>
      </c>
      <c r="N102" s="76">
        <v>1078.117919921875</v>
      </c>
      <c r="O102" s="76">
        <v>7232.92041015625</v>
      </c>
      <c r="P102" s="77"/>
      <c r="Q102" s="78"/>
      <c r="R102" s="78"/>
      <c r="S102" s="82"/>
      <c r="T102" s="48">
        <v>3</v>
      </c>
      <c r="U102" s="48">
        <v>0</v>
      </c>
      <c r="V102" s="49">
        <v>1</v>
      </c>
      <c r="W102" s="49">
        <v>0.003717</v>
      </c>
      <c r="X102" s="49">
        <v>0.004659</v>
      </c>
      <c r="Y102" s="49">
        <v>0.705966</v>
      </c>
      <c r="Z102" s="49">
        <v>0.3333333333333333</v>
      </c>
      <c r="AA102" s="49">
        <v>0</v>
      </c>
      <c r="AB102" s="73">
        <v>102</v>
      </c>
      <c r="AC102" s="73"/>
      <c r="AD102" s="74"/>
      <c r="AE102" s="80" t="s">
        <v>399</v>
      </c>
      <c r="AF102" s="80" t="s">
        <v>499</v>
      </c>
      <c r="AG102" s="80" t="s">
        <v>537</v>
      </c>
      <c r="AH102" s="80" t="s">
        <v>625</v>
      </c>
      <c r="AI102" s="80"/>
      <c r="AJ102" s="80">
        <v>0</v>
      </c>
      <c r="AK102" s="80">
        <v>1</v>
      </c>
      <c r="AL102" s="80"/>
      <c r="AM102" s="80" t="str">
        <f>REPLACE(INDEX(GroupVertices[Group],MATCH(Vertices[[#This Row],[Vertex]],GroupVertices[Vertex],0)),1,1,"")</f>
        <v>1</v>
      </c>
      <c r="AN102" s="48">
        <v>1</v>
      </c>
      <c r="AO102" s="49">
        <v>1.0309278350515463</v>
      </c>
      <c r="AP102" s="48">
        <v>0</v>
      </c>
      <c r="AQ102" s="49">
        <v>0</v>
      </c>
      <c r="AR102" s="48">
        <v>0</v>
      </c>
      <c r="AS102" s="49">
        <v>0</v>
      </c>
      <c r="AT102" s="48">
        <v>96</v>
      </c>
      <c r="AU102" s="49">
        <v>98.96907216494846</v>
      </c>
      <c r="AV102" s="48">
        <v>97</v>
      </c>
      <c r="AW102" s="48"/>
      <c r="AX102" s="48"/>
      <c r="AY102" s="48"/>
      <c r="AZ102" s="48"/>
      <c r="BA102" s="2"/>
      <c r="BB102" s="3"/>
      <c r="BC102" s="3"/>
      <c r="BD102" s="3"/>
      <c r="BE102" s="3"/>
    </row>
    <row r="103" spans="1:57" ht="41.45" customHeight="1">
      <c r="A103" s="66" t="s">
        <v>251</v>
      </c>
      <c r="C103" s="67"/>
      <c r="D103" s="67" t="s">
        <v>64</v>
      </c>
      <c r="E103" s="68">
        <v>188.44438111099572</v>
      </c>
      <c r="F103" s="70"/>
      <c r="G103" s="96" t="s">
        <v>358</v>
      </c>
      <c r="H103" s="67"/>
      <c r="I103" s="71" t="s">
        <v>251</v>
      </c>
      <c r="J103" s="72"/>
      <c r="K103" s="72" t="s">
        <v>75</v>
      </c>
      <c r="L103" s="50" t="s">
        <v>626</v>
      </c>
      <c r="M103" s="75">
        <v>1.6080112503122705</v>
      </c>
      <c r="N103" s="76">
        <v>1573.82373046875</v>
      </c>
      <c r="O103" s="76">
        <v>4766.4794921875</v>
      </c>
      <c r="P103" s="77"/>
      <c r="Q103" s="78"/>
      <c r="R103" s="78"/>
      <c r="S103" s="82"/>
      <c r="T103" s="48">
        <v>2</v>
      </c>
      <c r="U103" s="48">
        <v>1</v>
      </c>
      <c r="V103" s="49">
        <v>1</v>
      </c>
      <c r="W103" s="49">
        <v>0.003717</v>
      </c>
      <c r="X103" s="49">
        <v>0.004907</v>
      </c>
      <c r="Y103" s="49">
        <v>0.632552</v>
      </c>
      <c r="Z103" s="49">
        <v>0.3333333333333333</v>
      </c>
      <c r="AA103" s="49">
        <v>0</v>
      </c>
      <c r="AB103" s="73">
        <v>103</v>
      </c>
      <c r="AC103" s="73"/>
      <c r="AD103" s="74"/>
      <c r="AE103" s="80" t="s">
        <v>399</v>
      </c>
      <c r="AF103" s="80" t="s">
        <v>500</v>
      </c>
      <c r="AG103" s="80" t="s">
        <v>537</v>
      </c>
      <c r="AH103" s="80" t="s">
        <v>626</v>
      </c>
      <c r="AI103" s="80"/>
      <c r="AJ103" s="80">
        <v>0.3433774</v>
      </c>
      <c r="AK103" s="80">
        <v>347</v>
      </c>
      <c r="AL103" s="80"/>
      <c r="AM103" s="80" t="str">
        <f>REPLACE(INDEX(GroupVertices[Group],MATCH(Vertices[[#This Row],[Vertex]],GroupVertices[Vertex],0)),1,1,"")</f>
        <v>1</v>
      </c>
      <c r="AN103" s="48">
        <v>5</v>
      </c>
      <c r="AO103" s="49">
        <v>8.474576271186441</v>
      </c>
      <c r="AP103" s="48">
        <v>0</v>
      </c>
      <c r="AQ103" s="49">
        <v>0</v>
      </c>
      <c r="AR103" s="48">
        <v>0</v>
      </c>
      <c r="AS103" s="49">
        <v>0</v>
      </c>
      <c r="AT103" s="48">
        <v>54</v>
      </c>
      <c r="AU103" s="49">
        <v>91.52542372881356</v>
      </c>
      <c r="AV103" s="48">
        <v>59</v>
      </c>
      <c r="AW103" s="118" t="s">
        <v>2531</v>
      </c>
      <c r="AX103" s="118" t="s">
        <v>2531</v>
      </c>
      <c r="AY103" s="118" t="s">
        <v>2531</v>
      </c>
      <c r="AZ103" s="118" t="s">
        <v>2531</v>
      </c>
      <c r="BA103" s="2"/>
      <c r="BB103" s="3"/>
      <c r="BC103" s="3"/>
      <c r="BD103" s="3"/>
      <c r="BE103" s="3"/>
    </row>
    <row r="104" spans="1:57" ht="41.45" customHeight="1">
      <c r="A104" s="66" t="s">
        <v>250</v>
      </c>
      <c r="C104" s="67"/>
      <c r="D104" s="67" t="s">
        <v>64</v>
      </c>
      <c r="E104" s="68"/>
      <c r="F104" s="70"/>
      <c r="G104" s="96" t="s">
        <v>357</v>
      </c>
      <c r="H104" s="67"/>
      <c r="I104" s="71" t="s">
        <v>250</v>
      </c>
      <c r="J104" s="72"/>
      <c r="K104" s="72" t="s">
        <v>75</v>
      </c>
      <c r="L104" s="50" t="s">
        <v>627</v>
      </c>
      <c r="M104" s="75">
        <v>1</v>
      </c>
      <c r="N104" s="76">
        <v>668.875732421875</v>
      </c>
      <c r="O104" s="76">
        <v>6813.31494140625</v>
      </c>
      <c r="P104" s="77"/>
      <c r="Q104" s="78"/>
      <c r="R104" s="78"/>
      <c r="S104" s="82"/>
      <c r="T104" s="48">
        <v>1</v>
      </c>
      <c r="U104" s="48">
        <v>1</v>
      </c>
      <c r="V104" s="49">
        <v>0</v>
      </c>
      <c r="W104" s="49">
        <v>0.003704</v>
      </c>
      <c r="X104" s="49">
        <v>0.004354</v>
      </c>
      <c r="Y104" s="49">
        <v>0.502869</v>
      </c>
      <c r="Z104" s="49">
        <v>0.5</v>
      </c>
      <c r="AA104" s="49">
        <v>0</v>
      </c>
      <c r="AB104" s="73">
        <v>104</v>
      </c>
      <c r="AC104" s="73"/>
      <c r="AD104" s="74"/>
      <c r="AE104" s="80" t="s">
        <v>399</v>
      </c>
      <c r="AF104" s="80" t="s">
        <v>501</v>
      </c>
      <c r="AG104" s="80" t="s">
        <v>537</v>
      </c>
      <c r="AH104" s="80" t="s">
        <v>627</v>
      </c>
      <c r="AI104" s="80"/>
      <c r="AJ104" s="80">
        <v>0.5650054</v>
      </c>
      <c r="AK104" s="80">
        <v>71</v>
      </c>
      <c r="AL104" s="80"/>
      <c r="AM104" s="80" t="str">
        <f>REPLACE(INDEX(GroupVertices[Group],MATCH(Vertices[[#This Row],[Vertex]],GroupVertices[Vertex],0)),1,1,"")</f>
        <v>1</v>
      </c>
      <c r="AN104" s="48">
        <v>0</v>
      </c>
      <c r="AO104" s="49">
        <v>0</v>
      </c>
      <c r="AP104" s="48">
        <v>0</v>
      </c>
      <c r="AQ104" s="49">
        <v>0</v>
      </c>
      <c r="AR104" s="48">
        <v>0</v>
      </c>
      <c r="AS104" s="49">
        <v>0</v>
      </c>
      <c r="AT104" s="48">
        <v>57</v>
      </c>
      <c r="AU104" s="49">
        <v>100</v>
      </c>
      <c r="AV104" s="48">
        <v>57</v>
      </c>
      <c r="AW104" s="118" t="s">
        <v>2531</v>
      </c>
      <c r="AX104" s="118" t="s">
        <v>2531</v>
      </c>
      <c r="AY104" s="118" t="s">
        <v>2531</v>
      </c>
      <c r="AZ104" s="118" t="s">
        <v>2531</v>
      </c>
      <c r="BA104" s="2"/>
      <c r="BB104" s="3"/>
      <c r="BC104" s="3"/>
      <c r="BD104" s="3"/>
      <c r="BE104" s="3"/>
    </row>
    <row r="105" spans="1:57" ht="41.45" customHeight="1">
      <c r="A105" s="66" t="s">
        <v>291</v>
      </c>
      <c r="C105" s="67"/>
      <c r="D105" s="67" t="s">
        <v>64</v>
      </c>
      <c r="E105" s="68">
        <v>392.1253843103249</v>
      </c>
      <c r="F105" s="70"/>
      <c r="G105" s="96" t="s">
        <v>389</v>
      </c>
      <c r="H105" s="67"/>
      <c r="I105" s="71" t="s">
        <v>291</v>
      </c>
      <c r="J105" s="72"/>
      <c r="K105" s="72" t="s">
        <v>75</v>
      </c>
      <c r="L105" s="50" t="s">
        <v>628</v>
      </c>
      <c r="M105" s="75">
        <v>7.950673955522319</v>
      </c>
      <c r="N105" s="76">
        <v>5054.5712890625</v>
      </c>
      <c r="O105" s="76">
        <v>7632.4716796875</v>
      </c>
      <c r="P105" s="77"/>
      <c r="Q105" s="78"/>
      <c r="R105" s="78"/>
      <c r="S105" s="82"/>
      <c r="T105" s="48">
        <v>6</v>
      </c>
      <c r="U105" s="48">
        <v>2</v>
      </c>
      <c r="V105" s="49">
        <v>11.431818</v>
      </c>
      <c r="W105" s="49">
        <v>0.003774</v>
      </c>
      <c r="X105" s="49">
        <v>0.008127</v>
      </c>
      <c r="Y105" s="49">
        <v>1.155463</v>
      </c>
      <c r="Z105" s="49">
        <v>0.16666666666666666</v>
      </c>
      <c r="AA105" s="49">
        <v>0.14285714285714285</v>
      </c>
      <c r="AB105" s="73">
        <v>105</v>
      </c>
      <c r="AC105" s="73"/>
      <c r="AD105" s="74"/>
      <c r="AE105" s="80" t="s">
        <v>399</v>
      </c>
      <c r="AF105" s="80" t="s">
        <v>502</v>
      </c>
      <c r="AG105" s="80" t="s">
        <v>537</v>
      </c>
      <c r="AH105" s="80" t="s">
        <v>628</v>
      </c>
      <c r="AI105" s="80"/>
      <c r="AJ105" s="80">
        <v>0.4258264</v>
      </c>
      <c r="AK105" s="80">
        <v>500</v>
      </c>
      <c r="AL105" s="80"/>
      <c r="AM105" s="80" t="str">
        <f>REPLACE(INDEX(GroupVertices[Group],MATCH(Vertices[[#This Row],[Vertex]],GroupVertices[Vertex],0)),1,1,"")</f>
        <v>2</v>
      </c>
      <c r="AN105" s="48">
        <v>7</v>
      </c>
      <c r="AO105" s="49">
        <v>2.8688524590163933</v>
      </c>
      <c r="AP105" s="48">
        <v>0</v>
      </c>
      <c r="AQ105" s="49">
        <v>0</v>
      </c>
      <c r="AR105" s="48">
        <v>0</v>
      </c>
      <c r="AS105" s="49">
        <v>0</v>
      </c>
      <c r="AT105" s="48">
        <v>237</v>
      </c>
      <c r="AU105" s="49">
        <v>97.1311475409836</v>
      </c>
      <c r="AV105" s="48">
        <v>244</v>
      </c>
      <c r="AW105" s="118" t="s">
        <v>2531</v>
      </c>
      <c r="AX105" s="118" t="s">
        <v>2531</v>
      </c>
      <c r="AY105" s="118" t="s">
        <v>2531</v>
      </c>
      <c r="AZ105" s="118" t="s">
        <v>2531</v>
      </c>
      <c r="BA105" s="2"/>
      <c r="BB105" s="3"/>
      <c r="BC105" s="3"/>
      <c r="BD105" s="3"/>
      <c r="BE105" s="3"/>
    </row>
    <row r="106" spans="1:57" ht="41.45" customHeight="1">
      <c r="A106" s="66" t="s">
        <v>252</v>
      </c>
      <c r="C106" s="67"/>
      <c r="D106" s="67" t="s">
        <v>64</v>
      </c>
      <c r="E106" s="68"/>
      <c r="F106" s="70"/>
      <c r="G106" s="96" t="s">
        <v>357</v>
      </c>
      <c r="H106" s="67"/>
      <c r="I106" s="71" t="s">
        <v>252</v>
      </c>
      <c r="J106" s="72"/>
      <c r="K106" s="72" t="s">
        <v>75</v>
      </c>
      <c r="L106" s="71" t="s">
        <v>629</v>
      </c>
      <c r="M106" s="75">
        <v>1</v>
      </c>
      <c r="N106" s="76">
        <v>5674.2255859375</v>
      </c>
      <c r="O106" s="76">
        <v>8981.9423828125</v>
      </c>
      <c r="P106" s="77"/>
      <c r="Q106" s="78"/>
      <c r="R106" s="78"/>
      <c r="S106" s="82"/>
      <c r="T106" s="48">
        <v>2</v>
      </c>
      <c r="U106" s="48">
        <v>1</v>
      </c>
      <c r="V106" s="49">
        <v>0</v>
      </c>
      <c r="W106" s="49">
        <v>0.003704</v>
      </c>
      <c r="X106" s="49">
        <v>0.005074</v>
      </c>
      <c r="Y106" s="49">
        <v>0.42588</v>
      </c>
      <c r="Z106" s="49">
        <v>0.5</v>
      </c>
      <c r="AA106" s="49">
        <v>0.5</v>
      </c>
      <c r="AB106" s="73">
        <v>106</v>
      </c>
      <c r="AC106" s="73"/>
      <c r="AD106" s="74"/>
      <c r="AE106" s="80" t="s">
        <v>399</v>
      </c>
      <c r="AF106" s="80" t="s">
        <v>503</v>
      </c>
      <c r="AG106" s="80" t="s">
        <v>537</v>
      </c>
      <c r="AH106" s="80" t="s">
        <v>629</v>
      </c>
      <c r="AI106" s="80"/>
      <c r="AJ106" s="80">
        <v>0.4428571</v>
      </c>
      <c r="AK106" s="80">
        <v>28</v>
      </c>
      <c r="AL106" s="80"/>
      <c r="AM106" s="80" t="str">
        <f>REPLACE(INDEX(GroupVertices[Group],MATCH(Vertices[[#This Row],[Vertex]],GroupVertices[Vertex],0)),1,1,"")</f>
        <v>2</v>
      </c>
      <c r="AN106" s="48">
        <v>5</v>
      </c>
      <c r="AO106" s="49">
        <v>3.5211267605633805</v>
      </c>
      <c r="AP106" s="48">
        <v>0</v>
      </c>
      <c r="AQ106" s="49">
        <v>0</v>
      </c>
      <c r="AR106" s="48">
        <v>0</v>
      </c>
      <c r="AS106" s="49">
        <v>0</v>
      </c>
      <c r="AT106" s="48">
        <v>137</v>
      </c>
      <c r="AU106" s="49">
        <v>96.47887323943662</v>
      </c>
      <c r="AV106" s="48">
        <v>142</v>
      </c>
      <c r="AW106" s="118" t="s">
        <v>2531</v>
      </c>
      <c r="AX106" s="118" t="s">
        <v>2531</v>
      </c>
      <c r="AY106" s="118" t="s">
        <v>2531</v>
      </c>
      <c r="AZ106" s="118" t="s">
        <v>2531</v>
      </c>
      <c r="BA106" s="2"/>
      <c r="BB106" s="3"/>
      <c r="BC106" s="3"/>
      <c r="BD106" s="3"/>
      <c r="BE106" s="3"/>
    </row>
    <row r="107" spans="1:57" ht="41.45" customHeight="1">
      <c r="A107" s="66" t="s">
        <v>254</v>
      </c>
      <c r="C107" s="67"/>
      <c r="D107" s="67" t="s">
        <v>64</v>
      </c>
      <c r="E107" s="68"/>
      <c r="F107" s="70"/>
      <c r="G107" s="96" t="s">
        <v>357</v>
      </c>
      <c r="H107" s="67"/>
      <c r="I107" s="71" t="s">
        <v>254</v>
      </c>
      <c r="J107" s="72"/>
      <c r="K107" s="72" t="s">
        <v>75</v>
      </c>
      <c r="L107" s="71" t="s">
        <v>545</v>
      </c>
      <c r="M107" s="75">
        <v>1</v>
      </c>
      <c r="N107" s="76">
        <v>6327.31298828125</v>
      </c>
      <c r="O107" s="76">
        <v>9825.607421875</v>
      </c>
      <c r="P107" s="77"/>
      <c r="Q107" s="78"/>
      <c r="R107" s="78"/>
      <c r="S107" s="82"/>
      <c r="T107" s="48">
        <v>1</v>
      </c>
      <c r="U107" s="48">
        <v>1</v>
      </c>
      <c r="V107" s="49">
        <v>0</v>
      </c>
      <c r="W107" s="49">
        <v>0.003704</v>
      </c>
      <c r="X107" s="49">
        <v>0.004574</v>
      </c>
      <c r="Y107" s="49">
        <v>0.440503</v>
      </c>
      <c r="Z107" s="49">
        <v>0.5</v>
      </c>
      <c r="AA107" s="49">
        <v>0</v>
      </c>
      <c r="AB107" s="73">
        <v>107</v>
      </c>
      <c r="AC107" s="73"/>
      <c r="AD107" s="74"/>
      <c r="AE107" s="80" t="s">
        <v>399</v>
      </c>
      <c r="AF107" s="80" t="s">
        <v>504</v>
      </c>
      <c r="AG107" s="80" t="s">
        <v>537</v>
      </c>
      <c r="AH107" s="80" t="s">
        <v>545</v>
      </c>
      <c r="AI107" s="80"/>
      <c r="AJ107" s="80">
        <v>0</v>
      </c>
      <c r="AK107" s="80">
        <v>1</v>
      </c>
      <c r="AL107" s="80"/>
      <c r="AM107" s="80" t="str">
        <f>REPLACE(INDEX(GroupVertices[Group],MATCH(Vertices[[#This Row],[Vertex]],GroupVertices[Vertex],0)),1,1,"")</f>
        <v>2</v>
      </c>
      <c r="AN107" s="48">
        <v>1</v>
      </c>
      <c r="AO107" s="49">
        <v>2.1739130434782608</v>
      </c>
      <c r="AP107" s="48">
        <v>0</v>
      </c>
      <c r="AQ107" s="49">
        <v>0</v>
      </c>
      <c r="AR107" s="48">
        <v>0</v>
      </c>
      <c r="AS107" s="49">
        <v>0</v>
      </c>
      <c r="AT107" s="48">
        <v>45</v>
      </c>
      <c r="AU107" s="49">
        <v>97.82608695652173</v>
      </c>
      <c r="AV107" s="48">
        <v>46</v>
      </c>
      <c r="AW107" s="118" t="s">
        <v>2531</v>
      </c>
      <c r="AX107" s="118" t="s">
        <v>2531</v>
      </c>
      <c r="AY107" s="118" t="s">
        <v>2531</v>
      </c>
      <c r="AZ107" s="118" t="s">
        <v>2531</v>
      </c>
      <c r="BA107" s="2"/>
      <c r="BB107" s="3"/>
      <c r="BC107" s="3"/>
      <c r="BD107" s="3"/>
      <c r="BE107" s="3"/>
    </row>
    <row r="108" spans="1:57" ht="41.45" customHeight="1">
      <c r="A108" s="66" t="s">
        <v>256</v>
      </c>
      <c r="C108" s="67"/>
      <c r="D108" s="67" t="s">
        <v>64</v>
      </c>
      <c r="E108" s="68">
        <v>220.46222538536816</v>
      </c>
      <c r="F108" s="70"/>
      <c r="G108" s="96" t="s">
        <v>390</v>
      </c>
      <c r="H108" s="67"/>
      <c r="I108" s="71" t="s">
        <v>256</v>
      </c>
      <c r="J108" s="72"/>
      <c r="K108" s="72" t="s">
        <v>75</v>
      </c>
      <c r="L108" s="50" t="s">
        <v>630</v>
      </c>
      <c r="M108" s="75">
        <v>1.8917500364617468</v>
      </c>
      <c r="N108" s="76">
        <v>8017.1416015625</v>
      </c>
      <c r="O108" s="76">
        <v>3522.326904296875</v>
      </c>
      <c r="P108" s="77"/>
      <c r="Q108" s="78"/>
      <c r="R108" s="78"/>
      <c r="S108" s="82"/>
      <c r="T108" s="48">
        <v>3</v>
      </c>
      <c r="U108" s="48">
        <v>1</v>
      </c>
      <c r="V108" s="49">
        <v>1.466667</v>
      </c>
      <c r="W108" s="49">
        <v>0.003731</v>
      </c>
      <c r="X108" s="49">
        <v>0.006551</v>
      </c>
      <c r="Y108" s="49">
        <v>0.685633</v>
      </c>
      <c r="Z108" s="49">
        <v>0.25</v>
      </c>
      <c r="AA108" s="49">
        <v>0</v>
      </c>
      <c r="AB108" s="73">
        <v>108</v>
      </c>
      <c r="AC108" s="73"/>
      <c r="AD108" s="74"/>
      <c r="AE108" s="80" t="s">
        <v>399</v>
      </c>
      <c r="AF108" s="80" t="s">
        <v>505</v>
      </c>
      <c r="AG108" s="80" t="s">
        <v>537</v>
      </c>
      <c r="AH108" s="80" t="s">
        <v>630</v>
      </c>
      <c r="AI108" s="80"/>
      <c r="AJ108" s="80">
        <v>0.2153847</v>
      </c>
      <c r="AK108" s="80">
        <v>26</v>
      </c>
      <c r="AL108" s="80"/>
      <c r="AM108" s="80" t="str">
        <f>REPLACE(INDEX(GroupVertices[Group],MATCH(Vertices[[#This Row],[Vertex]],GroupVertices[Vertex],0)),1,1,"")</f>
        <v>3</v>
      </c>
      <c r="AN108" s="48">
        <v>0</v>
      </c>
      <c r="AO108" s="49">
        <v>0</v>
      </c>
      <c r="AP108" s="48">
        <v>0</v>
      </c>
      <c r="AQ108" s="49">
        <v>0</v>
      </c>
      <c r="AR108" s="48">
        <v>0</v>
      </c>
      <c r="AS108" s="49">
        <v>0</v>
      </c>
      <c r="AT108" s="48">
        <v>54</v>
      </c>
      <c r="AU108" s="49">
        <v>100</v>
      </c>
      <c r="AV108" s="48">
        <v>54</v>
      </c>
      <c r="AW108" s="118" t="s">
        <v>2531</v>
      </c>
      <c r="AX108" s="118" t="s">
        <v>2531</v>
      </c>
      <c r="AY108" s="118" t="s">
        <v>2531</v>
      </c>
      <c r="AZ108" s="118" t="s">
        <v>2531</v>
      </c>
      <c r="BA108" s="2"/>
      <c r="BB108" s="3"/>
      <c r="BC108" s="3"/>
      <c r="BD108" s="3"/>
      <c r="BE108" s="3"/>
    </row>
    <row r="109" spans="1:57" ht="41.45" customHeight="1">
      <c r="A109" s="66" t="s">
        <v>257</v>
      </c>
      <c r="C109" s="67"/>
      <c r="D109" s="67" t="s">
        <v>64</v>
      </c>
      <c r="E109" s="68">
        <v>355.560742066287</v>
      </c>
      <c r="F109" s="70"/>
      <c r="G109" s="96" t="s">
        <v>391</v>
      </c>
      <c r="H109" s="67"/>
      <c r="I109" s="71" t="s">
        <v>257</v>
      </c>
      <c r="J109" s="72"/>
      <c r="K109" s="72" t="s">
        <v>75</v>
      </c>
      <c r="L109" s="50" t="s">
        <v>631</v>
      </c>
      <c r="M109" s="75">
        <v>5.488228391757624</v>
      </c>
      <c r="N109" s="76">
        <v>7604.1689453125</v>
      </c>
      <c r="O109" s="76">
        <v>5035.7216796875</v>
      </c>
      <c r="P109" s="77"/>
      <c r="Q109" s="78"/>
      <c r="R109" s="78"/>
      <c r="S109" s="82"/>
      <c r="T109" s="48">
        <v>6</v>
      </c>
      <c r="U109" s="48">
        <v>3</v>
      </c>
      <c r="V109" s="49">
        <v>7.381818</v>
      </c>
      <c r="W109" s="49">
        <v>0.003774</v>
      </c>
      <c r="X109" s="49">
        <v>0.008594</v>
      </c>
      <c r="Y109" s="49">
        <v>1.082053</v>
      </c>
      <c r="Z109" s="49">
        <v>0.19047619047619047</v>
      </c>
      <c r="AA109" s="49">
        <v>0.2857142857142857</v>
      </c>
      <c r="AB109" s="73">
        <v>109</v>
      </c>
      <c r="AC109" s="73"/>
      <c r="AD109" s="74"/>
      <c r="AE109" s="80" t="s">
        <v>399</v>
      </c>
      <c r="AF109" s="80" t="s">
        <v>506</v>
      </c>
      <c r="AG109" s="80" t="s">
        <v>537</v>
      </c>
      <c r="AH109" s="80" t="s">
        <v>631</v>
      </c>
      <c r="AI109" s="80"/>
      <c r="AJ109" s="80">
        <v>0.3568683</v>
      </c>
      <c r="AK109" s="80">
        <v>135</v>
      </c>
      <c r="AL109" s="80"/>
      <c r="AM109" s="80" t="str">
        <f>REPLACE(INDEX(GroupVertices[Group],MATCH(Vertices[[#This Row],[Vertex]],GroupVertices[Vertex],0)),1,1,"")</f>
        <v>3</v>
      </c>
      <c r="AN109" s="48">
        <v>9</v>
      </c>
      <c r="AO109" s="49">
        <v>1.7341040462427746</v>
      </c>
      <c r="AP109" s="48">
        <v>3</v>
      </c>
      <c r="AQ109" s="49">
        <v>0.5780346820809249</v>
      </c>
      <c r="AR109" s="48">
        <v>0</v>
      </c>
      <c r="AS109" s="49">
        <v>0</v>
      </c>
      <c r="AT109" s="48">
        <v>507</v>
      </c>
      <c r="AU109" s="49">
        <v>97.6878612716763</v>
      </c>
      <c r="AV109" s="48">
        <v>519</v>
      </c>
      <c r="AW109" s="118" t="s">
        <v>2531</v>
      </c>
      <c r="AX109" s="118" t="s">
        <v>2531</v>
      </c>
      <c r="AY109" s="118" t="s">
        <v>2531</v>
      </c>
      <c r="AZ109" s="118" t="s">
        <v>2531</v>
      </c>
      <c r="BA109" s="2"/>
      <c r="BB109" s="3"/>
      <c r="BC109" s="3"/>
      <c r="BD109" s="3"/>
      <c r="BE109" s="3"/>
    </row>
    <row r="110" spans="1:57" ht="41.45" customHeight="1">
      <c r="A110" s="66" t="s">
        <v>258</v>
      </c>
      <c r="C110" s="67"/>
      <c r="D110" s="67" t="s">
        <v>64</v>
      </c>
      <c r="E110" s="68">
        <v>343.1927624431888</v>
      </c>
      <c r="F110" s="70"/>
      <c r="G110" s="96" t="s">
        <v>391</v>
      </c>
      <c r="H110" s="67"/>
      <c r="I110" s="71" t="s">
        <v>258</v>
      </c>
      <c r="J110" s="72"/>
      <c r="K110" s="72" t="s">
        <v>75</v>
      </c>
      <c r="L110" s="50" t="s">
        <v>631</v>
      </c>
      <c r="M110" s="75">
        <v>4.871005162991872</v>
      </c>
      <c r="N110" s="76">
        <v>8079.60791015625</v>
      </c>
      <c r="O110" s="76">
        <v>6196.8193359375</v>
      </c>
      <c r="P110" s="77"/>
      <c r="Q110" s="78"/>
      <c r="R110" s="78"/>
      <c r="S110" s="82"/>
      <c r="T110" s="48">
        <v>4</v>
      </c>
      <c r="U110" s="48">
        <v>3</v>
      </c>
      <c r="V110" s="49">
        <v>6.366667</v>
      </c>
      <c r="W110" s="49">
        <v>0.003774</v>
      </c>
      <c r="X110" s="49">
        <v>0.009115</v>
      </c>
      <c r="Y110" s="49">
        <v>1.079149</v>
      </c>
      <c r="Z110" s="49">
        <v>0.2619047619047619</v>
      </c>
      <c r="AA110" s="49">
        <v>0</v>
      </c>
      <c r="AB110" s="73">
        <v>110</v>
      </c>
      <c r="AC110" s="73"/>
      <c r="AD110" s="74"/>
      <c r="AE110" s="80" t="s">
        <v>399</v>
      </c>
      <c r="AF110" s="80" t="s">
        <v>507</v>
      </c>
      <c r="AG110" s="80" t="s">
        <v>537</v>
      </c>
      <c r="AH110" s="80" t="s">
        <v>631</v>
      </c>
      <c r="AI110" s="80"/>
      <c r="AJ110" s="80">
        <v>0.3568683</v>
      </c>
      <c r="AK110" s="80">
        <v>135</v>
      </c>
      <c r="AL110" s="80"/>
      <c r="AM110" s="80" t="str">
        <f>REPLACE(INDEX(GroupVertices[Group],MATCH(Vertices[[#This Row],[Vertex]],GroupVertices[Vertex],0)),1,1,"")</f>
        <v>3</v>
      </c>
      <c r="AN110" s="48">
        <v>9</v>
      </c>
      <c r="AO110" s="49">
        <v>1.7341040462427746</v>
      </c>
      <c r="AP110" s="48">
        <v>3</v>
      </c>
      <c r="AQ110" s="49">
        <v>0.5780346820809249</v>
      </c>
      <c r="AR110" s="48">
        <v>0</v>
      </c>
      <c r="AS110" s="49">
        <v>0</v>
      </c>
      <c r="AT110" s="48">
        <v>507</v>
      </c>
      <c r="AU110" s="49">
        <v>97.6878612716763</v>
      </c>
      <c r="AV110" s="48">
        <v>519</v>
      </c>
      <c r="AW110" s="118" t="s">
        <v>2531</v>
      </c>
      <c r="AX110" s="118" t="s">
        <v>2531</v>
      </c>
      <c r="AY110" s="118" t="s">
        <v>2531</v>
      </c>
      <c r="AZ110" s="118" t="s">
        <v>2531</v>
      </c>
      <c r="BA110" s="2"/>
      <c r="BB110" s="3"/>
      <c r="BC110" s="3"/>
      <c r="BD110" s="3"/>
      <c r="BE110" s="3"/>
    </row>
    <row r="111" spans="1:57" ht="41.45" customHeight="1">
      <c r="A111" s="66" t="s">
        <v>259</v>
      </c>
      <c r="C111" s="67"/>
      <c r="D111" s="67" t="s">
        <v>64</v>
      </c>
      <c r="E111" s="68">
        <v>312.6663828694876</v>
      </c>
      <c r="F111" s="70"/>
      <c r="G111" s="96" t="s">
        <v>392</v>
      </c>
      <c r="H111" s="67"/>
      <c r="I111" s="71" t="s">
        <v>259</v>
      </c>
      <c r="J111" s="72"/>
      <c r="K111" s="72" t="s">
        <v>75</v>
      </c>
      <c r="L111" s="50" t="s">
        <v>632</v>
      </c>
      <c r="M111" s="75">
        <v>3.6868308996699386</v>
      </c>
      <c r="N111" s="76">
        <v>8282.2353515625</v>
      </c>
      <c r="O111" s="76">
        <v>4430.20361328125</v>
      </c>
      <c r="P111" s="77"/>
      <c r="Q111" s="78"/>
      <c r="R111" s="78"/>
      <c r="S111" s="82"/>
      <c r="T111" s="48">
        <v>4</v>
      </c>
      <c r="U111" s="48">
        <v>3</v>
      </c>
      <c r="V111" s="49">
        <v>4.419048</v>
      </c>
      <c r="W111" s="49">
        <v>0.003759</v>
      </c>
      <c r="X111" s="49">
        <v>0.007817</v>
      </c>
      <c r="Y111" s="49">
        <v>0.932035</v>
      </c>
      <c r="Z111" s="49">
        <v>0.16666666666666666</v>
      </c>
      <c r="AA111" s="49">
        <v>0.16666666666666666</v>
      </c>
      <c r="AB111" s="73">
        <v>111</v>
      </c>
      <c r="AC111" s="73"/>
      <c r="AD111" s="74"/>
      <c r="AE111" s="80" t="s">
        <v>399</v>
      </c>
      <c r="AF111" s="80" t="s">
        <v>508</v>
      </c>
      <c r="AG111" s="80" t="s">
        <v>537</v>
      </c>
      <c r="AH111" s="80" t="s">
        <v>632</v>
      </c>
      <c r="AI111" s="80"/>
      <c r="AJ111" s="80">
        <v>0.3343496</v>
      </c>
      <c r="AK111" s="80">
        <v>41</v>
      </c>
      <c r="AL111" s="80"/>
      <c r="AM111" s="80" t="str">
        <f>REPLACE(INDEX(GroupVertices[Group],MATCH(Vertices[[#This Row],[Vertex]],GroupVertices[Vertex],0)),1,1,"")</f>
        <v>3</v>
      </c>
      <c r="AN111" s="48">
        <v>0</v>
      </c>
      <c r="AO111" s="49">
        <v>0</v>
      </c>
      <c r="AP111" s="48">
        <v>1</v>
      </c>
      <c r="AQ111" s="49">
        <v>1.1111111111111112</v>
      </c>
      <c r="AR111" s="48">
        <v>0</v>
      </c>
      <c r="AS111" s="49">
        <v>0</v>
      </c>
      <c r="AT111" s="48">
        <v>89</v>
      </c>
      <c r="AU111" s="49">
        <v>98.88888888888889</v>
      </c>
      <c r="AV111" s="48">
        <v>90</v>
      </c>
      <c r="AW111" s="118" t="s">
        <v>2531</v>
      </c>
      <c r="AX111" s="118" t="s">
        <v>2531</v>
      </c>
      <c r="AY111" s="118" t="s">
        <v>2531</v>
      </c>
      <c r="AZ111" s="118" t="s">
        <v>2531</v>
      </c>
      <c r="BA111" s="2"/>
      <c r="BB111" s="3"/>
      <c r="BC111" s="3"/>
      <c r="BD111" s="3"/>
      <c r="BE111" s="3"/>
    </row>
    <row r="112" spans="1:57" ht="41.45" customHeight="1">
      <c r="A112" s="66" t="s">
        <v>262</v>
      </c>
      <c r="C112" s="67"/>
      <c r="D112" s="67" t="s">
        <v>64</v>
      </c>
      <c r="E112" s="68">
        <v>426.93759025822317</v>
      </c>
      <c r="F112" s="70"/>
      <c r="G112" s="96" t="s">
        <v>368</v>
      </c>
      <c r="H112" s="67"/>
      <c r="I112" s="71" t="s">
        <v>262</v>
      </c>
      <c r="J112" s="72"/>
      <c r="K112" s="72" t="s">
        <v>75</v>
      </c>
      <c r="L112" s="71" t="s">
        <v>633</v>
      </c>
      <c r="M112" s="75">
        <v>11.540835681938704</v>
      </c>
      <c r="N112" s="76">
        <v>5556.9443359375</v>
      </c>
      <c r="O112" s="76">
        <v>5999.01904296875</v>
      </c>
      <c r="P112" s="77"/>
      <c r="Q112" s="78"/>
      <c r="R112" s="78"/>
      <c r="S112" s="82"/>
      <c r="T112" s="48">
        <v>9</v>
      </c>
      <c r="U112" s="48">
        <v>5</v>
      </c>
      <c r="V112" s="49">
        <v>17.33658</v>
      </c>
      <c r="W112" s="49">
        <v>0.003831</v>
      </c>
      <c r="X112" s="49">
        <v>0.013346</v>
      </c>
      <c r="Y112" s="49">
        <v>1.552495</v>
      </c>
      <c r="Z112" s="49">
        <v>0.24545454545454545</v>
      </c>
      <c r="AA112" s="49">
        <v>0.2727272727272727</v>
      </c>
      <c r="AB112" s="73">
        <v>112</v>
      </c>
      <c r="AC112" s="73"/>
      <c r="AD112" s="74"/>
      <c r="AE112" s="80" t="s">
        <v>399</v>
      </c>
      <c r="AF112" s="80" t="s">
        <v>509</v>
      </c>
      <c r="AG112" s="80" t="s">
        <v>537</v>
      </c>
      <c r="AH112" s="80" t="s">
        <v>633</v>
      </c>
      <c r="AI112" s="80"/>
      <c r="AJ112" s="80">
        <v>0.6493617</v>
      </c>
      <c r="AK112" s="80">
        <v>94</v>
      </c>
      <c r="AL112" s="80"/>
      <c r="AM112" s="80" t="str">
        <f>REPLACE(INDEX(GroupVertices[Group],MATCH(Vertices[[#This Row],[Vertex]],GroupVertices[Vertex],0)),1,1,"")</f>
        <v>2</v>
      </c>
      <c r="AN112" s="48">
        <v>1</v>
      </c>
      <c r="AO112" s="49">
        <v>1.6129032258064515</v>
      </c>
      <c r="AP112" s="48">
        <v>3</v>
      </c>
      <c r="AQ112" s="49">
        <v>4.838709677419355</v>
      </c>
      <c r="AR112" s="48">
        <v>0</v>
      </c>
      <c r="AS112" s="49">
        <v>0</v>
      </c>
      <c r="AT112" s="48">
        <v>58</v>
      </c>
      <c r="AU112" s="49">
        <v>93.54838709677419</v>
      </c>
      <c r="AV112" s="48">
        <v>62</v>
      </c>
      <c r="AW112" s="118" t="s">
        <v>2531</v>
      </c>
      <c r="AX112" s="118" t="s">
        <v>2531</v>
      </c>
      <c r="AY112" s="118" t="s">
        <v>2531</v>
      </c>
      <c r="AZ112" s="118" t="s">
        <v>2531</v>
      </c>
      <c r="BA112" s="2"/>
      <c r="BB112" s="3"/>
      <c r="BC112" s="3"/>
      <c r="BD112" s="3"/>
      <c r="BE112" s="3"/>
    </row>
    <row r="113" spans="1:57" ht="41.45" customHeight="1">
      <c r="A113" s="66" t="s">
        <v>287</v>
      </c>
      <c r="C113" s="67"/>
      <c r="D113" s="67" t="s">
        <v>64</v>
      </c>
      <c r="E113" s="68">
        <v>445.1931621904202</v>
      </c>
      <c r="F113" s="70"/>
      <c r="G113" s="96" t="s">
        <v>393</v>
      </c>
      <c r="H113" s="67"/>
      <c r="I113" s="71" t="s">
        <v>287</v>
      </c>
      <c r="J113" s="72"/>
      <c r="K113" s="72" t="s">
        <v>75</v>
      </c>
      <c r="L113" s="50" t="s">
        <v>634</v>
      </c>
      <c r="M113" s="75">
        <v>14.113302097469905</v>
      </c>
      <c r="N113" s="76">
        <v>8426.2421875</v>
      </c>
      <c r="O113" s="76">
        <v>6257.2646484375</v>
      </c>
      <c r="P113" s="77"/>
      <c r="Q113" s="78"/>
      <c r="R113" s="78"/>
      <c r="S113" s="82"/>
      <c r="T113" s="48">
        <v>10</v>
      </c>
      <c r="U113" s="48">
        <v>3</v>
      </c>
      <c r="V113" s="49">
        <v>21.567532</v>
      </c>
      <c r="W113" s="49">
        <v>0.003846</v>
      </c>
      <c r="X113" s="49">
        <v>0.013529</v>
      </c>
      <c r="Y113" s="49">
        <v>1.711854</v>
      </c>
      <c r="Z113" s="49">
        <v>0.25757575757575757</v>
      </c>
      <c r="AA113" s="49">
        <v>0.08333333333333333</v>
      </c>
      <c r="AB113" s="73">
        <v>113</v>
      </c>
      <c r="AC113" s="73"/>
      <c r="AD113" s="74"/>
      <c r="AE113" s="80" t="s">
        <v>399</v>
      </c>
      <c r="AF113" s="98" t="s">
        <v>510</v>
      </c>
      <c r="AG113" s="80" t="s">
        <v>537</v>
      </c>
      <c r="AH113" s="80" t="s">
        <v>634</v>
      </c>
      <c r="AI113" s="80"/>
      <c r="AJ113" s="80">
        <v>0.3370922</v>
      </c>
      <c r="AK113" s="80">
        <v>500</v>
      </c>
      <c r="AL113" s="80"/>
      <c r="AM113" s="80" t="str">
        <f>REPLACE(INDEX(GroupVertices[Group],MATCH(Vertices[[#This Row],[Vertex]],GroupVertices[Vertex],0)),1,1,"")</f>
        <v>3</v>
      </c>
      <c r="AN113" s="48">
        <v>3</v>
      </c>
      <c r="AO113" s="49">
        <v>0.967741935483871</v>
      </c>
      <c r="AP113" s="48">
        <v>3</v>
      </c>
      <c r="AQ113" s="49">
        <v>0.967741935483871</v>
      </c>
      <c r="AR113" s="48">
        <v>0</v>
      </c>
      <c r="AS113" s="49">
        <v>0</v>
      </c>
      <c r="AT113" s="48">
        <v>304</v>
      </c>
      <c r="AU113" s="49">
        <v>98.06451612903226</v>
      </c>
      <c r="AV113" s="48">
        <v>310</v>
      </c>
      <c r="AW113" s="118" t="s">
        <v>2531</v>
      </c>
      <c r="AX113" s="118" t="s">
        <v>2531</v>
      </c>
      <c r="AY113" s="118" t="s">
        <v>2531</v>
      </c>
      <c r="AZ113" s="118" t="s">
        <v>2531</v>
      </c>
      <c r="BA113" s="2"/>
      <c r="BB113" s="3"/>
      <c r="BC113" s="3"/>
      <c r="BD113" s="3"/>
      <c r="BE113" s="3"/>
    </row>
    <row r="114" spans="1:57" ht="41.45" customHeight="1">
      <c r="A114" s="66" t="s">
        <v>337</v>
      </c>
      <c r="C114" s="67"/>
      <c r="D114" s="67" t="s">
        <v>64</v>
      </c>
      <c r="E114" s="68"/>
      <c r="F114" s="70"/>
      <c r="G114" s="96" t="s">
        <v>394</v>
      </c>
      <c r="H114" s="67"/>
      <c r="I114" s="71" t="s">
        <v>337</v>
      </c>
      <c r="J114" s="72"/>
      <c r="K114" s="72" t="s">
        <v>75</v>
      </c>
      <c r="L114" s="71" t="s">
        <v>635</v>
      </c>
      <c r="M114" s="75">
        <v>1</v>
      </c>
      <c r="N114" s="76">
        <v>5245.96484375</v>
      </c>
      <c r="O114" s="76">
        <v>3460.41064453125</v>
      </c>
      <c r="P114" s="77"/>
      <c r="Q114" s="78"/>
      <c r="R114" s="78"/>
      <c r="S114" s="82"/>
      <c r="T114" s="48">
        <v>2</v>
      </c>
      <c r="U114" s="48">
        <v>0</v>
      </c>
      <c r="V114" s="49">
        <v>0</v>
      </c>
      <c r="W114" s="49">
        <v>0.003704</v>
      </c>
      <c r="X114" s="49">
        <v>0.005126</v>
      </c>
      <c r="Y114" s="49">
        <v>0.426224</v>
      </c>
      <c r="Z114" s="49">
        <v>0.5</v>
      </c>
      <c r="AA114" s="49">
        <v>0</v>
      </c>
      <c r="AB114" s="73">
        <v>114</v>
      </c>
      <c r="AC114" s="73"/>
      <c r="AD114" s="74"/>
      <c r="AE114" s="80" t="s">
        <v>399</v>
      </c>
      <c r="AF114" s="80" t="s">
        <v>511</v>
      </c>
      <c r="AG114" s="80" t="s">
        <v>537</v>
      </c>
      <c r="AH114" s="80" t="s">
        <v>635</v>
      </c>
      <c r="AI114" s="80"/>
      <c r="AJ114" s="80">
        <v>0.2714932</v>
      </c>
      <c r="AK114" s="80">
        <v>26</v>
      </c>
      <c r="AL114" s="80"/>
      <c r="AM114" s="80" t="str">
        <f>REPLACE(INDEX(GroupVertices[Group],MATCH(Vertices[[#This Row],[Vertex]],GroupVertices[Vertex],0)),1,1,"")</f>
        <v>2</v>
      </c>
      <c r="AN114" s="48">
        <v>0</v>
      </c>
      <c r="AO114" s="49">
        <v>0</v>
      </c>
      <c r="AP114" s="48">
        <v>2</v>
      </c>
      <c r="AQ114" s="49">
        <v>1.7094017094017093</v>
      </c>
      <c r="AR114" s="48">
        <v>0</v>
      </c>
      <c r="AS114" s="49">
        <v>0</v>
      </c>
      <c r="AT114" s="48">
        <v>115</v>
      </c>
      <c r="AU114" s="49">
        <v>98.2905982905983</v>
      </c>
      <c r="AV114" s="48">
        <v>117</v>
      </c>
      <c r="AW114" s="48"/>
      <c r="AX114" s="48"/>
      <c r="AY114" s="48"/>
      <c r="AZ114" s="48"/>
      <c r="BA114" s="2"/>
      <c r="BB114" s="3"/>
      <c r="BC114" s="3"/>
      <c r="BD114" s="3"/>
      <c r="BE114" s="3"/>
    </row>
    <row r="115" spans="1:57" ht="41.45" customHeight="1">
      <c r="A115" s="66" t="s">
        <v>338</v>
      </c>
      <c r="C115" s="67"/>
      <c r="D115" s="67" t="s">
        <v>64</v>
      </c>
      <c r="E115" s="68"/>
      <c r="F115" s="70"/>
      <c r="G115" s="96" t="s">
        <v>357</v>
      </c>
      <c r="H115" s="67"/>
      <c r="I115" s="71" t="s">
        <v>338</v>
      </c>
      <c r="J115" s="72"/>
      <c r="K115" s="72" t="s">
        <v>75</v>
      </c>
      <c r="L115" s="71" t="s">
        <v>636</v>
      </c>
      <c r="M115" s="75">
        <v>1</v>
      </c>
      <c r="N115" s="76">
        <v>2071.232666015625</v>
      </c>
      <c r="O115" s="76">
        <v>8690.3017578125</v>
      </c>
      <c r="P115" s="77"/>
      <c r="Q115" s="78"/>
      <c r="R115" s="78"/>
      <c r="S115" s="82"/>
      <c r="T115" s="48">
        <v>1</v>
      </c>
      <c r="U115" s="48">
        <v>0</v>
      </c>
      <c r="V115" s="49">
        <v>0</v>
      </c>
      <c r="W115" s="49">
        <v>0.00369</v>
      </c>
      <c r="X115" s="49">
        <v>0.004048</v>
      </c>
      <c r="Y115" s="49">
        <v>0.302846</v>
      </c>
      <c r="Z115" s="49">
        <v>0</v>
      </c>
      <c r="AA115" s="49">
        <v>0</v>
      </c>
      <c r="AB115" s="73">
        <v>115</v>
      </c>
      <c r="AC115" s="73"/>
      <c r="AD115" s="74"/>
      <c r="AE115" s="80" t="s">
        <v>399</v>
      </c>
      <c r="AF115" s="80" t="s">
        <v>512</v>
      </c>
      <c r="AG115" s="80" t="s">
        <v>537</v>
      </c>
      <c r="AH115" s="80" t="s">
        <v>636</v>
      </c>
      <c r="AI115" s="80"/>
      <c r="AJ115" s="80">
        <v>0</v>
      </c>
      <c r="AK115" s="80">
        <v>1</v>
      </c>
      <c r="AL115" s="80"/>
      <c r="AM115" s="80" t="str">
        <f>REPLACE(INDEX(GroupVertices[Group],MATCH(Vertices[[#This Row],[Vertex]],GroupVertices[Vertex],0)),1,1,"")</f>
        <v>1</v>
      </c>
      <c r="AN115" s="48">
        <v>0</v>
      </c>
      <c r="AO115" s="49">
        <v>0</v>
      </c>
      <c r="AP115" s="48">
        <v>0</v>
      </c>
      <c r="AQ115" s="49">
        <v>0</v>
      </c>
      <c r="AR115" s="48">
        <v>0</v>
      </c>
      <c r="AS115" s="49">
        <v>0</v>
      </c>
      <c r="AT115" s="48">
        <v>19</v>
      </c>
      <c r="AU115" s="49">
        <v>100</v>
      </c>
      <c r="AV115" s="48">
        <v>19</v>
      </c>
      <c r="AW115" s="48"/>
      <c r="AX115" s="48"/>
      <c r="AY115" s="48"/>
      <c r="AZ115" s="48"/>
      <c r="BA115" s="2"/>
      <c r="BB115" s="3"/>
      <c r="BC115" s="3"/>
      <c r="BD115" s="3"/>
      <c r="BE115" s="3"/>
    </row>
    <row r="116" spans="1:57" ht="41.45" customHeight="1">
      <c r="A116" s="66" t="s">
        <v>261</v>
      </c>
      <c r="C116" s="67"/>
      <c r="D116" s="67" t="s">
        <v>64</v>
      </c>
      <c r="E116" s="68"/>
      <c r="F116" s="70"/>
      <c r="G116" s="96" t="s">
        <v>357</v>
      </c>
      <c r="H116" s="67"/>
      <c r="I116" s="71" t="s">
        <v>261</v>
      </c>
      <c r="J116" s="72"/>
      <c r="K116" s="72" t="s">
        <v>75</v>
      </c>
      <c r="L116" s="71" t="s">
        <v>619</v>
      </c>
      <c r="M116" s="75">
        <v>1</v>
      </c>
      <c r="N116" s="76">
        <v>5434.62109375</v>
      </c>
      <c r="O116" s="76">
        <v>3061.6875</v>
      </c>
      <c r="P116" s="77"/>
      <c r="Q116" s="78"/>
      <c r="R116" s="78"/>
      <c r="S116" s="82"/>
      <c r="T116" s="48">
        <v>1</v>
      </c>
      <c r="U116" s="48">
        <v>1</v>
      </c>
      <c r="V116" s="49">
        <v>0</v>
      </c>
      <c r="W116" s="49">
        <v>0.003704</v>
      </c>
      <c r="X116" s="49">
        <v>0.005126</v>
      </c>
      <c r="Y116" s="49">
        <v>0.426224</v>
      </c>
      <c r="Z116" s="49">
        <v>0.5</v>
      </c>
      <c r="AA116" s="49">
        <v>0</v>
      </c>
      <c r="AB116" s="73">
        <v>116</v>
      </c>
      <c r="AC116" s="73"/>
      <c r="AD116" s="74"/>
      <c r="AE116" s="80" t="s">
        <v>399</v>
      </c>
      <c r="AF116" s="80" t="s">
        <v>513</v>
      </c>
      <c r="AG116" s="80" t="s">
        <v>537</v>
      </c>
      <c r="AH116" s="80" t="s">
        <v>619</v>
      </c>
      <c r="AI116" s="80"/>
      <c r="AJ116" s="80">
        <v>0</v>
      </c>
      <c r="AK116" s="80">
        <v>1</v>
      </c>
      <c r="AL116" s="80"/>
      <c r="AM116" s="80" t="str">
        <f>REPLACE(INDEX(GroupVertices[Group],MATCH(Vertices[[#This Row],[Vertex]],GroupVertices[Vertex],0)),1,1,"")</f>
        <v>2</v>
      </c>
      <c r="AN116" s="48">
        <v>0</v>
      </c>
      <c r="AO116" s="49">
        <v>0</v>
      </c>
      <c r="AP116" s="48">
        <v>3</v>
      </c>
      <c r="AQ116" s="49">
        <v>2.272727272727273</v>
      </c>
      <c r="AR116" s="48">
        <v>0</v>
      </c>
      <c r="AS116" s="49">
        <v>0</v>
      </c>
      <c r="AT116" s="48">
        <v>129</v>
      </c>
      <c r="AU116" s="49">
        <v>97.72727272727273</v>
      </c>
      <c r="AV116" s="48">
        <v>132</v>
      </c>
      <c r="AW116" s="118" t="s">
        <v>2531</v>
      </c>
      <c r="AX116" s="118" t="s">
        <v>2531</v>
      </c>
      <c r="AY116" s="118" t="s">
        <v>2531</v>
      </c>
      <c r="AZ116" s="118" t="s">
        <v>2531</v>
      </c>
      <c r="BA116" s="2"/>
      <c r="BB116" s="3"/>
      <c r="BC116" s="3"/>
      <c r="BD116" s="3"/>
      <c r="BE116" s="3"/>
    </row>
    <row r="117" spans="1:57" ht="41.45" customHeight="1">
      <c r="A117" s="66" t="s">
        <v>264</v>
      </c>
      <c r="C117" s="67"/>
      <c r="D117" s="67" t="s">
        <v>64</v>
      </c>
      <c r="E117" s="68">
        <v>111.84325829184444</v>
      </c>
      <c r="F117" s="70"/>
      <c r="G117" s="96" t="s">
        <v>395</v>
      </c>
      <c r="H117" s="67"/>
      <c r="I117" s="71" t="s">
        <v>264</v>
      </c>
      <c r="J117" s="72"/>
      <c r="K117" s="72" t="s">
        <v>75</v>
      </c>
      <c r="L117" s="50" t="s">
        <v>637</v>
      </c>
      <c r="M117" s="75">
        <v>1.2432045001249081</v>
      </c>
      <c r="N117" s="76">
        <v>6153.9013671875</v>
      </c>
      <c r="O117" s="76">
        <v>4355.95703125</v>
      </c>
      <c r="P117" s="77"/>
      <c r="Q117" s="78"/>
      <c r="R117" s="78"/>
      <c r="S117" s="82"/>
      <c r="T117" s="48">
        <v>4</v>
      </c>
      <c r="U117" s="48">
        <v>2</v>
      </c>
      <c r="V117" s="49">
        <v>0.4</v>
      </c>
      <c r="W117" s="49">
        <v>0.003745</v>
      </c>
      <c r="X117" s="49">
        <v>0.007901</v>
      </c>
      <c r="Y117" s="49">
        <v>0.805542</v>
      </c>
      <c r="Z117" s="49">
        <v>0.5</v>
      </c>
      <c r="AA117" s="49">
        <v>0.2</v>
      </c>
      <c r="AB117" s="73">
        <v>117</v>
      </c>
      <c r="AC117" s="73"/>
      <c r="AD117" s="74"/>
      <c r="AE117" s="80" t="s">
        <v>399</v>
      </c>
      <c r="AF117" s="80" t="s">
        <v>514</v>
      </c>
      <c r="AG117" s="80" t="s">
        <v>537</v>
      </c>
      <c r="AH117" s="80" t="s">
        <v>637</v>
      </c>
      <c r="AI117" s="80"/>
      <c r="AJ117" s="80">
        <v>0.3843317</v>
      </c>
      <c r="AK117" s="80">
        <v>128</v>
      </c>
      <c r="AL117" s="80"/>
      <c r="AM117" s="80" t="str">
        <f>REPLACE(INDEX(GroupVertices[Group],MATCH(Vertices[[#This Row],[Vertex]],GroupVertices[Vertex],0)),1,1,"")</f>
        <v>2</v>
      </c>
      <c r="AN117" s="48">
        <v>3</v>
      </c>
      <c r="AO117" s="49">
        <v>2.857142857142857</v>
      </c>
      <c r="AP117" s="48">
        <v>4</v>
      </c>
      <c r="AQ117" s="49">
        <v>3.8095238095238093</v>
      </c>
      <c r="AR117" s="48">
        <v>0</v>
      </c>
      <c r="AS117" s="49">
        <v>0</v>
      </c>
      <c r="AT117" s="48">
        <v>98</v>
      </c>
      <c r="AU117" s="49">
        <v>93.33333333333333</v>
      </c>
      <c r="AV117" s="48">
        <v>105</v>
      </c>
      <c r="AW117" s="118" t="s">
        <v>2531</v>
      </c>
      <c r="AX117" s="118" t="s">
        <v>2531</v>
      </c>
      <c r="AY117" s="118" t="s">
        <v>2531</v>
      </c>
      <c r="AZ117" s="118" t="s">
        <v>2531</v>
      </c>
      <c r="BA117" s="2"/>
      <c r="BB117" s="3"/>
      <c r="BC117" s="3"/>
      <c r="BD117" s="3"/>
      <c r="BE117" s="3"/>
    </row>
    <row r="118" spans="1:57" ht="41.45" customHeight="1">
      <c r="A118" s="66" t="s">
        <v>283</v>
      </c>
      <c r="C118" s="67"/>
      <c r="D118" s="67" t="s">
        <v>64</v>
      </c>
      <c r="E118" s="68">
        <v>118.2419081866568</v>
      </c>
      <c r="F118" s="70"/>
      <c r="G118" s="96" t="s">
        <v>357</v>
      </c>
      <c r="H118" s="67"/>
      <c r="I118" s="71" t="s">
        <v>283</v>
      </c>
      <c r="J118" s="72"/>
      <c r="K118" s="72" t="s">
        <v>75</v>
      </c>
      <c r="L118" s="50" t="s">
        <v>554</v>
      </c>
      <c r="M118" s="75">
        <v>1.262550202087344</v>
      </c>
      <c r="N118" s="76">
        <v>5172.4326171875</v>
      </c>
      <c r="O118" s="76">
        <v>8004.650390625</v>
      </c>
      <c r="P118" s="77"/>
      <c r="Q118" s="78"/>
      <c r="R118" s="78"/>
      <c r="S118" s="82"/>
      <c r="T118" s="48">
        <v>3</v>
      </c>
      <c r="U118" s="48">
        <v>1</v>
      </c>
      <c r="V118" s="49">
        <v>0.431818</v>
      </c>
      <c r="W118" s="49">
        <v>0.003731</v>
      </c>
      <c r="X118" s="49">
        <v>0.006982</v>
      </c>
      <c r="Y118" s="49">
        <v>0.669036</v>
      </c>
      <c r="Z118" s="49">
        <v>0.3333333333333333</v>
      </c>
      <c r="AA118" s="49">
        <v>0</v>
      </c>
      <c r="AB118" s="73">
        <v>118</v>
      </c>
      <c r="AC118" s="73"/>
      <c r="AD118" s="74"/>
      <c r="AE118" s="80" t="s">
        <v>399</v>
      </c>
      <c r="AF118" s="80" t="s">
        <v>515</v>
      </c>
      <c r="AG118" s="80" t="s">
        <v>537</v>
      </c>
      <c r="AH118" s="80" t="s">
        <v>554</v>
      </c>
      <c r="AI118" s="80"/>
      <c r="AJ118" s="80">
        <v>0</v>
      </c>
      <c r="AK118" s="80">
        <v>1</v>
      </c>
      <c r="AL118" s="80"/>
      <c r="AM118" s="80" t="str">
        <f>REPLACE(INDEX(GroupVertices[Group],MATCH(Vertices[[#This Row],[Vertex]],GroupVertices[Vertex],0)),1,1,"")</f>
        <v>2</v>
      </c>
      <c r="AN118" s="48">
        <v>2</v>
      </c>
      <c r="AO118" s="49">
        <v>1.3986013986013985</v>
      </c>
      <c r="AP118" s="48">
        <v>2</v>
      </c>
      <c r="AQ118" s="49">
        <v>1.3986013986013985</v>
      </c>
      <c r="AR118" s="48">
        <v>0</v>
      </c>
      <c r="AS118" s="49">
        <v>0</v>
      </c>
      <c r="AT118" s="48">
        <v>139</v>
      </c>
      <c r="AU118" s="49">
        <v>97.2027972027972</v>
      </c>
      <c r="AV118" s="48">
        <v>143</v>
      </c>
      <c r="AW118" s="118" t="s">
        <v>2531</v>
      </c>
      <c r="AX118" s="118" t="s">
        <v>2531</v>
      </c>
      <c r="AY118" s="118" t="s">
        <v>2531</v>
      </c>
      <c r="AZ118" s="118" t="s">
        <v>2531</v>
      </c>
      <c r="BA118" s="2"/>
      <c r="BB118" s="3"/>
      <c r="BC118" s="3"/>
      <c r="BD118" s="3"/>
      <c r="BE118" s="3"/>
    </row>
    <row r="119" spans="1:57" ht="41.45" customHeight="1">
      <c r="A119" s="66" t="s">
        <v>268</v>
      </c>
      <c r="C119" s="67"/>
      <c r="D119" s="67" t="s">
        <v>64</v>
      </c>
      <c r="E119" s="68"/>
      <c r="F119" s="70"/>
      <c r="G119" s="96" t="s">
        <v>357</v>
      </c>
      <c r="H119" s="67"/>
      <c r="I119" s="71" t="s">
        <v>268</v>
      </c>
      <c r="J119" s="72"/>
      <c r="K119" s="72" t="s">
        <v>75</v>
      </c>
      <c r="L119" s="50" t="s">
        <v>638</v>
      </c>
      <c r="M119" s="75">
        <v>1</v>
      </c>
      <c r="N119" s="76">
        <v>9633.759765625</v>
      </c>
      <c r="O119" s="76">
        <v>591.2763061523438</v>
      </c>
      <c r="P119" s="77"/>
      <c r="Q119" s="78"/>
      <c r="R119" s="78"/>
      <c r="S119" s="82"/>
      <c r="T119" s="48">
        <v>2</v>
      </c>
      <c r="U119" s="48">
        <v>1</v>
      </c>
      <c r="V119" s="49">
        <v>0</v>
      </c>
      <c r="W119" s="49">
        <v>0.003717</v>
      </c>
      <c r="X119" s="49">
        <v>0.006069</v>
      </c>
      <c r="Y119" s="49">
        <v>0.549224</v>
      </c>
      <c r="Z119" s="49">
        <v>0.5</v>
      </c>
      <c r="AA119" s="49">
        <v>0</v>
      </c>
      <c r="AB119" s="73">
        <v>119</v>
      </c>
      <c r="AC119" s="73"/>
      <c r="AD119" s="74"/>
      <c r="AE119" s="80" t="s">
        <v>399</v>
      </c>
      <c r="AF119" s="80" t="s">
        <v>516</v>
      </c>
      <c r="AG119" s="80" t="s">
        <v>537</v>
      </c>
      <c r="AH119" s="80" t="s">
        <v>638</v>
      </c>
      <c r="AI119" s="80"/>
      <c r="AJ119" s="80">
        <v>0.2702703</v>
      </c>
      <c r="AK119" s="80">
        <v>37</v>
      </c>
      <c r="AL119" s="80"/>
      <c r="AM119" s="80" t="str">
        <f>REPLACE(INDEX(GroupVertices[Group],MATCH(Vertices[[#This Row],[Vertex]],GroupVertices[Vertex],0)),1,1,"")</f>
        <v>4</v>
      </c>
      <c r="AN119" s="48">
        <v>0</v>
      </c>
      <c r="AO119" s="49">
        <v>0</v>
      </c>
      <c r="AP119" s="48">
        <v>2</v>
      </c>
      <c r="AQ119" s="49">
        <v>0.8</v>
      </c>
      <c r="AR119" s="48">
        <v>0</v>
      </c>
      <c r="AS119" s="49">
        <v>0</v>
      </c>
      <c r="AT119" s="48">
        <v>248</v>
      </c>
      <c r="AU119" s="49">
        <v>99.2</v>
      </c>
      <c r="AV119" s="48">
        <v>250</v>
      </c>
      <c r="AW119" s="118" t="s">
        <v>2531</v>
      </c>
      <c r="AX119" s="118" t="s">
        <v>2531</v>
      </c>
      <c r="AY119" s="118" t="s">
        <v>2531</v>
      </c>
      <c r="AZ119" s="118" t="s">
        <v>2531</v>
      </c>
      <c r="BA119" s="2"/>
      <c r="BB119" s="3"/>
      <c r="BC119" s="3"/>
      <c r="BD119" s="3"/>
      <c r="BE119" s="3"/>
    </row>
    <row r="120" spans="1:57" ht="41.45" customHeight="1">
      <c r="A120" s="66" t="s">
        <v>339</v>
      </c>
      <c r="C120" s="67"/>
      <c r="D120" s="67" t="s">
        <v>64</v>
      </c>
      <c r="E120" s="68"/>
      <c r="F120" s="70"/>
      <c r="G120" s="96" t="s">
        <v>357</v>
      </c>
      <c r="H120" s="67"/>
      <c r="I120" s="71" t="s">
        <v>339</v>
      </c>
      <c r="J120" s="72"/>
      <c r="K120" s="72" t="s">
        <v>75</v>
      </c>
      <c r="L120" s="50" t="s">
        <v>589</v>
      </c>
      <c r="M120" s="75">
        <v>1</v>
      </c>
      <c r="N120" s="76">
        <v>7555.82080078125</v>
      </c>
      <c r="O120" s="76">
        <v>8945.2705078125</v>
      </c>
      <c r="P120" s="77"/>
      <c r="Q120" s="78"/>
      <c r="R120" s="78"/>
      <c r="S120" s="82"/>
      <c r="T120" s="48">
        <v>2</v>
      </c>
      <c r="U120" s="48">
        <v>0</v>
      </c>
      <c r="V120" s="49">
        <v>0</v>
      </c>
      <c r="W120" s="49">
        <v>0.003704</v>
      </c>
      <c r="X120" s="49">
        <v>0.005228</v>
      </c>
      <c r="Y120" s="49">
        <v>0.42716</v>
      </c>
      <c r="Z120" s="49">
        <v>0.5</v>
      </c>
      <c r="AA120" s="49">
        <v>0</v>
      </c>
      <c r="AB120" s="73">
        <v>120</v>
      </c>
      <c r="AC120" s="73"/>
      <c r="AD120" s="74"/>
      <c r="AE120" s="80" t="s">
        <v>399</v>
      </c>
      <c r="AF120" s="80" t="s">
        <v>517</v>
      </c>
      <c r="AG120" s="80" t="s">
        <v>537</v>
      </c>
      <c r="AH120" s="80" t="s">
        <v>589</v>
      </c>
      <c r="AI120" s="80"/>
      <c r="AJ120" s="80">
        <v>0</v>
      </c>
      <c r="AK120" s="80">
        <v>2</v>
      </c>
      <c r="AL120" s="80"/>
      <c r="AM120" s="80" t="str">
        <f>REPLACE(INDEX(GroupVertices[Group],MATCH(Vertices[[#This Row],[Vertex]],GroupVertices[Vertex],0)),1,1,"")</f>
        <v>3</v>
      </c>
      <c r="AN120" s="48">
        <v>3</v>
      </c>
      <c r="AO120" s="49">
        <v>3.488372093023256</v>
      </c>
      <c r="AP120" s="48">
        <v>1</v>
      </c>
      <c r="AQ120" s="49">
        <v>1.1627906976744187</v>
      </c>
      <c r="AR120" s="48">
        <v>0</v>
      </c>
      <c r="AS120" s="49">
        <v>0</v>
      </c>
      <c r="AT120" s="48">
        <v>82</v>
      </c>
      <c r="AU120" s="49">
        <v>95.34883720930233</v>
      </c>
      <c r="AV120" s="48">
        <v>86</v>
      </c>
      <c r="AW120" s="48"/>
      <c r="AX120" s="48"/>
      <c r="AY120" s="48"/>
      <c r="AZ120" s="48"/>
      <c r="BA120" s="2"/>
      <c r="BB120" s="3"/>
      <c r="BC120" s="3"/>
      <c r="BD120" s="3"/>
      <c r="BE120" s="3"/>
    </row>
    <row r="121" spans="1:57" ht="41.45" customHeight="1">
      <c r="A121" s="66" t="s">
        <v>270</v>
      </c>
      <c r="C121" s="67"/>
      <c r="D121" s="67" t="s">
        <v>64</v>
      </c>
      <c r="E121" s="68">
        <v>261.63282004369876</v>
      </c>
      <c r="F121" s="70"/>
      <c r="G121" s="96" t="s">
        <v>357</v>
      </c>
      <c r="H121" s="67"/>
      <c r="I121" s="71" t="s">
        <v>270</v>
      </c>
      <c r="J121" s="72"/>
      <c r="K121" s="72" t="s">
        <v>75</v>
      </c>
      <c r="L121" s="71" t="s">
        <v>639</v>
      </c>
      <c r="M121" s="75">
        <v>2.459227000749449</v>
      </c>
      <c r="N121" s="76">
        <v>7526.091796875</v>
      </c>
      <c r="O121" s="76">
        <v>6243.3408203125</v>
      </c>
      <c r="P121" s="77"/>
      <c r="Q121" s="78"/>
      <c r="R121" s="78"/>
      <c r="S121" s="82"/>
      <c r="T121" s="48">
        <v>3</v>
      </c>
      <c r="U121" s="48">
        <v>3</v>
      </c>
      <c r="V121" s="49">
        <v>2.4</v>
      </c>
      <c r="W121" s="49">
        <v>0.003759</v>
      </c>
      <c r="X121" s="49">
        <v>0.007828</v>
      </c>
      <c r="Y121" s="49">
        <v>0.945894</v>
      </c>
      <c r="Z121" s="49">
        <v>0.36666666666666664</v>
      </c>
      <c r="AA121" s="49">
        <v>0</v>
      </c>
      <c r="AB121" s="73">
        <v>121</v>
      </c>
      <c r="AC121" s="73"/>
      <c r="AD121" s="74"/>
      <c r="AE121" s="80" t="s">
        <v>399</v>
      </c>
      <c r="AF121" s="80" t="s">
        <v>518</v>
      </c>
      <c r="AG121" s="80" t="s">
        <v>537</v>
      </c>
      <c r="AH121" s="80" t="s">
        <v>639</v>
      </c>
      <c r="AI121" s="80"/>
      <c r="AJ121" s="80">
        <v>0.3587683</v>
      </c>
      <c r="AK121" s="80">
        <v>83</v>
      </c>
      <c r="AL121" s="80"/>
      <c r="AM121" s="80" t="str">
        <f>REPLACE(INDEX(GroupVertices[Group],MATCH(Vertices[[#This Row],[Vertex]],GroupVertices[Vertex],0)),1,1,"")</f>
        <v>3</v>
      </c>
      <c r="AN121" s="48">
        <v>1</v>
      </c>
      <c r="AO121" s="49">
        <v>1.6129032258064515</v>
      </c>
      <c r="AP121" s="48">
        <v>0</v>
      </c>
      <c r="AQ121" s="49">
        <v>0</v>
      </c>
      <c r="AR121" s="48">
        <v>0</v>
      </c>
      <c r="AS121" s="49">
        <v>0</v>
      </c>
      <c r="AT121" s="48">
        <v>61</v>
      </c>
      <c r="AU121" s="49">
        <v>98.38709677419355</v>
      </c>
      <c r="AV121" s="48">
        <v>62</v>
      </c>
      <c r="AW121" s="118" t="s">
        <v>2531</v>
      </c>
      <c r="AX121" s="118" t="s">
        <v>2531</v>
      </c>
      <c r="AY121" s="118" t="s">
        <v>2531</v>
      </c>
      <c r="AZ121" s="118" t="s">
        <v>2531</v>
      </c>
      <c r="BA121" s="2"/>
      <c r="BB121" s="3"/>
      <c r="BC121" s="3"/>
      <c r="BD121" s="3"/>
      <c r="BE121" s="3"/>
    </row>
    <row r="122" spans="1:57" ht="41.45" customHeight="1">
      <c r="A122" s="66" t="s">
        <v>271</v>
      </c>
      <c r="C122" s="67"/>
      <c r="D122" s="67" t="s">
        <v>64</v>
      </c>
      <c r="E122" s="68"/>
      <c r="F122" s="70"/>
      <c r="G122" s="96" t="s">
        <v>357</v>
      </c>
      <c r="H122" s="67"/>
      <c r="I122" s="71" t="s">
        <v>271</v>
      </c>
      <c r="J122" s="72"/>
      <c r="K122" s="72" t="s">
        <v>75</v>
      </c>
      <c r="L122" s="71" t="s">
        <v>640</v>
      </c>
      <c r="M122" s="75">
        <v>1</v>
      </c>
      <c r="N122" s="76">
        <v>7249.8056640625</v>
      </c>
      <c r="O122" s="76">
        <v>7367.1337890625</v>
      </c>
      <c r="P122" s="77"/>
      <c r="Q122" s="78"/>
      <c r="R122" s="78"/>
      <c r="S122" s="82"/>
      <c r="T122" s="48">
        <v>2</v>
      </c>
      <c r="U122" s="48">
        <v>1</v>
      </c>
      <c r="V122" s="49">
        <v>0</v>
      </c>
      <c r="W122" s="49">
        <v>0.003704</v>
      </c>
      <c r="X122" s="49">
        <v>0.005228</v>
      </c>
      <c r="Y122" s="49">
        <v>0.42716</v>
      </c>
      <c r="Z122" s="49">
        <v>0.5</v>
      </c>
      <c r="AA122" s="49">
        <v>0.5</v>
      </c>
      <c r="AB122" s="73">
        <v>122</v>
      </c>
      <c r="AC122" s="73"/>
      <c r="AD122" s="74"/>
      <c r="AE122" s="80" t="s">
        <v>399</v>
      </c>
      <c r="AF122" s="80" t="s">
        <v>519</v>
      </c>
      <c r="AG122" s="80" t="s">
        <v>537</v>
      </c>
      <c r="AH122" s="80" t="s">
        <v>640</v>
      </c>
      <c r="AI122" s="80"/>
      <c r="AJ122" s="80">
        <v>0.3344017</v>
      </c>
      <c r="AK122" s="80">
        <v>39</v>
      </c>
      <c r="AL122" s="80"/>
      <c r="AM122" s="80" t="str">
        <f>REPLACE(INDEX(GroupVertices[Group],MATCH(Vertices[[#This Row],[Vertex]],GroupVertices[Vertex],0)),1,1,"")</f>
        <v>3</v>
      </c>
      <c r="AN122" s="48">
        <v>0</v>
      </c>
      <c r="AO122" s="49">
        <v>0</v>
      </c>
      <c r="AP122" s="48">
        <v>0</v>
      </c>
      <c r="AQ122" s="49">
        <v>0</v>
      </c>
      <c r="AR122" s="48">
        <v>0</v>
      </c>
      <c r="AS122" s="49">
        <v>0</v>
      </c>
      <c r="AT122" s="48">
        <v>103</v>
      </c>
      <c r="AU122" s="49">
        <v>100</v>
      </c>
      <c r="AV122" s="48">
        <v>103</v>
      </c>
      <c r="AW122" s="118" t="s">
        <v>2531</v>
      </c>
      <c r="AX122" s="118" t="s">
        <v>2531</v>
      </c>
      <c r="AY122" s="118" t="s">
        <v>2531</v>
      </c>
      <c r="AZ122" s="118" t="s">
        <v>2531</v>
      </c>
      <c r="BA122" s="2"/>
      <c r="BB122" s="3"/>
      <c r="BC122" s="3"/>
      <c r="BD122" s="3"/>
      <c r="BE122" s="3"/>
    </row>
    <row r="123" spans="1:57" ht="41.45" customHeight="1">
      <c r="A123" s="66" t="s">
        <v>272</v>
      </c>
      <c r="C123" s="67"/>
      <c r="D123" s="67" t="s">
        <v>64</v>
      </c>
      <c r="E123" s="68">
        <v>362.97769476937566</v>
      </c>
      <c r="F123" s="70"/>
      <c r="G123" s="96" t="s">
        <v>368</v>
      </c>
      <c r="H123" s="67"/>
      <c r="I123" s="71" t="s">
        <v>272</v>
      </c>
      <c r="J123" s="72"/>
      <c r="K123" s="72" t="s">
        <v>75</v>
      </c>
      <c r="L123" s="50" t="s">
        <v>641</v>
      </c>
      <c r="M123" s="75">
        <v>5.904624288522732</v>
      </c>
      <c r="N123" s="76">
        <v>9764.986328125</v>
      </c>
      <c r="O123" s="76">
        <v>5369.75732421875</v>
      </c>
      <c r="P123" s="77"/>
      <c r="Q123" s="78"/>
      <c r="R123" s="78"/>
      <c r="S123" s="82"/>
      <c r="T123" s="48">
        <v>3</v>
      </c>
      <c r="U123" s="48">
        <v>6</v>
      </c>
      <c r="V123" s="49">
        <v>8.066667</v>
      </c>
      <c r="W123" s="49">
        <v>0.003788</v>
      </c>
      <c r="X123" s="49">
        <v>0.009352</v>
      </c>
      <c r="Y123" s="49">
        <v>1.196113</v>
      </c>
      <c r="Z123" s="49">
        <v>0.26785714285714285</v>
      </c>
      <c r="AA123" s="49">
        <v>0.125</v>
      </c>
      <c r="AB123" s="73">
        <v>123</v>
      </c>
      <c r="AC123" s="73"/>
      <c r="AD123" s="74"/>
      <c r="AE123" s="80" t="s">
        <v>399</v>
      </c>
      <c r="AF123" s="98" t="s">
        <v>520</v>
      </c>
      <c r="AG123" s="80" t="s">
        <v>537</v>
      </c>
      <c r="AH123" s="80" t="s">
        <v>641</v>
      </c>
      <c r="AI123" s="80"/>
      <c r="AJ123" s="80">
        <v>0.591694</v>
      </c>
      <c r="AK123" s="80">
        <v>468</v>
      </c>
      <c r="AL123" s="80"/>
      <c r="AM123" s="80" t="str">
        <f>REPLACE(INDEX(GroupVertices[Group],MATCH(Vertices[[#This Row],[Vertex]],GroupVertices[Vertex],0)),1,1,"")</f>
        <v>3</v>
      </c>
      <c r="AN123" s="48">
        <v>0</v>
      </c>
      <c r="AO123" s="49">
        <v>0</v>
      </c>
      <c r="AP123" s="48">
        <v>1</v>
      </c>
      <c r="AQ123" s="49">
        <v>0.7299270072992701</v>
      </c>
      <c r="AR123" s="48">
        <v>0</v>
      </c>
      <c r="AS123" s="49">
        <v>0</v>
      </c>
      <c r="AT123" s="48">
        <v>136</v>
      </c>
      <c r="AU123" s="49">
        <v>99.27007299270073</v>
      </c>
      <c r="AV123" s="48">
        <v>137</v>
      </c>
      <c r="AW123" s="118" t="s">
        <v>2531</v>
      </c>
      <c r="AX123" s="118" t="s">
        <v>2531</v>
      </c>
      <c r="AY123" s="118" t="s">
        <v>2531</v>
      </c>
      <c r="AZ123" s="118" t="s">
        <v>2531</v>
      </c>
      <c r="BA123" s="2"/>
      <c r="BB123" s="3"/>
      <c r="BC123" s="3"/>
      <c r="BD123" s="3"/>
      <c r="BE123" s="3"/>
    </row>
    <row r="124" spans="1:57" ht="41.45" customHeight="1">
      <c r="A124" s="66" t="s">
        <v>277</v>
      </c>
      <c r="C124" s="67"/>
      <c r="D124" s="67" t="s">
        <v>64</v>
      </c>
      <c r="E124" s="68">
        <v>535.7150380892318</v>
      </c>
      <c r="F124" s="70"/>
      <c r="G124" s="96" t="s">
        <v>372</v>
      </c>
      <c r="H124" s="67"/>
      <c r="I124" s="71" t="s">
        <v>277</v>
      </c>
      <c r="J124" s="72"/>
      <c r="K124" s="72" t="s">
        <v>75</v>
      </c>
      <c r="L124" s="50" t="s">
        <v>564</v>
      </c>
      <c r="M124" s="75">
        <v>39.72307827095666</v>
      </c>
      <c r="N124" s="76">
        <v>8789.7822265625</v>
      </c>
      <c r="O124" s="76">
        <v>7428.04931640625</v>
      </c>
      <c r="P124" s="77"/>
      <c r="Q124" s="78"/>
      <c r="R124" s="78"/>
      <c r="S124" s="82"/>
      <c r="T124" s="48">
        <v>6</v>
      </c>
      <c r="U124" s="48">
        <v>14</v>
      </c>
      <c r="V124" s="49">
        <v>63.688095</v>
      </c>
      <c r="W124" s="49">
        <v>0.003922</v>
      </c>
      <c r="X124" s="49">
        <v>0.016336</v>
      </c>
      <c r="Y124" s="49">
        <v>2.38805</v>
      </c>
      <c r="Z124" s="49">
        <v>0.1323529411764706</v>
      </c>
      <c r="AA124" s="49">
        <v>0.17647058823529413</v>
      </c>
      <c r="AB124" s="73">
        <v>124</v>
      </c>
      <c r="AC124" s="73"/>
      <c r="AD124" s="74"/>
      <c r="AE124" s="80" t="s">
        <v>399</v>
      </c>
      <c r="AF124" s="80" t="s">
        <v>521</v>
      </c>
      <c r="AG124" s="80" t="s">
        <v>537</v>
      </c>
      <c r="AH124" s="80" t="s">
        <v>564</v>
      </c>
      <c r="AI124" s="80"/>
      <c r="AJ124" s="80">
        <v>0.397766</v>
      </c>
      <c r="AK124" s="80">
        <v>500</v>
      </c>
      <c r="AL124" s="80"/>
      <c r="AM124" s="80" t="str">
        <f>REPLACE(INDEX(GroupVertices[Group],MATCH(Vertices[[#This Row],[Vertex]],GroupVertices[Vertex],0)),1,1,"")</f>
        <v>3</v>
      </c>
      <c r="AN124" s="48">
        <v>3</v>
      </c>
      <c r="AO124" s="49">
        <v>1.4492753623188406</v>
      </c>
      <c r="AP124" s="48">
        <v>2</v>
      </c>
      <c r="AQ124" s="49">
        <v>0.966183574879227</v>
      </c>
      <c r="AR124" s="48">
        <v>0</v>
      </c>
      <c r="AS124" s="49">
        <v>0</v>
      </c>
      <c r="AT124" s="48">
        <v>202</v>
      </c>
      <c r="AU124" s="49">
        <v>97.58454106280193</v>
      </c>
      <c r="AV124" s="48">
        <v>207</v>
      </c>
      <c r="AW124" s="118" t="s">
        <v>2531</v>
      </c>
      <c r="AX124" s="118" t="s">
        <v>2531</v>
      </c>
      <c r="AY124" s="118" t="s">
        <v>2531</v>
      </c>
      <c r="AZ124" s="118" t="s">
        <v>2531</v>
      </c>
      <c r="BA124" s="2"/>
      <c r="BB124" s="3"/>
      <c r="BC124" s="3"/>
      <c r="BD124" s="3"/>
      <c r="BE124" s="3"/>
    </row>
    <row r="125" spans="1:57" ht="41.45" customHeight="1">
      <c r="A125" s="66" t="s">
        <v>275</v>
      </c>
      <c r="C125" s="67"/>
      <c r="D125" s="67" t="s">
        <v>64</v>
      </c>
      <c r="E125" s="68">
        <v>297.0633368046377</v>
      </c>
      <c r="F125" s="70"/>
      <c r="G125" s="96" t="s">
        <v>396</v>
      </c>
      <c r="H125" s="67"/>
      <c r="I125" s="71" t="s">
        <v>275</v>
      </c>
      <c r="J125" s="72"/>
      <c r="K125" s="72" t="s">
        <v>75</v>
      </c>
      <c r="L125" s="50" t="s">
        <v>642</v>
      </c>
      <c r="M125" s="75">
        <v>3.2293747871487417</v>
      </c>
      <c r="N125" s="76">
        <v>9089.7353515625</v>
      </c>
      <c r="O125" s="76">
        <v>2751.530517578125</v>
      </c>
      <c r="P125" s="77"/>
      <c r="Q125" s="78"/>
      <c r="R125" s="78"/>
      <c r="S125" s="82"/>
      <c r="T125" s="48">
        <v>3</v>
      </c>
      <c r="U125" s="48">
        <v>4</v>
      </c>
      <c r="V125" s="49">
        <v>3.666667</v>
      </c>
      <c r="W125" s="49">
        <v>0.003745</v>
      </c>
      <c r="X125" s="49">
        <v>0.006673</v>
      </c>
      <c r="Y125" s="49">
        <v>0.878799</v>
      </c>
      <c r="Z125" s="49">
        <v>0.35</v>
      </c>
      <c r="AA125" s="49">
        <v>0.4</v>
      </c>
      <c r="AB125" s="73">
        <v>125</v>
      </c>
      <c r="AC125" s="73"/>
      <c r="AD125" s="74"/>
      <c r="AE125" s="80" t="s">
        <v>399</v>
      </c>
      <c r="AF125" s="80" t="s">
        <v>522</v>
      </c>
      <c r="AG125" s="80" t="s">
        <v>537</v>
      </c>
      <c r="AH125" s="80" t="s">
        <v>642</v>
      </c>
      <c r="AI125" s="80"/>
      <c r="AJ125" s="80">
        <v>0.2431681</v>
      </c>
      <c r="AK125" s="80">
        <v>500</v>
      </c>
      <c r="AL125" s="80"/>
      <c r="AM125" s="80" t="str">
        <f>REPLACE(INDEX(GroupVertices[Group],MATCH(Vertices[[#This Row],[Vertex]],GroupVertices[Vertex],0)),1,1,"")</f>
        <v>3</v>
      </c>
      <c r="AN125" s="48">
        <v>2</v>
      </c>
      <c r="AO125" s="49">
        <v>1.2121212121212122</v>
      </c>
      <c r="AP125" s="48">
        <v>6</v>
      </c>
      <c r="AQ125" s="49">
        <v>3.6363636363636362</v>
      </c>
      <c r="AR125" s="48">
        <v>0</v>
      </c>
      <c r="AS125" s="49">
        <v>0</v>
      </c>
      <c r="AT125" s="48">
        <v>157</v>
      </c>
      <c r="AU125" s="49">
        <v>95.15151515151516</v>
      </c>
      <c r="AV125" s="48">
        <v>165</v>
      </c>
      <c r="AW125" s="118" t="s">
        <v>2531</v>
      </c>
      <c r="AX125" s="118" t="s">
        <v>2531</v>
      </c>
      <c r="AY125" s="118" t="s">
        <v>2531</v>
      </c>
      <c r="AZ125" s="118" t="s">
        <v>2531</v>
      </c>
      <c r="BA125" s="2"/>
      <c r="BB125" s="3"/>
      <c r="BC125" s="3"/>
      <c r="BD125" s="3"/>
      <c r="BE125" s="3"/>
    </row>
    <row r="126" spans="1:57" ht="41.45" customHeight="1">
      <c r="A126" s="66" t="s">
        <v>340</v>
      </c>
      <c r="C126" s="67"/>
      <c r="D126" s="67" t="s">
        <v>64</v>
      </c>
      <c r="E126" s="68"/>
      <c r="F126" s="70"/>
      <c r="G126" s="96" t="s">
        <v>384</v>
      </c>
      <c r="H126" s="67"/>
      <c r="I126" s="71" t="s">
        <v>340</v>
      </c>
      <c r="J126" s="72"/>
      <c r="K126" s="72" t="s">
        <v>75</v>
      </c>
      <c r="L126" s="71" t="s">
        <v>643</v>
      </c>
      <c r="M126" s="75">
        <v>1</v>
      </c>
      <c r="N126" s="76">
        <v>2994.40478515625</v>
      </c>
      <c r="O126" s="76">
        <v>9161.4765625</v>
      </c>
      <c r="P126" s="77"/>
      <c r="Q126" s="78"/>
      <c r="R126" s="78"/>
      <c r="S126" s="82"/>
      <c r="T126" s="48">
        <v>1</v>
      </c>
      <c r="U126" s="48">
        <v>0</v>
      </c>
      <c r="V126" s="49">
        <v>0</v>
      </c>
      <c r="W126" s="49">
        <v>0.00369</v>
      </c>
      <c r="X126" s="49">
        <v>0.004048</v>
      </c>
      <c r="Y126" s="49">
        <v>0.302846</v>
      </c>
      <c r="Z126" s="49">
        <v>0</v>
      </c>
      <c r="AA126" s="49">
        <v>0</v>
      </c>
      <c r="AB126" s="73">
        <v>126</v>
      </c>
      <c r="AC126" s="73"/>
      <c r="AD126" s="74"/>
      <c r="AE126" s="80" t="s">
        <v>399</v>
      </c>
      <c r="AF126" s="80" t="s">
        <v>523</v>
      </c>
      <c r="AG126" s="80" t="s">
        <v>537</v>
      </c>
      <c r="AH126" s="80" t="s">
        <v>643</v>
      </c>
      <c r="AI126" s="80"/>
      <c r="AJ126" s="80">
        <v>0</v>
      </c>
      <c r="AK126" s="80">
        <v>3</v>
      </c>
      <c r="AL126" s="80"/>
      <c r="AM126" s="80" t="str">
        <f>REPLACE(INDEX(GroupVertices[Group],MATCH(Vertices[[#This Row],[Vertex]],GroupVertices[Vertex],0)),1,1,"")</f>
        <v>1</v>
      </c>
      <c r="AN126" s="48">
        <v>0</v>
      </c>
      <c r="AO126" s="49">
        <v>0</v>
      </c>
      <c r="AP126" s="48">
        <v>0</v>
      </c>
      <c r="AQ126" s="49">
        <v>0</v>
      </c>
      <c r="AR126" s="48">
        <v>0</v>
      </c>
      <c r="AS126" s="49">
        <v>0</v>
      </c>
      <c r="AT126" s="48">
        <v>123</v>
      </c>
      <c r="AU126" s="49">
        <v>100</v>
      </c>
      <c r="AV126" s="48">
        <v>123</v>
      </c>
      <c r="AW126" s="48"/>
      <c r="AX126" s="48"/>
      <c r="AY126" s="48"/>
      <c r="AZ126" s="48"/>
      <c r="BA126" s="2"/>
      <c r="BB126" s="3"/>
      <c r="BC126" s="3"/>
      <c r="BD126" s="3"/>
      <c r="BE126" s="3"/>
    </row>
    <row r="127" spans="1:57" ht="41.45" customHeight="1">
      <c r="A127" s="66" t="s">
        <v>276</v>
      </c>
      <c r="C127" s="67"/>
      <c r="D127" s="67" t="s">
        <v>64</v>
      </c>
      <c r="E127" s="68">
        <v>191.18555533426996</v>
      </c>
      <c r="F127" s="70"/>
      <c r="G127" s="96" t="s">
        <v>375</v>
      </c>
      <c r="H127" s="67"/>
      <c r="I127" s="71" t="s">
        <v>276</v>
      </c>
      <c r="J127" s="72"/>
      <c r="K127" s="72" t="s">
        <v>75</v>
      </c>
      <c r="L127" s="50" t="s">
        <v>644</v>
      </c>
      <c r="M127" s="75">
        <v>1.6282780893189295</v>
      </c>
      <c r="N127" s="76">
        <v>8322.484375</v>
      </c>
      <c r="O127" s="76">
        <v>8551.83984375</v>
      </c>
      <c r="P127" s="77"/>
      <c r="Q127" s="78"/>
      <c r="R127" s="78"/>
      <c r="S127" s="82"/>
      <c r="T127" s="48">
        <v>4</v>
      </c>
      <c r="U127" s="48">
        <v>3</v>
      </c>
      <c r="V127" s="49">
        <v>1.033333</v>
      </c>
      <c r="W127" s="49">
        <v>0.003745</v>
      </c>
      <c r="X127" s="49">
        <v>0.007913</v>
      </c>
      <c r="Y127" s="49">
        <v>0.799401</v>
      </c>
      <c r="Z127" s="49">
        <v>0.4</v>
      </c>
      <c r="AA127" s="49">
        <v>0.4</v>
      </c>
      <c r="AB127" s="73">
        <v>127</v>
      </c>
      <c r="AC127" s="73"/>
      <c r="AD127" s="74"/>
      <c r="AE127" s="80" t="s">
        <v>399</v>
      </c>
      <c r="AF127" s="80" t="s">
        <v>524</v>
      </c>
      <c r="AG127" s="80" t="s">
        <v>537</v>
      </c>
      <c r="AH127" s="80" t="s">
        <v>644</v>
      </c>
      <c r="AI127" s="80"/>
      <c r="AJ127" s="80">
        <v>0.2963592</v>
      </c>
      <c r="AK127" s="80">
        <v>500</v>
      </c>
      <c r="AL127" s="80"/>
      <c r="AM127" s="80" t="str">
        <f>REPLACE(INDEX(GroupVertices[Group],MATCH(Vertices[[#This Row],[Vertex]],GroupVertices[Vertex],0)),1,1,"")</f>
        <v>3</v>
      </c>
      <c r="AN127" s="48">
        <v>2</v>
      </c>
      <c r="AO127" s="49">
        <v>0.7326007326007326</v>
      </c>
      <c r="AP127" s="48">
        <v>1</v>
      </c>
      <c r="AQ127" s="49">
        <v>0.3663003663003663</v>
      </c>
      <c r="AR127" s="48">
        <v>0</v>
      </c>
      <c r="AS127" s="49">
        <v>0</v>
      </c>
      <c r="AT127" s="48">
        <v>270</v>
      </c>
      <c r="AU127" s="49">
        <v>98.9010989010989</v>
      </c>
      <c r="AV127" s="48">
        <v>273</v>
      </c>
      <c r="AW127" s="118" t="s">
        <v>2531</v>
      </c>
      <c r="AX127" s="118" t="s">
        <v>2531</v>
      </c>
      <c r="AY127" s="118" t="s">
        <v>2531</v>
      </c>
      <c r="AZ127" s="118" t="s">
        <v>2531</v>
      </c>
      <c r="BA127" s="2"/>
      <c r="BB127" s="3"/>
      <c r="BC127" s="3"/>
      <c r="BD127" s="3"/>
      <c r="BE127" s="3"/>
    </row>
    <row r="128" spans="1:57" ht="41.45" customHeight="1">
      <c r="A128" s="66" t="s">
        <v>281</v>
      </c>
      <c r="C128" s="67"/>
      <c r="D128" s="67" t="s">
        <v>64</v>
      </c>
      <c r="E128" s="68">
        <v>150.25972466131114</v>
      </c>
      <c r="F128" s="70"/>
      <c r="G128" s="96" t="s">
        <v>397</v>
      </c>
      <c r="H128" s="67"/>
      <c r="I128" s="71" t="s">
        <v>281</v>
      </c>
      <c r="J128" s="72"/>
      <c r="K128" s="72" t="s">
        <v>75</v>
      </c>
      <c r="L128" s="50" t="s">
        <v>645</v>
      </c>
      <c r="M128" s="75">
        <v>1.3850735891940213</v>
      </c>
      <c r="N128" s="76">
        <v>9799.1123046875</v>
      </c>
      <c r="O128" s="76">
        <v>8335.8515625</v>
      </c>
      <c r="P128" s="77"/>
      <c r="Q128" s="78"/>
      <c r="R128" s="78"/>
      <c r="S128" s="82"/>
      <c r="T128" s="48">
        <v>3</v>
      </c>
      <c r="U128" s="48">
        <v>1</v>
      </c>
      <c r="V128" s="49">
        <v>0.633333</v>
      </c>
      <c r="W128" s="49">
        <v>0.003731</v>
      </c>
      <c r="X128" s="49">
        <v>0.007106</v>
      </c>
      <c r="Y128" s="49">
        <v>0.669893</v>
      </c>
      <c r="Z128" s="49">
        <v>0.3333333333333333</v>
      </c>
      <c r="AA128" s="49">
        <v>0</v>
      </c>
      <c r="AB128" s="73">
        <v>128</v>
      </c>
      <c r="AC128" s="73"/>
      <c r="AD128" s="74"/>
      <c r="AE128" s="80" t="s">
        <v>399</v>
      </c>
      <c r="AF128" s="80" t="s">
        <v>525</v>
      </c>
      <c r="AG128" s="80" t="s">
        <v>537</v>
      </c>
      <c r="AH128" s="80" t="s">
        <v>645</v>
      </c>
      <c r="AI128" s="80"/>
      <c r="AJ128" s="80">
        <v>0.3998001</v>
      </c>
      <c r="AK128" s="80">
        <v>174</v>
      </c>
      <c r="AL128" s="80"/>
      <c r="AM128" s="80" t="str">
        <f>REPLACE(INDEX(GroupVertices[Group],MATCH(Vertices[[#This Row],[Vertex]],GroupVertices[Vertex],0)),1,1,"")</f>
        <v>3</v>
      </c>
      <c r="AN128" s="48">
        <v>5</v>
      </c>
      <c r="AO128" s="49">
        <v>3.4482758620689653</v>
      </c>
      <c r="AP128" s="48">
        <v>2</v>
      </c>
      <c r="AQ128" s="49">
        <v>1.3793103448275863</v>
      </c>
      <c r="AR128" s="48">
        <v>0</v>
      </c>
      <c r="AS128" s="49">
        <v>0</v>
      </c>
      <c r="AT128" s="48">
        <v>138</v>
      </c>
      <c r="AU128" s="49">
        <v>95.17241379310344</v>
      </c>
      <c r="AV128" s="48">
        <v>145</v>
      </c>
      <c r="AW128" s="118" t="s">
        <v>2531</v>
      </c>
      <c r="AX128" s="118" t="s">
        <v>2531</v>
      </c>
      <c r="AY128" s="118" t="s">
        <v>2531</v>
      </c>
      <c r="AZ128" s="118" t="s">
        <v>2531</v>
      </c>
      <c r="BA128" s="2"/>
      <c r="BB128" s="3"/>
      <c r="BC128" s="3"/>
      <c r="BD128" s="3"/>
      <c r="BE128" s="3"/>
    </row>
    <row r="129" spans="1:57" ht="41.45" customHeight="1">
      <c r="A129" s="66" t="s">
        <v>341</v>
      </c>
      <c r="C129" s="67"/>
      <c r="D129" s="67" t="s">
        <v>64</v>
      </c>
      <c r="E129" s="68">
        <v>20</v>
      </c>
      <c r="F129" s="70"/>
      <c r="G129" s="96" t="s">
        <v>384</v>
      </c>
      <c r="H129" s="67"/>
      <c r="I129" s="71" t="s">
        <v>341</v>
      </c>
      <c r="J129" s="72"/>
      <c r="K129" s="72" t="s">
        <v>75</v>
      </c>
      <c r="L129" s="50" t="s">
        <v>646</v>
      </c>
      <c r="M129" s="75">
        <v>1.081067964037886</v>
      </c>
      <c r="N129" s="76">
        <v>9578.8671875</v>
      </c>
      <c r="O129" s="76">
        <v>9357.4111328125</v>
      </c>
      <c r="P129" s="77"/>
      <c r="Q129" s="78"/>
      <c r="R129" s="78"/>
      <c r="S129" s="82"/>
      <c r="T129" s="48">
        <v>3</v>
      </c>
      <c r="U129" s="48">
        <v>0</v>
      </c>
      <c r="V129" s="49">
        <v>0.133333</v>
      </c>
      <c r="W129" s="49">
        <v>0.003717</v>
      </c>
      <c r="X129" s="49">
        <v>0.006476</v>
      </c>
      <c r="Y129" s="49">
        <v>0.543098</v>
      </c>
      <c r="Z129" s="49">
        <v>0.3333333333333333</v>
      </c>
      <c r="AA129" s="49">
        <v>0</v>
      </c>
      <c r="AB129" s="73">
        <v>129</v>
      </c>
      <c r="AC129" s="73"/>
      <c r="AD129" s="74"/>
      <c r="AE129" s="80" t="s">
        <v>399</v>
      </c>
      <c r="AF129" s="98" t="s">
        <v>526</v>
      </c>
      <c r="AG129" s="80" t="s">
        <v>537</v>
      </c>
      <c r="AH129" s="80" t="s">
        <v>646</v>
      </c>
      <c r="AI129" s="80"/>
      <c r="AJ129" s="80">
        <v>0.15</v>
      </c>
      <c r="AK129" s="80">
        <v>5</v>
      </c>
      <c r="AL129" s="80"/>
      <c r="AM129" s="80" t="str">
        <f>REPLACE(INDEX(GroupVertices[Group],MATCH(Vertices[[#This Row],[Vertex]],GroupVertices[Vertex],0)),1,1,"")</f>
        <v>3</v>
      </c>
      <c r="AN129" s="48">
        <v>0</v>
      </c>
      <c r="AO129" s="49">
        <v>0</v>
      </c>
      <c r="AP129" s="48">
        <v>0</v>
      </c>
      <c r="AQ129" s="49">
        <v>0</v>
      </c>
      <c r="AR129" s="48">
        <v>0</v>
      </c>
      <c r="AS129" s="49">
        <v>0</v>
      </c>
      <c r="AT129" s="48">
        <v>40</v>
      </c>
      <c r="AU129" s="49">
        <v>100</v>
      </c>
      <c r="AV129" s="48">
        <v>40</v>
      </c>
      <c r="AW129" s="48"/>
      <c r="AX129" s="48"/>
      <c r="AY129" s="48"/>
      <c r="AZ129" s="48"/>
      <c r="BA129" s="2"/>
      <c r="BB129" s="3"/>
      <c r="BC129" s="3"/>
      <c r="BD129" s="3"/>
      <c r="BE129" s="3"/>
    </row>
    <row r="130" spans="1:57" ht="41.45" customHeight="1">
      <c r="A130" s="66" t="s">
        <v>342</v>
      </c>
      <c r="C130" s="67"/>
      <c r="D130" s="67" t="s">
        <v>64</v>
      </c>
      <c r="E130" s="68">
        <v>20</v>
      </c>
      <c r="F130" s="70"/>
      <c r="G130" s="96" t="s">
        <v>375</v>
      </c>
      <c r="H130" s="67"/>
      <c r="I130" s="71" t="s">
        <v>342</v>
      </c>
      <c r="J130" s="72"/>
      <c r="K130" s="72" t="s">
        <v>75</v>
      </c>
      <c r="L130" s="71" t="s">
        <v>647</v>
      </c>
      <c r="M130" s="75">
        <v>1.081067964037886</v>
      </c>
      <c r="N130" s="76">
        <v>8641.876953125</v>
      </c>
      <c r="O130" s="76">
        <v>9308.720703125</v>
      </c>
      <c r="P130" s="77"/>
      <c r="Q130" s="78"/>
      <c r="R130" s="78"/>
      <c r="S130" s="82"/>
      <c r="T130" s="48">
        <v>4</v>
      </c>
      <c r="U130" s="48">
        <v>0</v>
      </c>
      <c r="V130" s="49">
        <v>0.133333</v>
      </c>
      <c r="W130" s="49">
        <v>0.003731</v>
      </c>
      <c r="X130" s="49">
        <v>0.007657</v>
      </c>
      <c r="Y130" s="49">
        <v>0.667412</v>
      </c>
      <c r="Z130" s="49">
        <v>0.5833333333333334</v>
      </c>
      <c r="AA130" s="49">
        <v>0</v>
      </c>
      <c r="AB130" s="73">
        <v>130</v>
      </c>
      <c r="AC130" s="73"/>
      <c r="AD130" s="74"/>
      <c r="AE130" s="80" t="s">
        <v>399</v>
      </c>
      <c r="AF130" s="98" t="s">
        <v>527</v>
      </c>
      <c r="AG130" s="80" t="s">
        <v>537</v>
      </c>
      <c r="AH130" s="80" t="s">
        <v>647</v>
      </c>
      <c r="AI130" s="80"/>
      <c r="AJ130" s="80">
        <v>0.2114191</v>
      </c>
      <c r="AK130" s="80">
        <v>93</v>
      </c>
      <c r="AL130" s="80"/>
      <c r="AM130" s="80" t="str">
        <f>REPLACE(INDEX(GroupVertices[Group],MATCH(Vertices[[#This Row],[Vertex]],GroupVertices[Vertex],0)),1,1,"")</f>
        <v>3</v>
      </c>
      <c r="AN130" s="48">
        <v>0</v>
      </c>
      <c r="AO130" s="49">
        <v>0</v>
      </c>
      <c r="AP130" s="48">
        <v>0</v>
      </c>
      <c r="AQ130" s="49">
        <v>0</v>
      </c>
      <c r="AR130" s="48">
        <v>0</v>
      </c>
      <c r="AS130" s="49">
        <v>0</v>
      </c>
      <c r="AT130" s="48">
        <v>29</v>
      </c>
      <c r="AU130" s="49">
        <v>100</v>
      </c>
      <c r="AV130" s="48">
        <v>29</v>
      </c>
      <c r="AW130" s="48"/>
      <c r="AX130" s="48"/>
      <c r="AY130" s="48"/>
      <c r="AZ130" s="48"/>
      <c r="BA130" s="2"/>
      <c r="BB130" s="3"/>
      <c r="BC130" s="3"/>
      <c r="BD130" s="3"/>
      <c r="BE130" s="3"/>
    </row>
    <row r="131" spans="1:57" ht="41.45" customHeight="1">
      <c r="A131" s="66" t="s">
        <v>343</v>
      </c>
      <c r="C131" s="67"/>
      <c r="D131" s="67" t="s">
        <v>64</v>
      </c>
      <c r="E131" s="68">
        <v>20</v>
      </c>
      <c r="F131" s="70"/>
      <c r="G131" s="96" t="s">
        <v>357</v>
      </c>
      <c r="H131" s="67"/>
      <c r="I131" s="71" t="s">
        <v>343</v>
      </c>
      <c r="J131" s="72"/>
      <c r="K131" s="72" t="s">
        <v>75</v>
      </c>
      <c r="L131" s="71" t="s">
        <v>648</v>
      </c>
      <c r="M131" s="75">
        <v>1.081067964037886</v>
      </c>
      <c r="N131" s="76">
        <v>8353.33984375</v>
      </c>
      <c r="O131" s="76">
        <v>9263.34375</v>
      </c>
      <c r="P131" s="77"/>
      <c r="Q131" s="78"/>
      <c r="R131" s="78"/>
      <c r="S131" s="82"/>
      <c r="T131" s="48">
        <v>4</v>
      </c>
      <c r="U131" s="48">
        <v>0</v>
      </c>
      <c r="V131" s="49">
        <v>0.133333</v>
      </c>
      <c r="W131" s="49">
        <v>0.003731</v>
      </c>
      <c r="X131" s="49">
        <v>0.007657</v>
      </c>
      <c r="Y131" s="49">
        <v>0.667412</v>
      </c>
      <c r="Z131" s="49">
        <v>0.5833333333333334</v>
      </c>
      <c r="AA131" s="49">
        <v>0</v>
      </c>
      <c r="AB131" s="73">
        <v>131</v>
      </c>
      <c r="AC131" s="73"/>
      <c r="AD131" s="74"/>
      <c r="AE131" s="80" t="s">
        <v>399</v>
      </c>
      <c r="AF131" s="80" t="s">
        <v>528</v>
      </c>
      <c r="AG131" s="80" t="s">
        <v>537</v>
      </c>
      <c r="AH131" s="80" t="s">
        <v>648</v>
      </c>
      <c r="AI131" s="80"/>
      <c r="AJ131" s="80">
        <v>0</v>
      </c>
      <c r="AK131" s="80">
        <v>1</v>
      </c>
      <c r="AL131" s="80"/>
      <c r="AM131" s="80" t="str">
        <f>REPLACE(INDEX(GroupVertices[Group],MATCH(Vertices[[#This Row],[Vertex]],GroupVertices[Vertex],0)),1,1,"")</f>
        <v>3</v>
      </c>
      <c r="AN131" s="48">
        <v>2</v>
      </c>
      <c r="AO131" s="49">
        <v>4.545454545454546</v>
      </c>
      <c r="AP131" s="48">
        <v>0</v>
      </c>
      <c r="AQ131" s="49">
        <v>0</v>
      </c>
      <c r="AR131" s="48">
        <v>0</v>
      </c>
      <c r="AS131" s="49">
        <v>0</v>
      </c>
      <c r="AT131" s="48">
        <v>42</v>
      </c>
      <c r="AU131" s="49">
        <v>95.45454545454545</v>
      </c>
      <c r="AV131" s="48">
        <v>44</v>
      </c>
      <c r="AW131" s="48"/>
      <c r="AX131" s="48"/>
      <c r="AY131" s="48"/>
      <c r="AZ131" s="48"/>
      <c r="BA131" s="2"/>
      <c r="BB131" s="3"/>
      <c r="BC131" s="3"/>
      <c r="BD131" s="3"/>
      <c r="BE131" s="3"/>
    </row>
    <row r="132" spans="1:57" ht="41.45" customHeight="1">
      <c r="A132" s="66" t="s">
        <v>278</v>
      </c>
      <c r="C132" s="67"/>
      <c r="D132" s="67" t="s">
        <v>64</v>
      </c>
      <c r="E132" s="68"/>
      <c r="F132" s="70"/>
      <c r="G132" s="96" t="s">
        <v>398</v>
      </c>
      <c r="H132" s="67"/>
      <c r="I132" s="71" t="s">
        <v>278</v>
      </c>
      <c r="J132" s="72"/>
      <c r="K132" s="72" t="s">
        <v>75</v>
      </c>
      <c r="L132" s="50" t="s">
        <v>649</v>
      </c>
      <c r="M132" s="75">
        <v>1</v>
      </c>
      <c r="N132" s="76">
        <v>2680.16650390625</v>
      </c>
      <c r="O132" s="76">
        <v>4449.94921875</v>
      </c>
      <c r="P132" s="77"/>
      <c r="Q132" s="78"/>
      <c r="R132" s="78"/>
      <c r="S132" s="82"/>
      <c r="T132" s="48">
        <v>1</v>
      </c>
      <c r="U132" s="48">
        <v>1</v>
      </c>
      <c r="V132" s="49">
        <v>0</v>
      </c>
      <c r="W132" s="49">
        <v>0.003704</v>
      </c>
      <c r="X132" s="49">
        <v>0.004379</v>
      </c>
      <c r="Y132" s="49">
        <v>0.484041</v>
      </c>
      <c r="Z132" s="49">
        <v>0.5</v>
      </c>
      <c r="AA132" s="49">
        <v>0</v>
      </c>
      <c r="AB132" s="73">
        <v>132</v>
      </c>
      <c r="AC132" s="73"/>
      <c r="AD132" s="74"/>
      <c r="AE132" s="80" t="s">
        <v>399</v>
      </c>
      <c r="AF132" s="80" t="s">
        <v>529</v>
      </c>
      <c r="AG132" s="80" t="s">
        <v>537</v>
      </c>
      <c r="AH132" s="80" t="s">
        <v>649</v>
      </c>
      <c r="AI132" s="80"/>
      <c r="AJ132" s="80">
        <v>0.3552278</v>
      </c>
      <c r="AK132" s="80">
        <v>315</v>
      </c>
      <c r="AL132" s="80"/>
      <c r="AM132" s="80" t="str">
        <f>REPLACE(INDEX(GroupVertices[Group],MATCH(Vertices[[#This Row],[Vertex]],GroupVertices[Vertex],0)),1,1,"")</f>
        <v>1</v>
      </c>
      <c r="AN132" s="48">
        <v>0</v>
      </c>
      <c r="AO132" s="49">
        <v>0</v>
      </c>
      <c r="AP132" s="48">
        <v>0</v>
      </c>
      <c r="AQ132" s="49">
        <v>0</v>
      </c>
      <c r="AR132" s="48">
        <v>0</v>
      </c>
      <c r="AS132" s="49">
        <v>0</v>
      </c>
      <c r="AT132" s="48">
        <v>65</v>
      </c>
      <c r="AU132" s="49">
        <v>100</v>
      </c>
      <c r="AV132" s="48">
        <v>65</v>
      </c>
      <c r="AW132" s="118" t="s">
        <v>2531</v>
      </c>
      <c r="AX132" s="118" t="s">
        <v>2531</v>
      </c>
      <c r="AY132" s="118" t="s">
        <v>2531</v>
      </c>
      <c r="AZ132" s="118" t="s">
        <v>2531</v>
      </c>
      <c r="BA132" s="2"/>
      <c r="BB132" s="3"/>
      <c r="BC132" s="3"/>
      <c r="BD132" s="3"/>
      <c r="BE132" s="3"/>
    </row>
    <row r="133" spans="1:57" ht="41.45" customHeight="1">
      <c r="A133" s="66" t="s">
        <v>344</v>
      </c>
      <c r="C133" s="67"/>
      <c r="D133" s="67" t="s">
        <v>64</v>
      </c>
      <c r="E133" s="68"/>
      <c r="F133" s="70"/>
      <c r="G133" s="96" t="s">
        <v>358</v>
      </c>
      <c r="H133" s="67"/>
      <c r="I133" s="71" t="s">
        <v>344</v>
      </c>
      <c r="J133" s="72"/>
      <c r="K133" s="72" t="s">
        <v>75</v>
      </c>
      <c r="L133" s="50" t="s">
        <v>650</v>
      </c>
      <c r="M133" s="75">
        <v>1</v>
      </c>
      <c r="N133" s="76">
        <v>1422.0899658203125</v>
      </c>
      <c r="O133" s="76">
        <v>9502.7509765625</v>
      </c>
      <c r="P133" s="77"/>
      <c r="Q133" s="78"/>
      <c r="R133" s="78"/>
      <c r="S133" s="82"/>
      <c r="T133" s="48">
        <v>1</v>
      </c>
      <c r="U133" s="48">
        <v>0</v>
      </c>
      <c r="V133" s="49">
        <v>0</v>
      </c>
      <c r="W133" s="49">
        <v>0.00369</v>
      </c>
      <c r="X133" s="49">
        <v>0.004048</v>
      </c>
      <c r="Y133" s="49">
        <v>0.302846</v>
      </c>
      <c r="Z133" s="49">
        <v>0</v>
      </c>
      <c r="AA133" s="49">
        <v>0</v>
      </c>
      <c r="AB133" s="73">
        <v>133</v>
      </c>
      <c r="AC133" s="73"/>
      <c r="AD133" s="74"/>
      <c r="AE133" s="80" t="s">
        <v>399</v>
      </c>
      <c r="AF133" s="80" t="s">
        <v>530</v>
      </c>
      <c r="AG133" s="80" t="s">
        <v>537</v>
      </c>
      <c r="AH133" s="80" t="s">
        <v>650</v>
      </c>
      <c r="AI133" s="80"/>
      <c r="AJ133" s="80">
        <v>0.2911617</v>
      </c>
      <c r="AK133" s="80">
        <v>500</v>
      </c>
      <c r="AL133" s="80"/>
      <c r="AM133" s="80" t="str">
        <f>REPLACE(INDEX(GroupVertices[Group],MATCH(Vertices[[#This Row],[Vertex]],GroupVertices[Vertex],0)),1,1,"")</f>
        <v>1</v>
      </c>
      <c r="AN133" s="48">
        <v>6</v>
      </c>
      <c r="AO133" s="49">
        <v>2.7027027027027026</v>
      </c>
      <c r="AP133" s="48">
        <v>2</v>
      </c>
      <c r="AQ133" s="49">
        <v>0.9009009009009009</v>
      </c>
      <c r="AR133" s="48">
        <v>0</v>
      </c>
      <c r="AS133" s="49">
        <v>0</v>
      </c>
      <c r="AT133" s="48">
        <v>214</v>
      </c>
      <c r="AU133" s="49">
        <v>96.3963963963964</v>
      </c>
      <c r="AV133" s="48">
        <v>222</v>
      </c>
      <c r="AW133" s="48"/>
      <c r="AX133" s="48"/>
      <c r="AY133" s="48"/>
      <c r="AZ133" s="48"/>
      <c r="BA133" s="2"/>
      <c r="BB133" s="3"/>
      <c r="BC133" s="3"/>
      <c r="BD133" s="3"/>
      <c r="BE133" s="3"/>
    </row>
    <row r="134" spans="1:57" ht="41.45" customHeight="1">
      <c r="A134" s="66" t="s">
        <v>345</v>
      </c>
      <c r="C134" s="67"/>
      <c r="D134" s="67" t="s">
        <v>64</v>
      </c>
      <c r="E134" s="68">
        <v>246.39089356913232</v>
      </c>
      <c r="F134" s="70"/>
      <c r="G134" s="96" t="s">
        <v>384</v>
      </c>
      <c r="H134" s="67"/>
      <c r="I134" s="71" t="s">
        <v>345</v>
      </c>
      <c r="J134" s="72"/>
      <c r="K134" s="72" t="s">
        <v>75</v>
      </c>
      <c r="L134" s="71" t="s">
        <v>651</v>
      </c>
      <c r="M134" s="75">
        <v>2.216022500624541</v>
      </c>
      <c r="N134" s="76">
        <v>9422.654296875</v>
      </c>
      <c r="O134" s="76">
        <v>3746.8125</v>
      </c>
      <c r="P134" s="77"/>
      <c r="Q134" s="78"/>
      <c r="R134" s="78"/>
      <c r="S134" s="82"/>
      <c r="T134" s="48">
        <v>5</v>
      </c>
      <c r="U134" s="48">
        <v>0</v>
      </c>
      <c r="V134" s="49">
        <v>2</v>
      </c>
      <c r="W134" s="49">
        <v>0.003745</v>
      </c>
      <c r="X134" s="49">
        <v>0.007282</v>
      </c>
      <c r="Y134" s="49">
        <v>0.825221</v>
      </c>
      <c r="Z134" s="49">
        <v>0.4</v>
      </c>
      <c r="AA134" s="49">
        <v>0</v>
      </c>
      <c r="AB134" s="73">
        <v>134</v>
      </c>
      <c r="AC134" s="73"/>
      <c r="AD134" s="74"/>
      <c r="AE134" s="80" t="s">
        <v>399</v>
      </c>
      <c r="AF134" s="80" t="s">
        <v>531</v>
      </c>
      <c r="AG134" s="80" t="s">
        <v>537</v>
      </c>
      <c r="AH134" s="80" t="s">
        <v>651</v>
      </c>
      <c r="AI134" s="80"/>
      <c r="AJ134" s="80">
        <v>0</v>
      </c>
      <c r="AK134" s="80">
        <v>3</v>
      </c>
      <c r="AL134" s="80"/>
      <c r="AM134" s="80" t="str">
        <f>REPLACE(INDEX(GroupVertices[Group],MATCH(Vertices[[#This Row],[Vertex]],GroupVertices[Vertex],0)),1,1,"")</f>
        <v>3</v>
      </c>
      <c r="AN134" s="48">
        <v>0</v>
      </c>
      <c r="AO134" s="49">
        <v>0</v>
      </c>
      <c r="AP134" s="48">
        <v>0</v>
      </c>
      <c r="AQ134" s="49">
        <v>0</v>
      </c>
      <c r="AR134" s="48">
        <v>0</v>
      </c>
      <c r="AS134" s="49">
        <v>0</v>
      </c>
      <c r="AT134" s="48">
        <v>25</v>
      </c>
      <c r="AU134" s="49">
        <v>100</v>
      </c>
      <c r="AV134" s="48">
        <v>25</v>
      </c>
      <c r="AW134" s="48"/>
      <c r="AX134" s="48"/>
      <c r="AY134" s="48"/>
      <c r="AZ134" s="48"/>
      <c r="BA134" s="2"/>
      <c r="BB134" s="3"/>
      <c r="BC134" s="3"/>
      <c r="BD134" s="3"/>
      <c r="BE134" s="3"/>
    </row>
    <row r="135" spans="1:57" ht="41.45" customHeight="1">
      <c r="A135" s="66" t="s">
        <v>290</v>
      </c>
      <c r="C135" s="67"/>
      <c r="D135" s="67" t="s">
        <v>64</v>
      </c>
      <c r="E135" s="68">
        <v>359.6554342851501</v>
      </c>
      <c r="F135" s="70"/>
      <c r="G135" s="96" t="s">
        <v>367</v>
      </c>
      <c r="H135" s="67"/>
      <c r="I135" s="71" t="s">
        <v>290</v>
      </c>
      <c r="J135" s="72"/>
      <c r="K135" s="72" t="s">
        <v>75</v>
      </c>
      <c r="L135" s="71" t="s">
        <v>652</v>
      </c>
      <c r="M135" s="75">
        <v>5.71353486470709</v>
      </c>
      <c r="N135" s="76">
        <v>9741.1123046875</v>
      </c>
      <c r="O135" s="76">
        <v>7098.04931640625</v>
      </c>
      <c r="P135" s="77"/>
      <c r="Q135" s="78"/>
      <c r="R135" s="78"/>
      <c r="S135" s="82"/>
      <c r="T135" s="48">
        <v>3</v>
      </c>
      <c r="U135" s="48">
        <v>6</v>
      </c>
      <c r="V135" s="49">
        <v>7.752381</v>
      </c>
      <c r="W135" s="49">
        <v>0.003788</v>
      </c>
      <c r="X135" s="49">
        <v>0.009582</v>
      </c>
      <c r="Y135" s="49">
        <v>1.193363</v>
      </c>
      <c r="Z135" s="49">
        <v>0.2857142857142857</v>
      </c>
      <c r="AA135" s="49">
        <v>0.125</v>
      </c>
      <c r="AB135" s="73">
        <v>135</v>
      </c>
      <c r="AC135" s="73"/>
      <c r="AD135" s="74"/>
      <c r="AE135" s="80" t="s">
        <v>399</v>
      </c>
      <c r="AF135" s="80" t="s">
        <v>532</v>
      </c>
      <c r="AG135" s="80" t="s">
        <v>537</v>
      </c>
      <c r="AH135" s="80" t="s">
        <v>652</v>
      </c>
      <c r="AI135" s="80"/>
      <c r="AJ135" s="80">
        <v>0.4188745</v>
      </c>
      <c r="AK135" s="80">
        <v>150</v>
      </c>
      <c r="AL135" s="80"/>
      <c r="AM135" s="80" t="str">
        <f>REPLACE(INDEX(GroupVertices[Group],MATCH(Vertices[[#This Row],[Vertex]],GroupVertices[Vertex],0)),1,1,"")</f>
        <v>3</v>
      </c>
      <c r="AN135" s="48">
        <v>2</v>
      </c>
      <c r="AO135" s="49">
        <v>2.7777777777777777</v>
      </c>
      <c r="AP135" s="48">
        <v>0</v>
      </c>
      <c r="AQ135" s="49">
        <v>0</v>
      </c>
      <c r="AR135" s="48">
        <v>0</v>
      </c>
      <c r="AS135" s="49">
        <v>0</v>
      </c>
      <c r="AT135" s="48">
        <v>70</v>
      </c>
      <c r="AU135" s="49">
        <v>97.22222222222223</v>
      </c>
      <c r="AV135" s="48">
        <v>72</v>
      </c>
      <c r="AW135" s="118" t="s">
        <v>2531</v>
      </c>
      <c r="AX135" s="118" t="s">
        <v>2531</v>
      </c>
      <c r="AY135" s="118" t="s">
        <v>2531</v>
      </c>
      <c r="AZ135" s="118" t="s">
        <v>2531</v>
      </c>
      <c r="BA135" s="2"/>
      <c r="BB135" s="3"/>
      <c r="BC135" s="3"/>
      <c r="BD135" s="3"/>
      <c r="BE135" s="3"/>
    </row>
    <row r="136" spans="1:57" ht="41.45" customHeight="1">
      <c r="A136" s="66" t="s">
        <v>286</v>
      </c>
      <c r="C136" s="67"/>
      <c r="D136" s="67" t="s">
        <v>64</v>
      </c>
      <c r="E136" s="68">
        <v>154.54788607497716</v>
      </c>
      <c r="F136" s="70"/>
      <c r="G136" s="96" t="s">
        <v>368</v>
      </c>
      <c r="H136" s="67"/>
      <c r="I136" s="71" t="s">
        <v>286</v>
      </c>
      <c r="J136" s="72"/>
      <c r="K136" s="72" t="s">
        <v>75</v>
      </c>
      <c r="L136" s="50" t="s">
        <v>653</v>
      </c>
      <c r="M136" s="75">
        <v>1.4053410362119305</v>
      </c>
      <c r="N136" s="76">
        <v>3324.550537109375</v>
      </c>
      <c r="O136" s="76">
        <v>1696.894287109375</v>
      </c>
      <c r="P136" s="77"/>
      <c r="Q136" s="78"/>
      <c r="R136" s="78"/>
      <c r="S136" s="82"/>
      <c r="T136" s="48">
        <v>2</v>
      </c>
      <c r="U136" s="48">
        <v>1</v>
      </c>
      <c r="V136" s="49">
        <v>0.666667</v>
      </c>
      <c r="W136" s="49">
        <v>0.003717</v>
      </c>
      <c r="X136" s="49">
        <v>0.005762</v>
      </c>
      <c r="Y136" s="49">
        <v>0.567466</v>
      </c>
      <c r="Z136" s="49">
        <v>0.3333333333333333</v>
      </c>
      <c r="AA136" s="49">
        <v>0</v>
      </c>
      <c r="AB136" s="73">
        <v>136</v>
      </c>
      <c r="AC136" s="73"/>
      <c r="AD136" s="74"/>
      <c r="AE136" s="80" t="s">
        <v>399</v>
      </c>
      <c r="AF136" s="80" t="s">
        <v>533</v>
      </c>
      <c r="AG136" s="80" t="s">
        <v>537</v>
      </c>
      <c r="AH136" s="80" t="s">
        <v>653</v>
      </c>
      <c r="AI136" s="80"/>
      <c r="AJ136" s="80">
        <v>0.3445625</v>
      </c>
      <c r="AK136" s="80">
        <v>245</v>
      </c>
      <c r="AL136" s="80"/>
      <c r="AM136" s="80" t="str">
        <f>REPLACE(INDEX(GroupVertices[Group],MATCH(Vertices[[#This Row],[Vertex]],GroupVertices[Vertex],0)),1,1,"")</f>
        <v>1</v>
      </c>
      <c r="AN136" s="48">
        <v>5</v>
      </c>
      <c r="AO136" s="49">
        <v>5.05050505050505</v>
      </c>
      <c r="AP136" s="48">
        <v>1</v>
      </c>
      <c r="AQ136" s="49">
        <v>1.0101010101010102</v>
      </c>
      <c r="AR136" s="48">
        <v>0</v>
      </c>
      <c r="AS136" s="49">
        <v>0</v>
      </c>
      <c r="AT136" s="48">
        <v>93</v>
      </c>
      <c r="AU136" s="49">
        <v>93.93939393939394</v>
      </c>
      <c r="AV136" s="48">
        <v>99</v>
      </c>
      <c r="AW136" s="118" t="s">
        <v>2531</v>
      </c>
      <c r="AX136" s="118" t="s">
        <v>2531</v>
      </c>
      <c r="AY136" s="118" t="s">
        <v>2531</v>
      </c>
      <c r="AZ136" s="118" t="s">
        <v>2531</v>
      </c>
      <c r="BA136" s="2"/>
      <c r="BB136" s="3"/>
      <c r="BC136" s="3"/>
      <c r="BD136" s="3"/>
      <c r="BE136" s="3"/>
    </row>
    <row r="137" spans="1:57" ht="41.45" customHeight="1">
      <c r="A137" s="66" t="s">
        <v>288</v>
      </c>
      <c r="C137" s="67"/>
      <c r="D137" s="67" t="s">
        <v>64</v>
      </c>
      <c r="E137" s="68">
        <v>239.11680154673297</v>
      </c>
      <c r="F137" s="70"/>
      <c r="G137" s="96" t="s">
        <v>389</v>
      </c>
      <c r="H137" s="67"/>
      <c r="I137" s="71" t="s">
        <v>288</v>
      </c>
      <c r="J137" s="72"/>
      <c r="K137" s="72" t="s">
        <v>75</v>
      </c>
      <c r="L137" s="50" t="s">
        <v>654</v>
      </c>
      <c r="M137" s="75">
        <v>2.114687089568746</v>
      </c>
      <c r="N137" s="76">
        <v>9762.9794921875</v>
      </c>
      <c r="O137" s="76">
        <v>3884.9248046875</v>
      </c>
      <c r="P137" s="77"/>
      <c r="Q137" s="78"/>
      <c r="R137" s="78"/>
      <c r="S137" s="82"/>
      <c r="T137" s="48">
        <v>3</v>
      </c>
      <c r="U137" s="48">
        <v>2</v>
      </c>
      <c r="V137" s="49">
        <v>1.833333</v>
      </c>
      <c r="W137" s="49">
        <v>0.003731</v>
      </c>
      <c r="X137" s="49">
        <v>0.006764</v>
      </c>
      <c r="Y137" s="49">
        <v>0.689044</v>
      </c>
      <c r="Z137" s="49">
        <v>0.25</v>
      </c>
      <c r="AA137" s="49">
        <v>0.25</v>
      </c>
      <c r="AB137" s="73">
        <v>137</v>
      </c>
      <c r="AC137" s="73"/>
      <c r="AD137" s="74"/>
      <c r="AE137" s="80" t="s">
        <v>399</v>
      </c>
      <c r="AF137" s="80" t="s">
        <v>534</v>
      </c>
      <c r="AG137" s="80" t="s">
        <v>537</v>
      </c>
      <c r="AH137" s="80" t="s">
        <v>654</v>
      </c>
      <c r="AI137" s="80"/>
      <c r="AJ137" s="80">
        <v>0.3827338</v>
      </c>
      <c r="AK137" s="80">
        <v>500</v>
      </c>
      <c r="AL137" s="80"/>
      <c r="AM137" s="80" t="str">
        <f>REPLACE(INDEX(GroupVertices[Group],MATCH(Vertices[[#This Row],[Vertex]],GroupVertices[Vertex],0)),1,1,"")</f>
        <v>3</v>
      </c>
      <c r="AN137" s="48">
        <v>3</v>
      </c>
      <c r="AO137" s="49">
        <v>1.098901098901099</v>
      </c>
      <c r="AP137" s="48">
        <v>1</v>
      </c>
      <c r="AQ137" s="49">
        <v>0.3663003663003663</v>
      </c>
      <c r="AR137" s="48">
        <v>0</v>
      </c>
      <c r="AS137" s="49">
        <v>0</v>
      </c>
      <c r="AT137" s="48">
        <v>269</v>
      </c>
      <c r="AU137" s="49">
        <v>98.53479853479854</v>
      </c>
      <c r="AV137" s="48">
        <v>273</v>
      </c>
      <c r="AW137" s="118" t="s">
        <v>2531</v>
      </c>
      <c r="AX137" s="118" t="s">
        <v>2531</v>
      </c>
      <c r="AY137" s="118" t="s">
        <v>2531</v>
      </c>
      <c r="AZ137" s="118" t="s">
        <v>2531</v>
      </c>
      <c r="BA137" s="2"/>
      <c r="BB137" s="3"/>
      <c r="BC137" s="3"/>
      <c r="BD137" s="3"/>
      <c r="BE137" s="3"/>
    </row>
    <row r="138" spans="1:57" ht="41.45" customHeight="1">
      <c r="A138" s="66" t="s">
        <v>289</v>
      </c>
      <c r="C138" s="67"/>
      <c r="D138" s="67" t="s">
        <v>64</v>
      </c>
      <c r="E138" s="68">
        <v>111.84325829184444</v>
      </c>
      <c r="F138" s="70"/>
      <c r="G138" s="96" t="s">
        <v>358</v>
      </c>
      <c r="H138" s="67"/>
      <c r="I138" s="71" t="s">
        <v>289</v>
      </c>
      <c r="J138" s="72"/>
      <c r="K138" s="72" t="s">
        <v>75</v>
      </c>
      <c r="L138" s="50" t="s">
        <v>655</v>
      </c>
      <c r="M138" s="75">
        <v>1.2432045001249081</v>
      </c>
      <c r="N138" s="76">
        <v>6624.1875</v>
      </c>
      <c r="O138" s="76">
        <v>2369.705322265625</v>
      </c>
      <c r="P138" s="77"/>
      <c r="Q138" s="78"/>
      <c r="R138" s="78"/>
      <c r="S138" s="82"/>
      <c r="T138" s="48">
        <v>2</v>
      </c>
      <c r="U138" s="48">
        <v>1</v>
      </c>
      <c r="V138" s="49">
        <v>0.4</v>
      </c>
      <c r="W138" s="49">
        <v>0.003717</v>
      </c>
      <c r="X138" s="49">
        <v>0.006104</v>
      </c>
      <c r="Y138" s="49">
        <v>0.550339</v>
      </c>
      <c r="Z138" s="49">
        <v>0.3333333333333333</v>
      </c>
      <c r="AA138" s="49">
        <v>0</v>
      </c>
      <c r="AB138" s="73">
        <v>138</v>
      </c>
      <c r="AC138" s="73"/>
      <c r="AD138" s="74"/>
      <c r="AE138" s="80" t="s">
        <v>399</v>
      </c>
      <c r="AF138" s="80" t="s">
        <v>535</v>
      </c>
      <c r="AG138" s="80" t="s">
        <v>537</v>
      </c>
      <c r="AH138" s="80" t="s">
        <v>655</v>
      </c>
      <c r="AI138" s="80"/>
      <c r="AJ138" s="80">
        <v>0.3313143</v>
      </c>
      <c r="AK138" s="80">
        <v>388</v>
      </c>
      <c r="AL138" s="80"/>
      <c r="AM138" s="80" t="str">
        <f>REPLACE(INDEX(GroupVertices[Group],MATCH(Vertices[[#This Row],[Vertex]],GroupVertices[Vertex],0)),1,1,"")</f>
        <v>4</v>
      </c>
      <c r="AN138" s="48">
        <v>0</v>
      </c>
      <c r="AO138" s="49">
        <v>0</v>
      </c>
      <c r="AP138" s="48">
        <v>0</v>
      </c>
      <c r="AQ138" s="49">
        <v>0</v>
      </c>
      <c r="AR138" s="48">
        <v>0</v>
      </c>
      <c r="AS138" s="49">
        <v>0</v>
      </c>
      <c r="AT138" s="48">
        <v>81</v>
      </c>
      <c r="AU138" s="49">
        <v>100</v>
      </c>
      <c r="AV138" s="48">
        <v>81</v>
      </c>
      <c r="AW138" s="118" t="s">
        <v>2531</v>
      </c>
      <c r="AX138" s="118" t="s">
        <v>2531</v>
      </c>
      <c r="AY138" s="118" t="s">
        <v>2531</v>
      </c>
      <c r="AZ138" s="118" t="s">
        <v>2531</v>
      </c>
      <c r="BA138" s="2"/>
      <c r="BB138" s="3"/>
      <c r="BC138" s="3"/>
      <c r="BD138" s="3"/>
      <c r="BE138" s="3"/>
    </row>
    <row r="139" spans="1:57" ht="41.45" customHeight="1">
      <c r="A139" s="83" t="s">
        <v>346</v>
      </c>
      <c r="C139" s="84"/>
      <c r="D139" s="84" t="s">
        <v>64</v>
      </c>
      <c r="E139" s="85"/>
      <c r="F139" s="86"/>
      <c r="G139" s="97" t="s">
        <v>357</v>
      </c>
      <c r="H139" s="84"/>
      <c r="I139" s="87" t="s">
        <v>346</v>
      </c>
      <c r="J139" s="88"/>
      <c r="K139" s="88" t="s">
        <v>75</v>
      </c>
      <c r="L139" s="119" t="s">
        <v>656</v>
      </c>
      <c r="M139" s="89">
        <v>1</v>
      </c>
      <c r="N139" s="90">
        <v>508.12115478515625</v>
      </c>
      <c r="O139" s="90">
        <v>7926.64892578125</v>
      </c>
      <c r="P139" s="91"/>
      <c r="Q139" s="92"/>
      <c r="R139" s="92"/>
      <c r="S139" s="93"/>
      <c r="T139" s="48">
        <v>1</v>
      </c>
      <c r="U139" s="48">
        <v>0</v>
      </c>
      <c r="V139" s="49">
        <v>0</v>
      </c>
      <c r="W139" s="49">
        <v>0.00369</v>
      </c>
      <c r="X139" s="49">
        <v>0.004048</v>
      </c>
      <c r="Y139" s="49">
        <v>0.302846</v>
      </c>
      <c r="Z139" s="49">
        <v>0</v>
      </c>
      <c r="AA139" s="49">
        <v>0</v>
      </c>
      <c r="AB139" s="94">
        <v>139</v>
      </c>
      <c r="AC139" s="94"/>
      <c r="AD139" s="95"/>
      <c r="AE139" s="80" t="s">
        <v>399</v>
      </c>
      <c r="AF139" s="80" t="s">
        <v>536</v>
      </c>
      <c r="AG139" s="80" t="s">
        <v>537</v>
      </c>
      <c r="AH139" s="80" t="s">
        <v>656</v>
      </c>
      <c r="AI139" s="80"/>
      <c r="AJ139" s="80">
        <v>0</v>
      </c>
      <c r="AK139" s="80">
        <v>2</v>
      </c>
      <c r="AL139" s="80"/>
      <c r="AM139" s="80" t="str">
        <f>REPLACE(INDEX(GroupVertices[Group],MATCH(Vertices[[#This Row],[Vertex]],GroupVertices[Vertex],0)),1,1,"")</f>
        <v>1</v>
      </c>
      <c r="AN139" s="48">
        <v>3</v>
      </c>
      <c r="AO139" s="49">
        <v>2.7777777777777777</v>
      </c>
      <c r="AP139" s="48">
        <v>0</v>
      </c>
      <c r="AQ139" s="49">
        <v>0</v>
      </c>
      <c r="AR139" s="48">
        <v>0</v>
      </c>
      <c r="AS139" s="49">
        <v>0</v>
      </c>
      <c r="AT139" s="48">
        <v>105</v>
      </c>
      <c r="AU139" s="49">
        <v>97.22222222222223</v>
      </c>
      <c r="AV139" s="48">
        <v>108</v>
      </c>
      <c r="AW139" s="48"/>
      <c r="AX139" s="48"/>
      <c r="AY139" s="48"/>
      <c r="AZ139" s="48"/>
      <c r="BA139" s="2"/>
      <c r="BB139" s="3"/>
      <c r="BC139" s="3"/>
      <c r="BD139" s="3"/>
      <c r="BE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9"/>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9"/>
    <dataValidation allowBlank="1" showInputMessage="1" promptTitle="Vertex Tooltip" prompt="Enter optional text that will pop up when the mouse is hovered over the vertex." errorTitle="Invalid Vertex Image Key" sqref="L3:L1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9"/>
    <dataValidation allowBlank="1" showInputMessage="1" promptTitle="Vertex Label Fill Color" prompt="To select an optional fill color for the Label shape, right-click and select Select Color on the right-click menu." sqref="J3:J139"/>
    <dataValidation allowBlank="1" showInputMessage="1" promptTitle="Vertex Image File" prompt="Enter the path to an image file.  Hover over the column header for examples." errorTitle="Invalid Vertex Image Key" sqref="G3:G139"/>
    <dataValidation allowBlank="1" showInputMessage="1" promptTitle="Vertex Color" prompt="To select an optional vertex color, right-click and select Select Color on the right-click menu." sqref="C3:C139"/>
    <dataValidation allowBlank="1" showInputMessage="1" promptTitle="Vertex Opacity" prompt="Enter an optional vertex opacity between 0 (transparent) and 100 (opaque)." errorTitle="Invalid Vertex Opacity" error="The optional vertex opacity must be a whole number between 0 and 10." sqref="F3:F139"/>
    <dataValidation type="list" allowBlank="1" showInputMessage="1" showErrorMessage="1" promptTitle="Vertex Shape" prompt="Select an optional vertex shape." errorTitle="Invalid Vertex Shape" error="You have entered an invalid vertex shape.  Try selecting from the drop-down list instead." sqref="D3:D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9">
      <formula1>ValidVertexLabelPositions</formula1>
    </dataValidation>
    <dataValidation allowBlank="1" showInputMessage="1" showErrorMessage="1" promptTitle="Vertex Name" prompt="Enter the name of the vertex." sqref="A3:A139"/>
  </dataValidations>
  <hyperlinks>
    <hyperlink ref="G3" r:id="rId1" display="https://upload.wikimedia.org/wikipedia/en/thumb/8/80/Wikipedia-logo-v2.svg/1024px-Wikipedia-logo-v2.svg.png"/>
    <hyperlink ref="G4" r:id="rId2" display="https://upload.wikimedia.org/wikipedia/commons/7/73/Blue_pencil.svg"/>
    <hyperlink ref="G5" r:id="rId3" display="https://upload.wikimedia.org/wikipedia/commons/a/a8/Barabasi-albert_model_degree_distribution.svg"/>
    <hyperlink ref="G6" r:id="rId4" display="https://upload.wikimedia.org/wikipedia/en/thumb/8/80/Wikipedia-logo-v2.svg/1024px-Wikipedia-logo-v2.svg.png"/>
    <hyperlink ref="G7" r:id="rId5" display="https://upload.wikimedia.org/wikipedia/en/thumb/8/80/Wikipedia-logo-v2.svg/1024px-Wikipedia-logo-v2.svg.png"/>
    <hyperlink ref="G8" r:id="rId6" display="https://upload.wikimedia.org/wikipedia/en/thumb/8/80/Wikipedia-logo-v2.svg/1024px-Wikipedia-logo-v2.svg.png"/>
    <hyperlink ref="G9" r:id="rId7" display="https://upload.wikimedia.org/wikipedia/commons/f/fe/Crystal_Clear_app_browser.png"/>
    <hyperlink ref="G10" r:id="rId8" display="https://upload.wikimedia.org/wikipedia/en/4/48/Folder_Hexagonal_Icon.svg"/>
    <hyperlink ref="G11" r:id="rId9" display="https://upload.wikimedia.org/wikipedia/commons/1/1d/20_colleges_with_the_most_alumni_at_Google.png"/>
    <hyperlink ref="G12" r:id="rId10" display="https://upload.wikimedia.org/wikipedia/en/f/f2/Edit-clear.svg"/>
    <hyperlink ref="G13" r:id="rId11" display="https://upload.wikimedia.org/wikipedia/commons/7/73/Blue_pencil.svg"/>
    <hyperlink ref="G14" r:id="rId12" display="https://upload.wikimedia.org/wikipedia/commons/e/ed/Book_Hexagonal_Icon.svg"/>
    <hyperlink ref="G15" r:id="rId13" display="https://upload.wikimedia.org/wikipedia/commons/d/d8/Albert-Laszlo_Barabasi_-_Annual_Meeting_of_the_New_Champions_2012.jpg"/>
    <hyperlink ref="G16" r:id="rId14" display="https://upload.wikimedia.org/wikipedia/commons/7/73/Blue_pencil.svg"/>
    <hyperlink ref="G17" r:id="rId15" display="https://upload.wikimedia.org/wikipedia/commons/7/73/Blue_pencil.svg"/>
    <hyperlink ref="G18" r:id="rId16" display="https://upload.wikimedia.org/wikipedia/commons/a/aa/Euler-USSR-1957-stamp.jpg"/>
    <hyperlink ref="G19" r:id="rId17" display="https://upload.wikimedia.org/wikipedia/commons/7/73/Blue_pencil.svg"/>
    <hyperlink ref="G20" r:id="rId18" display="https://upload.wikimedia.org/wikipedia/en/thumb/8/80/Wikipedia-logo-v2.svg/1024px-Wikipedia-logo-v2.svg.png"/>
    <hyperlink ref="G21" r:id="rId19" display="https://upload.wikimedia.org/wikipedia/en/thumb/8/80/Wikipedia-logo-v2.svg/1024px-Wikipedia-logo-v2.svg.png"/>
    <hyperlink ref="G22" r:id="rId20" display="https://upload.wikimedia.org/wikipedia/commons/d/d2/Internet_map_1024.jpg"/>
    <hyperlink ref="G23" r:id="rId21" display="https://upload.wikimedia.org/wikipedia/commons/d/d2/Internet_map_1024.jpg"/>
    <hyperlink ref="G24" r:id="rId22" display="https://upload.wikimedia.org/wikipedia/en/b/b4/Ambox_important.svg"/>
    <hyperlink ref="G25" r:id="rId23" display="https://upload.wikimedia.org/wikipedia/en/thumb/8/80/Wikipedia-logo-v2.svg/1024px-Wikipedia-logo-v2.svg.png"/>
    <hyperlink ref="G26" r:id="rId24" display="https://upload.wikimedia.org/wikipedia/commons/d/d2/Internet_map_1024.jpg"/>
    <hyperlink ref="G27" r:id="rId25" display="https://upload.wikimedia.org/wikipedia/en/thumb/8/80/Wikipedia-logo-v2.svg/1024px-Wikipedia-logo-v2.svg.png"/>
    <hyperlink ref="G28" r:id="rId26" display="https://upload.wikimedia.org/wikipedia/en/b/b4/Ambox_important.svg"/>
    <hyperlink ref="G29" r:id="rId27" display="https://upload.wikimedia.org/wikipedia/en/thumb/8/80/Wikipedia-logo-v2.svg/1024px-Wikipedia-logo-v2.svg.png"/>
    <hyperlink ref="G30" r:id="rId28" display="https://upload.wikimedia.org/wikipedia/commons/f/f4/Bloch_Sphere.svg"/>
    <hyperlink ref="G31" r:id="rId29" display="https://upload.wikimedia.org/wikipedia/commons/1/13/Erdos_generated_network-p0.01.jpg"/>
    <hyperlink ref="G32" r:id="rId30" display="https://upload.wikimedia.org/wikipedia/commons/7/7b/Bond_percolation_p_51.png"/>
    <hyperlink ref="G33" r:id="rId31" display="https://upload.wikimedia.org/wikipedia/en/thumb/8/80/Wikipedia-logo-v2.svg/1024px-Wikipedia-logo-v2.svg.png"/>
    <hyperlink ref="G34" r:id="rId32" display="https://upload.wikimedia.org/wikipedia/en/b/b4/Ambox_important.svg"/>
    <hyperlink ref="G35" r:id="rId33" display="https://upload.wikimedia.org/wikipedia/en/thumb/8/80/Wikipedia-logo-v2.svg/1024px-Wikipedia-logo-v2.svg.png"/>
    <hyperlink ref="G36" r:id="rId34" display="https://upload.wikimedia.org/wikipedia/commons/4/48/Barabasi_Albert_model.gif"/>
    <hyperlink ref="G37" r:id="rId35" display="https://upload.wikimedia.org/wikipedia/commons/1/10/%22Bow-tie%22_diagram_of_components_in_a_directed_network_SVG.svg"/>
    <hyperlink ref="G38" r:id="rId36" display="https://upload.wikimedia.org/wikipedia/en/thumb/8/80/Wikipedia-logo-v2.svg/1024px-Wikipedia-logo-v2.svg.png"/>
    <hyperlink ref="G39" r:id="rId37" display="https://upload.wikimedia.org/wikipedia/en/thumb/8/80/Wikipedia-logo-v2.svg/1024px-Wikipedia-logo-v2.svg.png"/>
    <hyperlink ref="G40" r:id="rId38" display="https://upload.wikimedia.org/wikipedia/en/f/f2/Edit-clear.svg"/>
    <hyperlink ref="G41" r:id="rId39" display="https://upload.wikimedia.org/wikipedia/en/thumb/8/80/Wikipedia-logo-v2.svg/1024px-Wikipedia-logo-v2.svg.png"/>
    <hyperlink ref="G42" r:id="rId40" display="https://upload.wikimedia.org/wikipedia/commons/e/ef/Commutative_diagram_for_morphism.svg"/>
    <hyperlink ref="G43" r:id="rId41" display="https://upload.wikimedia.org/wikipedia/en/thumb/8/80/Wikipedia-logo-v2.svg/1024px-Wikipedia-logo-v2.svg.png"/>
    <hyperlink ref="G44" r:id="rId42" display="https://upload.wikimedia.org/wikipedia/en/thumb/8/80/Wikipedia-logo-v2.svg/1024px-Wikipedia-logo-v2.svg.png"/>
    <hyperlink ref="G45" r:id="rId43" display="https://upload.wikimedia.org/wikipedia/en/4/4a/Commons-logo.svg"/>
    <hyperlink ref="G46" r:id="rId44" display="https://upload.wikimedia.org/wikipedia/commons/7/73/Blue_pencil.svg"/>
    <hyperlink ref="G47" r:id="rId45" display="https://upload.wikimedia.org/wikipedia/en/thumb/8/80/Wikipedia-logo-v2.svg/1024px-Wikipedia-logo-v2.svg.png"/>
    <hyperlink ref="G48" r:id="rId46" display="https://upload.wikimedia.org/wikipedia/en/thumb/8/80/Wikipedia-logo-v2.svg/1024px-Wikipedia-logo-v2.svg.png"/>
    <hyperlink ref="G49" r:id="rId47" display="https://upload.wikimedia.org/wikipedia/commons/6/60/Graph_betweenness.svg"/>
    <hyperlink ref="G50" r:id="rId48" display="https://upload.wikimedia.org/wikipedia/commons/d/d2/Internet_map_1024.jpg"/>
    <hyperlink ref="G51" r:id="rId49" display="https://upload.wikimedia.org/wikipedia/en/thumb/8/80/Wikipedia-logo-v2.svg/1024px-Wikipedia-logo-v2.svg.png"/>
    <hyperlink ref="G52" r:id="rId50" display="https://upload.wikimedia.org/wikipedia/en/thumb/8/80/Wikipedia-logo-v2.svg/1024px-Wikipedia-logo-v2.svg.png"/>
    <hyperlink ref="G53" r:id="rId51" display="https://upload.wikimedia.org/wikipedia/en/thumb/8/80/Wikipedia-logo-v2.svg/1024px-Wikipedia-logo-v2.svg.png"/>
    <hyperlink ref="G54" r:id="rId52" display="https://upload.wikimedia.org/wikipedia/en/4/4a/Commons-logo.svg"/>
    <hyperlink ref="G55" r:id="rId53" display="https://upload.wikimedia.org/wikipedia/en/9/99/Question_book-new.svg"/>
    <hyperlink ref="G56" r:id="rId54" display="https://upload.wikimedia.org/wikipedia/en/thumb/8/80/Wikipedia-logo-v2.svg/1024px-Wikipedia-logo-v2.svg.png"/>
    <hyperlink ref="G57" r:id="rId55" display="https://upload.wikimedia.org/wikipedia/commons/5/5b/6n-graf.svg"/>
    <hyperlink ref="G58" r:id="rId56" display="https://upload.wikimedia.org/wikipedia/commons/5/5b/6n-graf.svg"/>
    <hyperlink ref="G59" r:id="rId57" display="https://upload.wikimedia.org/wikipedia/en/thumb/8/80/Wikipedia-logo-v2.svg/1024px-Wikipedia-logo-v2.svg.png"/>
    <hyperlink ref="G60" r:id="rId58" display="https://upload.wikimedia.org/wikipedia/commons/7/7f/Katz_example_net.png"/>
    <hyperlink ref="G61" r:id="rId59" display="https://upload.wikimedia.org/wikipedia/en/thumb/8/80/Wikipedia-logo-v2.svg/1024px-Wikipedia-logo-v2.svg.png"/>
    <hyperlink ref="G62" r:id="rId60" display="https://upload.wikimedia.org/wikipedia/commons/1/11/6_centrality_measures.png"/>
    <hyperlink ref="G63" r:id="rId61" display="https://upload.wikimedia.org/wikipedia/en/thumb/8/80/Wikipedia-logo-v2.svg/1024px-Wikipedia-logo-v2.svg.png"/>
    <hyperlink ref="G64" r:id="rId62" display="https://upload.wikimedia.org/wikipedia/en/thumb/8/80/Wikipedia-logo-v2.svg/1024px-Wikipedia-logo-v2.svg.png"/>
    <hyperlink ref="G65" r:id="rId63" display="https://upload.wikimedia.org/wikipedia/en/b/b4/Ambox_important.svg"/>
    <hyperlink ref="G66" r:id="rId64" display="https://upload.wikimedia.org/wikipedia/commons/b/b0/SetsEN.jpg"/>
    <hyperlink ref="G67" r:id="rId65" display="https://upload.wikimedia.org/wikipedia/commons/f/fe/Crystal_Clear_app_browser.png"/>
    <hyperlink ref="G68" r:id="rId66" display="https://upload.wikimedia.org/wikipedia/en/b/b4/Ambox_important.svg"/>
    <hyperlink ref="G69" r:id="rId67" display="https://upload.wikimedia.org/wikipedia/commons/7/77/Relevance.jpg"/>
    <hyperlink ref="G70" r:id="rId68" display="https://upload.wikimedia.org/wikipedia/en/thumb/8/80/Wikipedia-logo-v2.svg/1024px-Wikipedia-logo-v2.svg.png"/>
    <hyperlink ref="G71" r:id="rId69" display="https://upload.wikimedia.org/wikipedia/en/thumb/8/80/Wikipedia-logo-v2.svg/1024px-Wikipedia-logo-v2.svg.png"/>
    <hyperlink ref="G72" r:id="rId70" display="https://upload.wikimedia.org/wikipedia/commons/7/73/Blue_pencil.svg"/>
    <hyperlink ref="G73" r:id="rId71" display="https://upload.wikimedia.org/wikipedia/commons/0/0d/Argon_ice_1.jpg"/>
    <hyperlink ref="G74" r:id="rId72" display="https://upload.wikimedia.org/wikipedia/en/thumb/8/80/Wikipedia-logo-v2.svg/1024px-Wikipedia-logo-v2.svg.png"/>
    <hyperlink ref="G75" r:id="rId73" display="https://upload.wikimedia.org/wikipedia/commons/7/71/Symbol_redirect_arrow_with_gradient.svg"/>
    <hyperlink ref="G76" r:id="rId74" display="https://upload.wikimedia.org/wikipedia/commons/5/52/Acap.svg"/>
    <hyperlink ref="G77" r:id="rId75" display="https://upload.wikimedia.org/wikipedia/commons/7/73/Blue_pencil.svg"/>
    <hyperlink ref="G78" r:id="rId76" display="https://upload.wikimedia.org/wikipedia/en/thumb/8/80/Wikipedia-logo-v2.svg/1024px-Wikipedia-logo-v2.svg.png"/>
    <hyperlink ref="G79" r:id="rId77" display="https://upload.wikimedia.org/wikipedia/commons/7/73/Blue_pencil.svg"/>
    <hyperlink ref="G80" r:id="rId78" display="https://upload.wikimedia.org/wikipedia/en/4/4a/Commons-logo.svg"/>
    <hyperlink ref="G81" r:id="rId79" display="https://upload.wikimedia.org/wikipedia/commons/3/36/2005life_premia.PNG"/>
    <hyperlink ref="G82" r:id="rId80" display="https://upload.wikimedia.org/wikipedia/commons/d/da/ATM_AL_RAJHI_BANK.JPG"/>
    <hyperlink ref="G83" r:id="rId81" display="https://upload.wikimedia.org/wikipedia/en/f/f2/Edit-clear.svg"/>
    <hyperlink ref="G84" r:id="rId82" display="https://upload.wikimedia.org/wikipedia/commons/7/73/Blue_pencil.svg"/>
    <hyperlink ref="G85" r:id="rId83" display="https://upload.wikimedia.org/wikipedia/en/thumb/8/80/Wikipedia-logo-v2.svg/1024px-Wikipedia-logo-v2.svg.png"/>
    <hyperlink ref="G86" r:id="rId84" display="https://upload.wikimedia.org/wikipedia/commons/7/73/Blue_pencil.svg"/>
    <hyperlink ref="G87" r:id="rId85" display="https://upload.wikimedia.org/wikipedia/en/4/4a/Commons-logo.svg"/>
    <hyperlink ref="G88" r:id="rId86" display="https://upload.wikimedia.org/wikipedia/en/4/4a/Commons-logo.svg"/>
    <hyperlink ref="G89" r:id="rId87" display="https://upload.wikimedia.org/wikipedia/commons/7/71/Symbol_redirect_arrow_with_gradient.svg"/>
    <hyperlink ref="G90" r:id="rId88" display="https://upload.wikimedia.org/wikipedia/en/thumb/8/80/Wikipedia-logo-v2.svg/1024px-Wikipedia-logo-v2.svg.png"/>
    <hyperlink ref="G91" r:id="rId89" display="https://upload.wikimedia.org/wikipedia/en/thumb/8/80/Wikipedia-logo-v2.svg/1024px-Wikipedia-logo-v2.svg.png"/>
    <hyperlink ref="G92" r:id="rId90" display="https://upload.wikimedia.org/wikipedia/commons/a/a8/Barabasi-albert_model_degree_distribution.svg"/>
    <hyperlink ref="G93" r:id="rId91" display="https://upload.wikimedia.org/wikipedia/en/thumb/8/80/Wikipedia-logo-v2.svg/1024px-Wikipedia-logo-v2.svg.png"/>
    <hyperlink ref="G94" r:id="rId92" display="https://upload.wikimedia.org/wikipedia/en/thumb/8/80/Wikipedia-logo-v2.svg/1024px-Wikipedia-logo-v2.svg.png"/>
    <hyperlink ref="G95" r:id="rId93" display="https://upload.wikimedia.org/wikipedia/commons/d/d2/Internet_map_1024.jpg"/>
    <hyperlink ref="G96" r:id="rId94" display="https://upload.wikimedia.org/wikipedia/en/thumb/8/80/Wikipedia-logo-v2.svg/1024px-Wikipedia-logo-v2.svg.png"/>
    <hyperlink ref="G97" r:id="rId95" display="https://upload.wikimedia.org/wikipedia/en/9/99/Question_book-new.svg"/>
    <hyperlink ref="G98" r:id="rId96" display="https://upload.wikimedia.org/wikipedia/commons/4/47/Binomial_theorem_visualisation.svg"/>
    <hyperlink ref="G99" r:id="rId97" display="https://upload.wikimedia.org/wikipedia/en/b/b4/Ambox_important.svg"/>
    <hyperlink ref="G100" r:id="rId98" display="https://upload.wikimedia.org/wikipedia/en/thumb/8/80/Wikipedia-logo-v2.svg/1024px-Wikipedia-logo-v2.svg.png"/>
    <hyperlink ref="G101" r:id="rId99" display="https://upload.wikimedia.org/wikipedia/en/f/f2/Edit-clear.svg"/>
    <hyperlink ref="G102" r:id="rId100" display="https://upload.wikimedia.org/wikipedia/en/thumb/8/80/Wikipedia-logo-v2.svg/1024px-Wikipedia-logo-v2.svg.png"/>
    <hyperlink ref="G103" r:id="rId101" display="https://upload.wikimedia.org/wikipedia/commons/7/73/Blue_pencil.svg"/>
    <hyperlink ref="G104" r:id="rId102" display="https://upload.wikimedia.org/wikipedia/en/thumb/8/80/Wikipedia-logo-v2.svg/1024px-Wikipedia-logo-v2.svg.png"/>
    <hyperlink ref="G105" r:id="rId103" display="https://upload.wikimedia.org/wikipedia/commons/2/21/Adsl_connections.jpg"/>
    <hyperlink ref="G106" r:id="rId104" display="https://upload.wikimedia.org/wikipedia/en/thumb/8/80/Wikipedia-logo-v2.svg/1024px-Wikipedia-logo-v2.svg.png"/>
    <hyperlink ref="G107" r:id="rId105" display="https://upload.wikimedia.org/wikipedia/en/thumb/8/80/Wikipedia-logo-v2.svg/1024px-Wikipedia-logo-v2.svg.png"/>
    <hyperlink ref="G108" r:id="rId106" display="https://upload.wikimedia.org/wikipedia/commons/9/9d/SDSphase1.png"/>
    <hyperlink ref="G109" r:id="rId107" display="https://upload.wikimedia.org/wikipedia/commons/2/25/DynamicNetworkAnalysisExample.jpg"/>
    <hyperlink ref="G110" r:id="rId108" display="https://upload.wikimedia.org/wikipedia/commons/2/25/DynamicNetworkAnalysisExample.jpg"/>
    <hyperlink ref="G111" r:id="rId109" display="https://upload.wikimedia.org/wikipedia/commons/9/9b/Encoder_Disc_%283-Bit%29.svg"/>
    <hyperlink ref="G112" r:id="rId110" display="https://upload.wikimedia.org/wikipedia/en/b/b4/Ambox_important.svg"/>
    <hyperlink ref="G113" r:id="rId111" display="https://upload.wikimedia.org/wikipedia/commons/c/c3/AdornoHorkheimerHabermasbyJeremyJShapiro2.png"/>
    <hyperlink ref="G114" r:id="rId112" display="https://upload.wikimedia.org/wikipedia/commons/d/df/Bellcurve.svg"/>
    <hyperlink ref="G115" r:id="rId113" display="https://upload.wikimedia.org/wikipedia/en/thumb/8/80/Wikipedia-logo-v2.svg/1024px-Wikipedia-logo-v2.svg.png"/>
    <hyperlink ref="G116" r:id="rId114" display="https://upload.wikimedia.org/wikipedia/en/thumb/8/80/Wikipedia-logo-v2.svg/1024px-Wikipedia-logo-v2.svg.png"/>
    <hyperlink ref="G117" r:id="rId115" display="https://upload.wikimedia.org/wikipedia/commons/3/3e/Nuvola_apps_edu_mathematics_blue-p.svg"/>
    <hyperlink ref="G118" r:id="rId116" display="https://upload.wikimedia.org/wikipedia/en/thumb/8/80/Wikipedia-logo-v2.svg/1024px-Wikipedia-logo-v2.svg.png"/>
    <hyperlink ref="G119" r:id="rId117" display="https://upload.wikimedia.org/wikipedia/en/thumb/8/80/Wikipedia-logo-v2.svg/1024px-Wikipedia-logo-v2.svg.png"/>
    <hyperlink ref="G120" r:id="rId118" display="https://upload.wikimedia.org/wikipedia/en/thumb/8/80/Wikipedia-logo-v2.svg/1024px-Wikipedia-logo-v2.svg.png"/>
    <hyperlink ref="G121" r:id="rId119" display="https://upload.wikimedia.org/wikipedia/en/thumb/8/80/Wikipedia-logo-v2.svg/1024px-Wikipedia-logo-v2.svg.png"/>
    <hyperlink ref="G122" r:id="rId120" display="https://upload.wikimedia.org/wikipedia/en/thumb/8/80/Wikipedia-logo-v2.svg/1024px-Wikipedia-logo-v2.svg.png"/>
    <hyperlink ref="G123" r:id="rId121" display="https://upload.wikimedia.org/wikipedia/en/b/b4/Ambox_important.svg"/>
    <hyperlink ref="G124" r:id="rId122" display="https://upload.wikimedia.org/wikipedia/commons/4/48/Barabasi_Albert_model.gif"/>
    <hyperlink ref="G125" r:id="rId123" display="https://upload.wikimedia.org/wikipedia/commons/9/91/7_bridges.svg"/>
    <hyperlink ref="G126" r:id="rId124" display="https://upload.wikimedia.org/wikipedia/commons/7/71/Symbol_redirect_arrow_with_gradient.svg"/>
    <hyperlink ref="G127" r:id="rId125" display="https://upload.wikimedia.org/wikipedia/en/4/4a/Commons-logo.svg"/>
    <hyperlink ref="G128" r:id="rId126" display="https://upload.wikimedia.org/wikipedia/en/c/ca/Automorphisms_of_a_subgraph.jpg"/>
    <hyperlink ref="G129" r:id="rId127" display="https://upload.wikimedia.org/wikipedia/commons/7/71/Symbol_redirect_arrow_with_gradient.svg"/>
    <hyperlink ref="G130" r:id="rId128" display="https://upload.wikimedia.org/wikipedia/en/4/4a/Commons-logo.svg"/>
    <hyperlink ref="G131" r:id="rId129" display="https://upload.wikimedia.org/wikipedia/en/thumb/8/80/Wikipedia-logo-v2.svg/1024px-Wikipedia-logo-v2.svg.png"/>
    <hyperlink ref="G132" r:id="rId130" display="https://upload.wikimedia.org/wikipedia/commons/d/d8/Benin_English.png"/>
    <hyperlink ref="G133" r:id="rId131" display="https://upload.wikimedia.org/wikipedia/commons/7/73/Blue_pencil.svg"/>
    <hyperlink ref="G134" r:id="rId132" display="https://upload.wikimedia.org/wikipedia/commons/7/71/Symbol_redirect_arrow_with_gradient.svg"/>
    <hyperlink ref="G135" r:id="rId133" display="https://upload.wikimedia.org/wikipedia/commons/d/d2/Internet_map_1024.jpg"/>
    <hyperlink ref="G136" r:id="rId134" display="https://upload.wikimedia.org/wikipedia/en/b/b4/Ambox_important.svg"/>
    <hyperlink ref="G137" r:id="rId135" display="https://upload.wikimedia.org/wikipedia/commons/2/21/Adsl_connections.jpg"/>
    <hyperlink ref="G138" r:id="rId136" display="https://upload.wikimedia.org/wikipedia/commons/7/73/Blue_pencil.svg"/>
    <hyperlink ref="G139" r:id="rId137" display="https://upload.wikimedia.org/wikipedia/en/thumb/8/80/Wikipedia-logo-v2.svg/1024px-Wikipedia-logo-v2.svg.png"/>
    <hyperlink ref="AF3" r:id="rId138" display="http://en.wikipedia.org/wiki/fi:Verkkoteoria"/>
    <hyperlink ref="AF5" r:id="rId139" display="http://en.wikipedia.org/wiki/Network_science"/>
    <hyperlink ref="AF8" r:id="rId140" display="http://en.wikipedia.org/wiki/PERT"/>
    <hyperlink ref="AF9" r:id="rId141" display="http://en.wikipedia.org/wiki/TrustRank"/>
    <hyperlink ref="AF10" r:id="rId142" display="http://en.wikipedia.org/wiki/PageRank"/>
    <hyperlink ref="AF11" r:id="rId143" display="http://en.wikipedia.org/wiki/Google"/>
    <hyperlink ref="AF12" r:id="rId144" display="http://en.wikipedia.org/wiki/spamdexing"/>
    <hyperlink ref="AF21" r:id="rId145" display="http://en.wikipedia.org/wiki/de:Netzwerkforschung"/>
    <hyperlink ref="AF45" r:id="rId146" display="http://en.wikipedia.org/wiki/Polytely"/>
    <hyperlink ref="AF62" r:id="rId147" display="http://en.wikipedia.org/wiki/centrality"/>
    <hyperlink ref="AF65" r:id="rId148" display="http://en.wikipedia.org/wiki/CheiRank"/>
    <hyperlink ref="AF68" r:id="rId149" display="http://en.wikipedia.org/wiki/ranking"/>
    <hyperlink ref="AF69" r:id="rId150" display="http://en.wikipedia.org/wiki/relevance"/>
    <hyperlink ref="AF72" r:id="rId151" display="http://en.wikipedia.org/wiki/Percolation"/>
    <hyperlink ref="AF79" r:id="rId152" display="http://en.wikipedia.org/wiki/epidemiology"/>
    <hyperlink ref="AF80" r:id="rId153" display="http://en.wikipedia.org/wiki/fraud"/>
    <hyperlink ref="AF81" r:id="rId154" display="http://en.wikipedia.org/wiki/insurance"/>
    <hyperlink ref="AF82" r:id="rId155" display="http://en.wikipedia.org/wiki/bank"/>
    <hyperlink ref="AF84" r:id="rId156" display="http://en.wikipedia.org/wiki/pharmacology"/>
    <hyperlink ref="AF100" r:id="rId157" display="http://en.wikipedia.org/wiki/CERDEC"/>
    <hyperlink ref="AF113" r:id="rId158" display="http://en.wikipedia.org/wiki/sociology"/>
    <hyperlink ref="AF123" r:id="rId159" display="http://en.wikipedia.org/wiki/interactome"/>
    <hyperlink ref="AF129" r:id="rId160" display="http://en.wikipedia.org/wiki/organizations"/>
    <hyperlink ref="AF130" r:id="rId161" display="http://en.wikipedia.org/wiki/sociogram"/>
  </hyperlinks>
  <printOptions/>
  <pageMargins left="0.7" right="0.7" top="0.75" bottom="0.75" header="0.3" footer="0.3"/>
  <pageSetup horizontalDpi="600" verticalDpi="600" orientation="portrait" r:id="rId166"/>
  <drawing r:id="rId165"/>
  <legacyDrawing r:id="rId163"/>
  <tableParts>
    <tablePart r:id="rId1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2457</v>
      </c>
      <c r="Z2" s="53" t="s">
        <v>2458</v>
      </c>
      <c r="AA2" s="53" t="s">
        <v>2459</v>
      </c>
      <c r="AB2" s="53" t="s">
        <v>2460</v>
      </c>
      <c r="AC2" s="53" t="s">
        <v>2461</v>
      </c>
      <c r="AD2" s="53" t="s">
        <v>2462</v>
      </c>
      <c r="AE2" s="53" t="s">
        <v>2463</v>
      </c>
      <c r="AF2" s="53" t="s">
        <v>2464</v>
      </c>
      <c r="AG2" s="53" t="s">
        <v>2467</v>
      </c>
      <c r="AH2" s="13" t="s">
        <v>2478</v>
      </c>
      <c r="AI2" s="13" t="s">
        <v>2525</v>
      </c>
    </row>
    <row r="3" spans="1:35" ht="15">
      <c r="A3" s="83" t="s">
        <v>658</v>
      </c>
      <c r="B3" s="67" t="s">
        <v>662</v>
      </c>
      <c r="C3" s="67" t="s">
        <v>56</v>
      </c>
      <c r="D3" s="100"/>
      <c r="E3" s="99"/>
      <c r="F3" s="101" t="s">
        <v>2535</v>
      </c>
      <c r="G3" s="102"/>
      <c r="H3" s="102"/>
      <c r="I3" s="103">
        <v>3</v>
      </c>
      <c r="J3" s="104"/>
      <c r="K3" s="48">
        <v>54</v>
      </c>
      <c r="L3" s="48">
        <v>63</v>
      </c>
      <c r="M3" s="48">
        <v>0</v>
      </c>
      <c r="N3" s="48">
        <v>63</v>
      </c>
      <c r="O3" s="48">
        <v>1</v>
      </c>
      <c r="P3" s="49">
        <v>0</v>
      </c>
      <c r="Q3" s="49">
        <v>0</v>
      </c>
      <c r="R3" s="48">
        <v>1</v>
      </c>
      <c r="S3" s="48">
        <v>0</v>
      </c>
      <c r="T3" s="48">
        <v>54</v>
      </c>
      <c r="U3" s="48">
        <v>63</v>
      </c>
      <c r="V3" s="48">
        <v>2</v>
      </c>
      <c r="W3" s="49">
        <v>1.920439</v>
      </c>
      <c r="X3" s="49">
        <v>0.02166317260656883</v>
      </c>
      <c r="Y3" s="48">
        <v>168</v>
      </c>
      <c r="Z3" s="49">
        <v>2.0165646380986675</v>
      </c>
      <c r="AA3" s="48">
        <v>180</v>
      </c>
      <c r="AB3" s="49">
        <v>2.1606049693914295</v>
      </c>
      <c r="AC3" s="48">
        <v>0</v>
      </c>
      <c r="AD3" s="49">
        <v>0</v>
      </c>
      <c r="AE3" s="48">
        <v>7983</v>
      </c>
      <c r="AF3" s="49">
        <v>95.8228303925099</v>
      </c>
      <c r="AG3" s="48">
        <v>8331</v>
      </c>
      <c r="AH3" s="111" t="s">
        <v>2479</v>
      </c>
      <c r="AI3" s="111" t="s">
        <v>2526</v>
      </c>
    </row>
    <row r="4" spans="1:35" ht="15">
      <c r="A4" s="83" t="s">
        <v>659</v>
      </c>
      <c r="B4" s="67" t="s">
        <v>663</v>
      </c>
      <c r="C4" s="67" t="s">
        <v>56</v>
      </c>
      <c r="D4" s="106"/>
      <c r="E4" s="105"/>
      <c r="F4" s="107" t="s">
        <v>2536</v>
      </c>
      <c r="G4" s="108"/>
      <c r="H4" s="108"/>
      <c r="I4" s="109">
        <v>4</v>
      </c>
      <c r="J4" s="110"/>
      <c r="K4" s="48">
        <v>34</v>
      </c>
      <c r="L4" s="48">
        <v>79</v>
      </c>
      <c r="M4" s="48">
        <v>0</v>
      </c>
      <c r="N4" s="48">
        <v>79</v>
      </c>
      <c r="O4" s="48">
        <v>0</v>
      </c>
      <c r="P4" s="49">
        <v>0.1791044776119403</v>
      </c>
      <c r="Q4" s="49">
        <v>0.3037974683544304</v>
      </c>
      <c r="R4" s="48">
        <v>1</v>
      </c>
      <c r="S4" s="48">
        <v>0</v>
      </c>
      <c r="T4" s="48">
        <v>34</v>
      </c>
      <c r="U4" s="48">
        <v>79</v>
      </c>
      <c r="V4" s="48">
        <v>6</v>
      </c>
      <c r="W4" s="49">
        <v>2.524221</v>
      </c>
      <c r="X4" s="49">
        <v>0.07040998217468805</v>
      </c>
      <c r="Y4" s="48">
        <v>67</v>
      </c>
      <c r="Z4" s="49">
        <v>1.5559684161634928</v>
      </c>
      <c r="AA4" s="48">
        <v>72</v>
      </c>
      <c r="AB4" s="49">
        <v>1.672085462145843</v>
      </c>
      <c r="AC4" s="48">
        <v>0</v>
      </c>
      <c r="AD4" s="49">
        <v>0</v>
      </c>
      <c r="AE4" s="48">
        <v>4167</v>
      </c>
      <c r="AF4" s="49">
        <v>96.77194612169066</v>
      </c>
      <c r="AG4" s="48">
        <v>4306</v>
      </c>
      <c r="AH4" s="111" t="s">
        <v>2480</v>
      </c>
      <c r="AI4" s="111" t="s">
        <v>2527</v>
      </c>
    </row>
    <row r="5" spans="1:35" ht="15">
      <c r="A5" s="83" t="s">
        <v>660</v>
      </c>
      <c r="B5" s="67" t="s">
        <v>664</v>
      </c>
      <c r="C5" s="67" t="s">
        <v>56</v>
      </c>
      <c r="D5" s="106"/>
      <c r="E5" s="105"/>
      <c r="F5" s="107" t="s">
        <v>2537</v>
      </c>
      <c r="G5" s="108"/>
      <c r="H5" s="108"/>
      <c r="I5" s="109">
        <v>5</v>
      </c>
      <c r="J5" s="110"/>
      <c r="K5" s="48">
        <v>29</v>
      </c>
      <c r="L5" s="48">
        <v>87</v>
      </c>
      <c r="M5" s="48">
        <v>0</v>
      </c>
      <c r="N5" s="48">
        <v>87</v>
      </c>
      <c r="O5" s="48">
        <v>0</v>
      </c>
      <c r="P5" s="49">
        <v>0.1917808219178082</v>
      </c>
      <c r="Q5" s="49">
        <v>0.3218390804597701</v>
      </c>
      <c r="R5" s="48">
        <v>1</v>
      </c>
      <c r="S5" s="48">
        <v>0</v>
      </c>
      <c r="T5" s="48">
        <v>29</v>
      </c>
      <c r="U5" s="48">
        <v>87</v>
      </c>
      <c r="V5" s="48">
        <v>3</v>
      </c>
      <c r="W5" s="49">
        <v>2.052319</v>
      </c>
      <c r="X5" s="49">
        <v>0.10714285714285714</v>
      </c>
      <c r="Y5" s="48">
        <v>76</v>
      </c>
      <c r="Z5" s="49">
        <v>1.5754560530679933</v>
      </c>
      <c r="AA5" s="48">
        <v>38</v>
      </c>
      <c r="AB5" s="49">
        <v>0.7877280265339967</v>
      </c>
      <c r="AC5" s="48">
        <v>0</v>
      </c>
      <c r="AD5" s="49">
        <v>0</v>
      </c>
      <c r="AE5" s="48">
        <v>4710</v>
      </c>
      <c r="AF5" s="49">
        <v>97.636815920398</v>
      </c>
      <c r="AG5" s="48">
        <v>4824</v>
      </c>
      <c r="AH5" s="111" t="s">
        <v>2481</v>
      </c>
      <c r="AI5" s="111" t="s">
        <v>2528</v>
      </c>
    </row>
    <row r="6" spans="1:35" ht="15">
      <c r="A6" s="83" t="s">
        <v>661</v>
      </c>
      <c r="B6" s="67" t="s">
        <v>665</v>
      </c>
      <c r="C6" s="67" t="s">
        <v>56</v>
      </c>
      <c r="D6" s="106"/>
      <c r="E6" s="105"/>
      <c r="F6" s="107" t="s">
        <v>2538</v>
      </c>
      <c r="G6" s="108"/>
      <c r="H6" s="108"/>
      <c r="I6" s="109">
        <v>6</v>
      </c>
      <c r="J6" s="110"/>
      <c r="K6" s="48">
        <v>20</v>
      </c>
      <c r="L6" s="48">
        <v>49</v>
      </c>
      <c r="M6" s="48">
        <v>0</v>
      </c>
      <c r="N6" s="48">
        <v>49</v>
      </c>
      <c r="O6" s="48">
        <v>0</v>
      </c>
      <c r="P6" s="49">
        <v>0.1951219512195122</v>
      </c>
      <c r="Q6" s="49">
        <v>0.32653061224489793</v>
      </c>
      <c r="R6" s="48">
        <v>1</v>
      </c>
      <c r="S6" s="48">
        <v>0</v>
      </c>
      <c r="T6" s="48">
        <v>20</v>
      </c>
      <c r="U6" s="48">
        <v>49</v>
      </c>
      <c r="V6" s="48">
        <v>4</v>
      </c>
      <c r="W6" s="49">
        <v>2.02</v>
      </c>
      <c r="X6" s="49">
        <v>0.12894736842105264</v>
      </c>
      <c r="Y6" s="48">
        <v>49</v>
      </c>
      <c r="Z6" s="49">
        <v>1.6102530397633914</v>
      </c>
      <c r="AA6" s="48">
        <v>27</v>
      </c>
      <c r="AB6" s="49">
        <v>0.8872822872165625</v>
      </c>
      <c r="AC6" s="48">
        <v>0</v>
      </c>
      <c r="AD6" s="49">
        <v>0</v>
      </c>
      <c r="AE6" s="48">
        <v>2967</v>
      </c>
      <c r="AF6" s="49">
        <v>97.50246467302004</v>
      </c>
      <c r="AG6" s="48">
        <v>3043</v>
      </c>
      <c r="AH6" s="111" t="s">
        <v>2482</v>
      </c>
      <c r="AI6" s="111" t="s">
        <v>2529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658</v>
      </c>
      <c r="B2" s="111" t="s">
        <v>212</v>
      </c>
      <c r="C2" s="80">
        <f>VLOOKUP(GroupVertices[[#This Row],[Vertex]],Vertices[],MATCH("ID",Vertices[[#Headers],[Vertex]:[Top Word Pairs in Content by Salience]],0),FALSE)</f>
        <v>5</v>
      </c>
    </row>
    <row r="3" spans="1:3" ht="15">
      <c r="A3" s="80" t="s">
        <v>658</v>
      </c>
      <c r="B3" s="111" t="s">
        <v>346</v>
      </c>
      <c r="C3" s="80">
        <f>VLOOKUP(GroupVertices[[#This Row],[Vertex]],Vertices[],MATCH("ID",Vertices[[#Headers],[Vertex]:[Top Word Pairs in Content by Salience]],0),FALSE)</f>
        <v>139</v>
      </c>
    </row>
    <row r="4" spans="1:3" ht="15">
      <c r="A4" s="80" t="s">
        <v>658</v>
      </c>
      <c r="B4" s="111" t="s">
        <v>286</v>
      </c>
      <c r="C4" s="80">
        <f>VLOOKUP(GroupVertices[[#This Row],[Vertex]],Vertices[],MATCH("ID",Vertices[[#Headers],[Vertex]:[Top Word Pairs in Content by Salience]],0),FALSE)</f>
        <v>136</v>
      </c>
    </row>
    <row r="5" spans="1:3" ht="15">
      <c r="A5" s="80" t="s">
        <v>658</v>
      </c>
      <c r="B5" s="111" t="s">
        <v>344</v>
      </c>
      <c r="C5" s="80">
        <f>VLOOKUP(GroupVertices[[#This Row],[Vertex]],Vertices[],MATCH("ID",Vertices[[#Headers],[Vertex]:[Top Word Pairs in Content by Salience]],0),FALSE)</f>
        <v>133</v>
      </c>
    </row>
    <row r="6" spans="1:3" ht="15">
      <c r="A6" s="80" t="s">
        <v>658</v>
      </c>
      <c r="B6" s="111" t="s">
        <v>278</v>
      </c>
      <c r="C6" s="80">
        <f>VLOOKUP(GroupVertices[[#This Row],[Vertex]],Vertices[],MATCH("ID",Vertices[[#Headers],[Vertex]:[Top Word Pairs in Content by Salience]],0),FALSE)</f>
        <v>132</v>
      </c>
    </row>
    <row r="7" spans="1:3" ht="15">
      <c r="A7" s="80" t="s">
        <v>658</v>
      </c>
      <c r="B7" s="111" t="s">
        <v>296</v>
      </c>
      <c r="C7" s="80">
        <f>VLOOKUP(GroupVertices[[#This Row],[Vertex]],Vertices[],MATCH("ID",Vertices[[#Headers],[Vertex]:[Top Word Pairs in Content by Salience]],0),FALSE)</f>
        <v>19</v>
      </c>
    </row>
    <row r="8" spans="1:3" ht="15">
      <c r="A8" s="80" t="s">
        <v>658</v>
      </c>
      <c r="B8" s="111" t="s">
        <v>340</v>
      </c>
      <c r="C8" s="80">
        <f>VLOOKUP(GroupVertices[[#This Row],[Vertex]],Vertices[],MATCH("ID",Vertices[[#Headers],[Vertex]:[Top Word Pairs in Content by Salience]],0),FALSE)</f>
        <v>126</v>
      </c>
    </row>
    <row r="9" spans="1:3" ht="15">
      <c r="A9" s="80" t="s">
        <v>658</v>
      </c>
      <c r="B9" s="111" t="s">
        <v>240</v>
      </c>
      <c r="C9" s="80">
        <f>VLOOKUP(GroupVertices[[#This Row],[Vertex]],Vertices[],MATCH("ID",Vertices[[#Headers],[Vertex]:[Top Word Pairs in Content by Salience]],0),FALSE)</f>
        <v>82</v>
      </c>
    </row>
    <row r="10" spans="1:3" ht="15">
      <c r="A10" s="80" t="s">
        <v>658</v>
      </c>
      <c r="B10" s="111" t="s">
        <v>338</v>
      </c>
      <c r="C10" s="80">
        <f>VLOOKUP(GroupVertices[[#This Row],[Vertex]],Vertices[],MATCH("ID",Vertices[[#Headers],[Vertex]:[Top Word Pairs in Content by Salience]],0),FALSE)</f>
        <v>115</v>
      </c>
    </row>
    <row r="11" spans="1:3" ht="15">
      <c r="A11" s="80" t="s">
        <v>658</v>
      </c>
      <c r="B11" s="111" t="s">
        <v>251</v>
      </c>
      <c r="C11" s="80">
        <f>VLOOKUP(GroupVertices[[#This Row],[Vertex]],Vertices[],MATCH("ID",Vertices[[#Headers],[Vertex]:[Top Word Pairs in Content by Salience]],0),FALSE)</f>
        <v>103</v>
      </c>
    </row>
    <row r="12" spans="1:3" ht="15">
      <c r="A12" s="80" t="s">
        <v>658</v>
      </c>
      <c r="B12" s="111" t="s">
        <v>250</v>
      </c>
      <c r="C12" s="80">
        <f>VLOOKUP(GroupVertices[[#This Row],[Vertex]],Vertices[],MATCH("ID",Vertices[[#Headers],[Vertex]:[Top Word Pairs in Content by Salience]],0),FALSE)</f>
        <v>104</v>
      </c>
    </row>
    <row r="13" spans="1:3" ht="15">
      <c r="A13" s="80" t="s">
        <v>658</v>
      </c>
      <c r="B13" s="111" t="s">
        <v>336</v>
      </c>
      <c r="C13" s="80">
        <f>VLOOKUP(GroupVertices[[#This Row],[Vertex]],Vertices[],MATCH("ID",Vertices[[#Headers],[Vertex]:[Top Word Pairs in Content by Salience]],0),FALSE)</f>
        <v>102</v>
      </c>
    </row>
    <row r="14" spans="1:3" ht="15">
      <c r="A14" s="80" t="s">
        <v>658</v>
      </c>
      <c r="B14" s="111" t="s">
        <v>249</v>
      </c>
      <c r="C14" s="80">
        <f>VLOOKUP(GroupVertices[[#This Row],[Vertex]],Vertices[],MATCH("ID",Vertices[[#Headers],[Vertex]:[Top Word Pairs in Content by Salience]],0),FALSE)</f>
        <v>101</v>
      </c>
    </row>
    <row r="15" spans="1:3" ht="15">
      <c r="A15" s="80" t="s">
        <v>658</v>
      </c>
      <c r="B15" s="111" t="s">
        <v>335</v>
      </c>
      <c r="C15" s="80">
        <f>VLOOKUP(GroupVertices[[#This Row],[Vertex]],Vertices[],MATCH("ID",Vertices[[#Headers],[Vertex]:[Top Word Pairs in Content by Salience]],0),FALSE)</f>
        <v>100</v>
      </c>
    </row>
    <row r="16" spans="1:3" ht="15">
      <c r="A16" s="80" t="s">
        <v>658</v>
      </c>
      <c r="B16" s="111" t="s">
        <v>334</v>
      </c>
      <c r="C16" s="80">
        <f>VLOOKUP(GroupVertices[[#This Row],[Vertex]],Vertices[],MATCH("ID",Vertices[[#Headers],[Vertex]:[Top Word Pairs in Content by Salience]],0),FALSE)</f>
        <v>99</v>
      </c>
    </row>
    <row r="17" spans="1:3" ht="15">
      <c r="A17" s="80" t="s">
        <v>658</v>
      </c>
      <c r="B17" s="111" t="s">
        <v>333</v>
      </c>
      <c r="C17" s="80">
        <f>VLOOKUP(GroupVertices[[#This Row],[Vertex]],Vertices[],MATCH("ID",Vertices[[#Headers],[Vertex]:[Top Word Pairs in Content by Salience]],0),FALSE)</f>
        <v>98</v>
      </c>
    </row>
    <row r="18" spans="1:3" ht="15">
      <c r="A18" s="80" t="s">
        <v>658</v>
      </c>
      <c r="B18" s="111" t="s">
        <v>332</v>
      </c>
      <c r="C18" s="80">
        <f>VLOOKUP(GroupVertices[[#This Row],[Vertex]],Vertices[],MATCH("ID",Vertices[[#Headers],[Vertex]:[Top Word Pairs in Content by Salience]],0),FALSE)</f>
        <v>96</v>
      </c>
    </row>
    <row r="19" spans="1:3" ht="15">
      <c r="A19" s="80" t="s">
        <v>658</v>
      </c>
      <c r="B19" s="111" t="s">
        <v>331</v>
      </c>
      <c r="C19" s="80">
        <f>VLOOKUP(GroupVertices[[#This Row],[Vertex]],Vertices[],MATCH("ID",Vertices[[#Headers],[Vertex]:[Top Word Pairs in Content by Salience]],0),FALSE)</f>
        <v>93</v>
      </c>
    </row>
    <row r="20" spans="1:3" ht="15">
      <c r="A20" s="80" t="s">
        <v>658</v>
      </c>
      <c r="B20" s="111" t="s">
        <v>330</v>
      </c>
      <c r="C20" s="80">
        <f>VLOOKUP(GroupVertices[[#This Row],[Vertex]],Vertices[],MATCH("ID",Vertices[[#Headers],[Vertex]:[Top Word Pairs in Content by Salience]],0),FALSE)</f>
        <v>91</v>
      </c>
    </row>
    <row r="21" spans="1:3" ht="15">
      <c r="A21" s="80" t="s">
        <v>658</v>
      </c>
      <c r="B21" s="111" t="s">
        <v>329</v>
      </c>
      <c r="C21" s="80">
        <f>VLOOKUP(GroupVertices[[#This Row],[Vertex]],Vertices[],MATCH("ID",Vertices[[#Headers],[Vertex]:[Top Word Pairs in Content by Salience]],0),FALSE)</f>
        <v>90</v>
      </c>
    </row>
    <row r="22" spans="1:3" ht="15">
      <c r="A22" s="80" t="s">
        <v>658</v>
      </c>
      <c r="B22" s="111" t="s">
        <v>328</v>
      </c>
      <c r="C22" s="80">
        <f>VLOOKUP(GroupVertices[[#This Row],[Vertex]],Vertices[],MATCH("ID",Vertices[[#Headers],[Vertex]:[Top Word Pairs in Content by Salience]],0),FALSE)</f>
        <v>89</v>
      </c>
    </row>
    <row r="23" spans="1:3" ht="15">
      <c r="A23" s="80" t="s">
        <v>658</v>
      </c>
      <c r="B23" s="111" t="s">
        <v>243</v>
      </c>
      <c r="C23" s="80">
        <f>VLOOKUP(GroupVertices[[#This Row],[Vertex]],Vertices[],MATCH("ID",Vertices[[#Headers],[Vertex]:[Top Word Pairs in Content by Salience]],0),FALSE)</f>
        <v>87</v>
      </c>
    </row>
    <row r="24" spans="1:3" ht="15">
      <c r="A24" s="80" t="s">
        <v>658</v>
      </c>
      <c r="B24" s="111" t="s">
        <v>222</v>
      </c>
      <c r="C24" s="80">
        <f>VLOOKUP(GroupVertices[[#This Row],[Vertex]],Vertices[],MATCH("ID",Vertices[[#Headers],[Vertex]:[Top Word Pairs in Content by Salience]],0),FALSE)</f>
        <v>47</v>
      </c>
    </row>
    <row r="25" spans="1:3" ht="15">
      <c r="A25" s="80" t="s">
        <v>658</v>
      </c>
      <c r="B25" s="111" t="s">
        <v>327</v>
      </c>
      <c r="C25" s="80">
        <f>VLOOKUP(GroupVertices[[#This Row],[Vertex]],Vertices[],MATCH("ID",Vertices[[#Headers],[Vertex]:[Top Word Pairs in Content by Salience]],0),FALSE)</f>
        <v>86</v>
      </c>
    </row>
    <row r="26" spans="1:3" ht="15">
      <c r="A26" s="80" t="s">
        <v>658</v>
      </c>
      <c r="B26" s="111" t="s">
        <v>326</v>
      </c>
      <c r="C26" s="80">
        <f>VLOOKUP(GroupVertices[[#This Row],[Vertex]],Vertices[],MATCH("ID",Vertices[[#Headers],[Vertex]:[Top Word Pairs in Content by Salience]],0),FALSE)</f>
        <v>85</v>
      </c>
    </row>
    <row r="27" spans="1:3" ht="15">
      <c r="A27" s="80" t="s">
        <v>658</v>
      </c>
      <c r="B27" s="111" t="s">
        <v>325</v>
      </c>
      <c r="C27" s="80">
        <f>VLOOKUP(GroupVertices[[#This Row],[Vertex]],Vertices[],MATCH("ID",Vertices[[#Headers],[Vertex]:[Top Word Pairs in Content by Salience]],0),FALSE)</f>
        <v>84</v>
      </c>
    </row>
    <row r="28" spans="1:3" ht="15">
      <c r="A28" s="80" t="s">
        <v>658</v>
      </c>
      <c r="B28" s="111" t="s">
        <v>241</v>
      </c>
      <c r="C28" s="80">
        <f>VLOOKUP(GroupVertices[[#This Row],[Vertex]],Vertices[],MATCH("ID",Vertices[[#Headers],[Vertex]:[Top Word Pairs in Content by Salience]],0),FALSE)</f>
        <v>54</v>
      </c>
    </row>
    <row r="29" spans="1:3" ht="15">
      <c r="A29" s="80" t="s">
        <v>658</v>
      </c>
      <c r="B29" s="111" t="s">
        <v>324</v>
      </c>
      <c r="C29" s="80">
        <f>VLOOKUP(GroupVertices[[#This Row],[Vertex]],Vertices[],MATCH("ID",Vertices[[#Headers],[Vertex]:[Top Word Pairs in Content by Salience]],0),FALSE)</f>
        <v>81</v>
      </c>
    </row>
    <row r="30" spans="1:3" ht="15">
      <c r="A30" s="80" t="s">
        <v>658</v>
      </c>
      <c r="B30" s="111" t="s">
        <v>323</v>
      </c>
      <c r="C30" s="80">
        <f>VLOOKUP(GroupVertices[[#This Row],[Vertex]],Vertices[],MATCH("ID",Vertices[[#Headers],[Vertex]:[Top Word Pairs in Content by Salience]],0),FALSE)</f>
        <v>80</v>
      </c>
    </row>
    <row r="31" spans="1:3" ht="15">
      <c r="A31" s="80" t="s">
        <v>658</v>
      </c>
      <c r="B31" s="111" t="s">
        <v>317</v>
      </c>
      <c r="C31" s="80">
        <f>VLOOKUP(GroupVertices[[#This Row],[Vertex]],Vertices[],MATCH("ID",Vertices[[#Headers],[Vertex]:[Top Word Pairs in Content by Salience]],0),FALSE)</f>
        <v>71</v>
      </c>
    </row>
    <row r="32" spans="1:3" ht="15">
      <c r="A32" s="80" t="s">
        <v>658</v>
      </c>
      <c r="B32" s="111" t="s">
        <v>316</v>
      </c>
      <c r="C32" s="80">
        <f>VLOOKUP(GroupVertices[[#This Row],[Vertex]],Vertices[],MATCH("ID",Vertices[[#Headers],[Vertex]:[Top Word Pairs in Content by Salience]],0),FALSE)</f>
        <v>70</v>
      </c>
    </row>
    <row r="33" spans="1:3" ht="15">
      <c r="A33" s="80" t="s">
        <v>658</v>
      </c>
      <c r="B33" s="111" t="s">
        <v>314</v>
      </c>
      <c r="C33" s="80">
        <f>VLOOKUP(GroupVertices[[#This Row],[Vertex]],Vertices[],MATCH("ID",Vertices[[#Headers],[Vertex]:[Top Word Pairs in Content by Salience]],0),FALSE)</f>
        <v>64</v>
      </c>
    </row>
    <row r="34" spans="1:3" ht="15">
      <c r="A34" s="80" t="s">
        <v>658</v>
      </c>
      <c r="B34" s="111" t="s">
        <v>313</v>
      </c>
      <c r="C34" s="80">
        <f>VLOOKUP(GroupVertices[[#This Row],[Vertex]],Vertices[],MATCH("ID",Vertices[[#Headers],[Vertex]:[Top Word Pairs in Content by Salience]],0),FALSE)</f>
        <v>63</v>
      </c>
    </row>
    <row r="35" spans="1:3" ht="15">
      <c r="A35" s="80" t="s">
        <v>658</v>
      </c>
      <c r="B35" s="111" t="s">
        <v>312</v>
      </c>
      <c r="C35" s="80">
        <f>VLOOKUP(GroupVertices[[#This Row],[Vertex]],Vertices[],MATCH("ID",Vertices[[#Headers],[Vertex]:[Top Word Pairs in Content by Salience]],0),FALSE)</f>
        <v>59</v>
      </c>
    </row>
    <row r="36" spans="1:3" ht="15">
      <c r="A36" s="80" t="s">
        <v>658</v>
      </c>
      <c r="B36" s="111" t="s">
        <v>225</v>
      </c>
      <c r="C36" s="80">
        <f>VLOOKUP(GroupVertices[[#This Row],[Vertex]],Vertices[],MATCH("ID",Vertices[[#Headers],[Vertex]:[Top Word Pairs in Content by Salience]],0),FALSE)</f>
        <v>57</v>
      </c>
    </row>
    <row r="37" spans="1:3" ht="15">
      <c r="A37" s="80" t="s">
        <v>658</v>
      </c>
      <c r="B37" s="111" t="s">
        <v>311</v>
      </c>
      <c r="C37" s="80">
        <f>VLOOKUP(GroupVertices[[#This Row],[Vertex]],Vertices[],MATCH("ID",Vertices[[#Headers],[Vertex]:[Top Word Pairs in Content by Salience]],0),FALSE)</f>
        <v>56</v>
      </c>
    </row>
    <row r="38" spans="1:3" ht="15">
      <c r="A38" s="80" t="s">
        <v>658</v>
      </c>
      <c r="B38" s="111" t="s">
        <v>310</v>
      </c>
      <c r="C38" s="80">
        <f>VLOOKUP(GroupVertices[[#This Row],[Vertex]],Vertices[],MATCH("ID",Vertices[[#Headers],[Vertex]:[Top Word Pairs in Content by Salience]],0),FALSE)</f>
        <v>55</v>
      </c>
    </row>
    <row r="39" spans="1:3" ht="15">
      <c r="A39" s="80" t="s">
        <v>658</v>
      </c>
      <c r="B39" s="111" t="s">
        <v>224</v>
      </c>
      <c r="C39" s="80">
        <f>VLOOKUP(GroupVertices[[#This Row],[Vertex]],Vertices[],MATCH("ID",Vertices[[#Headers],[Vertex]:[Top Word Pairs in Content by Salience]],0),FALSE)</f>
        <v>53</v>
      </c>
    </row>
    <row r="40" spans="1:3" ht="15">
      <c r="A40" s="80" t="s">
        <v>658</v>
      </c>
      <c r="B40" s="111" t="s">
        <v>309</v>
      </c>
      <c r="C40" s="80">
        <f>VLOOKUP(GroupVertices[[#This Row],[Vertex]],Vertices[],MATCH("ID",Vertices[[#Headers],[Vertex]:[Top Word Pairs in Content by Salience]],0),FALSE)</f>
        <v>52</v>
      </c>
    </row>
    <row r="41" spans="1:3" ht="15">
      <c r="A41" s="80" t="s">
        <v>658</v>
      </c>
      <c r="B41" s="111" t="s">
        <v>308</v>
      </c>
      <c r="C41" s="80">
        <f>VLOOKUP(GroupVertices[[#This Row],[Vertex]],Vertices[],MATCH("ID",Vertices[[#Headers],[Vertex]:[Top Word Pairs in Content by Salience]],0),FALSE)</f>
        <v>51</v>
      </c>
    </row>
    <row r="42" spans="1:3" ht="15">
      <c r="A42" s="80" t="s">
        <v>658</v>
      </c>
      <c r="B42" s="111" t="s">
        <v>221</v>
      </c>
      <c r="C42" s="80">
        <f>VLOOKUP(GroupVertices[[#This Row],[Vertex]],Vertices[],MATCH("ID",Vertices[[#Headers],[Vertex]:[Top Word Pairs in Content by Salience]],0),FALSE)</f>
        <v>45</v>
      </c>
    </row>
    <row r="43" spans="1:3" ht="15">
      <c r="A43" s="80" t="s">
        <v>658</v>
      </c>
      <c r="B43" s="111" t="s">
        <v>220</v>
      </c>
      <c r="C43" s="80">
        <f>VLOOKUP(GroupVertices[[#This Row],[Vertex]],Vertices[],MATCH("ID",Vertices[[#Headers],[Vertex]:[Top Word Pairs in Content by Salience]],0),FALSE)</f>
        <v>44</v>
      </c>
    </row>
    <row r="44" spans="1:3" ht="15">
      <c r="A44" s="80" t="s">
        <v>658</v>
      </c>
      <c r="B44" s="111" t="s">
        <v>307</v>
      </c>
      <c r="C44" s="80">
        <f>VLOOKUP(GroupVertices[[#This Row],[Vertex]],Vertices[],MATCH("ID",Vertices[[#Headers],[Vertex]:[Top Word Pairs in Content by Salience]],0),FALSE)</f>
        <v>43</v>
      </c>
    </row>
    <row r="45" spans="1:3" ht="15">
      <c r="A45" s="80" t="s">
        <v>658</v>
      </c>
      <c r="B45" s="111" t="s">
        <v>306</v>
      </c>
      <c r="C45" s="80">
        <f>VLOOKUP(GroupVertices[[#This Row],[Vertex]],Vertices[],MATCH("ID",Vertices[[#Headers],[Vertex]:[Top Word Pairs in Content by Salience]],0),FALSE)</f>
        <v>42</v>
      </c>
    </row>
    <row r="46" spans="1:3" ht="15">
      <c r="A46" s="80" t="s">
        <v>658</v>
      </c>
      <c r="B46" s="111" t="s">
        <v>305</v>
      </c>
      <c r="C46" s="80">
        <f>VLOOKUP(GroupVertices[[#This Row],[Vertex]],Vertices[],MATCH("ID",Vertices[[#Headers],[Vertex]:[Top Word Pairs in Content by Salience]],0),FALSE)</f>
        <v>41</v>
      </c>
    </row>
    <row r="47" spans="1:3" ht="15">
      <c r="A47" s="80" t="s">
        <v>658</v>
      </c>
      <c r="B47" s="111" t="s">
        <v>304</v>
      </c>
      <c r="C47" s="80">
        <f>VLOOKUP(GroupVertices[[#This Row],[Vertex]],Vertices[],MATCH("ID",Vertices[[#Headers],[Vertex]:[Top Word Pairs in Content by Salience]],0),FALSE)</f>
        <v>40</v>
      </c>
    </row>
    <row r="48" spans="1:3" ht="15">
      <c r="A48" s="80" t="s">
        <v>658</v>
      </c>
      <c r="B48" s="111" t="s">
        <v>218</v>
      </c>
      <c r="C48" s="80">
        <f>VLOOKUP(GroupVertices[[#This Row],[Vertex]],Vertices[],MATCH("ID",Vertices[[#Headers],[Vertex]:[Top Word Pairs in Content by Salience]],0),FALSE)</f>
        <v>37</v>
      </c>
    </row>
    <row r="49" spans="1:3" ht="15">
      <c r="A49" s="80" t="s">
        <v>658</v>
      </c>
      <c r="B49" s="111" t="s">
        <v>302</v>
      </c>
      <c r="C49" s="80">
        <f>VLOOKUP(GroupVertices[[#This Row],[Vertex]],Vertices[],MATCH("ID",Vertices[[#Headers],[Vertex]:[Top Word Pairs in Content by Salience]],0),FALSE)</f>
        <v>33</v>
      </c>
    </row>
    <row r="50" spans="1:3" ht="15">
      <c r="A50" s="80" t="s">
        <v>658</v>
      </c>
      <c r="B50" s="111" t="s">
        <v>301</v>
      </c>
      <c r="C50" s="80">
        <f>VLOOKUP(GroupVertices[[#This Row],[Vertex]],Vertices[],MATCH("ID",Vertices[[#Headers],[Vertex]:[Top Word Pairs in Content by Salience]],0),FALSE)</f>
        <v>29</v>
      </c>
    </row>
    <row r="51" spans="1:3" ht="15">
      <c r="A51" s="80" t="s">
        <v>658</v>
      </c>
      <c r="B51" s="111" t="s">
        <v>300</v>
      </c>
      <c r="C51" s="80">
        <f>VLOOKUP(GroupVertices[[#This Row],[Vertex]],Vertices[],MATCH("ID",Vertices[[#Headers],[Vertex]:[Top Word Pairs in Content by Salience]],0),FALSE)</f>
        <v>28</v>
      </c>
    </row>
    <row r="52" spans="1:3" ht="15">
      <c r="A52" s="80" t="s">
        <v>658</v>
      </c>
      <c r="B52" s="111" t="s">
        <v>299</v>
      </c>
      <c r="C52" s="80">
        <f>VLOOKUP(GroupVertices[[#This Row],[Vertex]],Vertices[],MATCH("ID",Vertices[[#Headers],[Vertex]:[Top Word Pairs in Content by Salience]],0),FALSE)</f>
        <v>27</v>
      </c>
    </row>
    <row r="53" spans="1:3" ht="15">
      <c r="A53" s="80" t="s">
        <v>658</v>
      </c>
      <c r="B53" s="111" t="s">
        <v>298</v>
      </c>
      <c r="C53" s="80">
        <f>VLOOKUP(GroupVertices[[#This Row],[Vertex]],Vertices[],MATCH("ID",Vertices[[#Headers],[Vertex]:[Top Word Pairs in Content by Salience]],0),FALSE)</f>
        <v>21</v>
      </c>
    </row>
    <row r="54" spans="1:3" ht="15">
      <c r="A54" s="80" t="s">
        <v>658</v>
      </c>
      <c r="B54" s="111" t="s">
        <v>297</v>
      </c>
      <c r="C54" s="80">
        <f>VLOOKUP(GroupVertices[[#This Row],[Vertex]],Vertices[],MATCH("ID",Vertices[[#Headers],[Vertex]:[Top Word Pairs in Content by Salience]],0),FALSE)</f>
        <v>20</v>
      </c>
    </row>
    <row r="55" spans="1:3" ht="15">
      <c r="A55" s="80" t="s">
        <v>658</v>
      </c>
      <c r="B55" s="111" t="s">
        <v>293</v>
      </c>
      <c r="C55" s="80">
        <f>VLOOKUP(GroupVertices[[#This Row],[Vertex]],Vertices[],MATCH("ID",Vertices[[#Headers],[Vertex]:[Top Word Pairs in Content by Salience]],0),FALSE)</f>
        <v>6</v>
      </c>
    </row>
    <row r="56" spans="1:3" ht="15">
      <c r="A56" s="80" t="s">
        <v>659</v>
      </c>
      <c r="B56" s="111" t="s">
        <v>291</v>
      </c>
      <c r="C56" s="80">
        <f>VLOOKUP(GroupVertices[[#This Row],[Vertex]],Vertices[],MATCH("ID",Vertices[[#Headers],[Vertex]:[Top Word Pairs in Content by Salience]],0),FALSE)</f>
        <v>105</v>
      </c>
    </row>
    <row r="57" spans="1:3" ht="15">
      <c r="A57" s="80" t="s">
        <v>659</v>
      </c>
      <c r="B57" s="111" t="s">
        <v>255</v>
      </c>
      <c r="C57" s="80">
        <f>VLOOKUP(GroupVertices[[#This Row],[Vertex]],Vertices[],MATCH("ID",Vertices[[#Headers],[Vertex]:[Top Word Pairs in Content by Salience]],0),FALSE)</f>
        <v>26</v>
      </c>
    </row>
    <row r="58" spans="1:3" ht="15">
      <c r="A58" s="80" t="s">
        <v>659</v>
      </c>
      <c r="B58" s="111" t="s">
        <v>253</v>
      </c>
      <c r="C58" s="80">
        <f>VLOOKUP(GroupVertices[[#This Row],[Vertex]],Vertices[],MATCH("ID",Vertices[[#Headers],[Vertex]:[Top Word Pairs in Content by Salience]],0),FALSE)</f>
        <v>24</v>
      </c>
    </row>
    <row r="59" spans="1:3" ht="15">
      <c r="A59" s="80" t="s">
        <v>659</v>
      </c>
      <c r="B59" s="111" t="s">
        <v>292</v>
      </c>
      <c r="C59" s="80">
        <f>VLOOKUP(GroupVertices[[#This Row],[Vertex]],Vertices[],MATCH("ID",Vertices[[#Headers],[Vertex]:[Top Word Pairs in Content by Salience]],0),FALSE)</f>
        <v>23</v>
      </c>
    </row>
    <row r="60" spans="1:3" ht="15">
      <c r="A60" s="80" t="s">
        <v>659</v>
      </c>
      <c r="B60" s="111" t="s">
        <v>260</v>
      </c>
      <c r="C60" s="80">
        <f>VLOOKUP(GroupVertices[[#This Row],[Vertex]],Vertices[],MATCH("ID",Vertices[[#Headers],[Vertex]:[Top Word Pairs in Content by Salience]],0),FALSE)</f>
        <v>95</v>
      </c>
    </row>
    <row r="61" spans="1:3" ht="15">
      <c r="A61" s="80" t="s">
        <v>659</v>
      </c>
      <c r="B61" s="111" t="s">
        <v>283</v>
      </c>
      <c r="C61" s="80">
        <f>VLOOKUP(GroupVertices[[#This Row],[Vertex]],Vertices[],MATCH("ID",Vertices[[#Headers],[Vertex]:[Top Word Pairs in Content by Salience]],0),FALSE)</f>
        <v>118</v>
      </c>
    </row>
    <row r="62" spans="1:3" ht="15">
      <c r="A62" s="80" t="s">
        <v>659</v>
      </c>
      <c r="B62" s="111" t="s">
        <v>266</v>
      </c>
      <c r="C62" s="80">
        <f>VLOOKUP(GroupVertices[[#This Row],[Vertex]],Vertices[],MATCH("ID",Vertices[[#Headers],[Vertex]:[Top Word Pairs in Content by Salience]],0),FALSE)</f>
        <v>23</v>
      </c>
    </row>
    <row r="63" spans="1:3" ht="15">
      <c r="A63" s="80" t="s">
        <v>659</v>
      </c>
      <c r="B63" s="111" t="s">
        <v>265</v>
      </c>
      <c r="C63" s="80">
        <f>VLOOKUP(GroupVertices[[#This Row],[Vertex]],Vertices[],MATCH("ID",Vertices[[#Headers],[Vertex]:[Top Word Pairs in Content by Salience]],0),FALSE)</f>
        <v>4</v>
      </c>
    </row>
    <row r="64" spans="1:3" ht="15">
      <c r="A64" s="80" t="s">
        <v>659</v>
      </c>
      <c r="B64" s="111" t="s">
        <v>264</v>
      </c>
      <c r="C64" s="80">
        <f>VLOOKUP(GroupVertices[[#This Row],[Vertex]],Vertices[],MATCH("ID",Vertices[[#Headers],[Vertex]:[Top Word Pairs in Content by Salience]],0),FALSE)</f>
        <v>117</v>
      </c>
    </row>
    <row r="65" spans="1:3" ht="15">
      <c r="A65" s="80" t="s">
        <v>659</v>
      </c>
      <c r="B65" s="111" t="s">
        <v>246</v>
      </c>
      <c r="C65" s="80">
        <f>VLOOKUP(GroupVertices[[#This Row],[Vertex]],Vertices[],MATCH("ID",Vertices[[#Headers],[Vertex]:[Top Word Pairs in Content by Salience]],0),FALSE)</f>
        <v>31</v>
      </c>
    </row>
    <row r="66" spans="1:3" ht="15">
      <c r="A66" s="80" t="s">
        <v>659</v>
      </c>
      <c r="B66" s="111" t="s">
        <v>261</v>
      </c>
      <c r="C66" s="80">
        <f>VLOOKUP(GroupVertices[[#This Row],[Vertex]],Vertices[],MATCH("ID",Vertices[[#Headers],[Vertex]:[Top Word Pairs in Content by Salience]],0),FALSE)</f>
        <v>116</v>
      </c>
    </row>
    <row r="67" spans="1:3" ht="15">
      <c r="A67" s="80" t="s">
        <v>659</v>
      </c>
      <c r="B67" s="111" t="s">
        <v>337</v>
      </c>
      <c r="C67" s="80">
        <f>VLOOKUP(GroupVertices[[#This Row],[Vertex]],Vertices[],MATCH("ID",Vertices[[#Headers],[Vertex]:[Top Word Pairs in Content by Salience]],0),FALSE)</f>
        <v>114</v>
      </c>
    </row>
    <row r="68" spans="1:3" ht="15">
      <c r="A68" s="80" t="s">
        <v>659</v>
      </c>
      <c r="B68" s="111" t="s">
        <v>239</v>
      </c>
      <c r="C68" s="80">
        <f>VLOOKUP(GroupVertices[[#This Row],[Vertex]],Vertices[],MATCH("ID",Vertices[[#Headers],[Vertex]:[Top Word Pairs in Content by Salience]],0),FALSE)</f>
        <v>79</v>
      </c>
    </row>
    <row r="69" spans="1:3" ht="15">
      <c r="A69" s="80" t="s">
        <v>659</v>
      </c>
      <c r="B69" s="111" t="s">
        <v>262</v>
      </c>
      <c r="C69" s="80">
        <f>VLOOKUP(GroupVertices[[#This Row],[Vertex]],Vertices[],MATCH("ID",Vertices[[#Headers],[Vertex]:[Top Word Pairs in Content by Salience]],0),FALSE)</f>
        <v>112</v>
      </c>
    </row>
    <row r="70" spans="1:3" ht="15">
      <c r="A70" s="80" t="s">
        <v>659</v>
      </c>
      <c r="B70" s="111" t="s">
        <v>254</v>
      </c>
      <c r="C70" s="80">
        <f>VLOOKUP(GroupVertices[[#This Row],[Vertex]],Vertices[],MATCH("ID",Vertices[[#Headers],[Vertex]:[Top Word Pairs in Content by Salience]],0),FALSE)</f>
        <v>107</v>
      </c>
    </row>
    <row r="71" spans="1:3" ht="15">
      <c r="A71" s="80" t="s">
        <v>659</v>
      </c>
      <c r="B71" s="111" t="s">
        <v>244</v>
      </c>
      <c r="C71" s="80">
        <f>VLOOKUP(GroupVertices[[#This Row],[Vertex]],Vertices[],MATCH("ID",Vertices[[#Headers],[Vertex]:[Top Word Pairs in Content by Salience]],0),FALSE)</f>
        <v>13</v>
      </c>
    </row>
    <row r="72" spans="1:3" ht="15">
      <c r="A72" s="80" t="s">
        <v>659</v>
      </c>
      <c r="B72" s="111" t="s">
        <v>252</v>
      </c>
      <c r="C72" s="80">
        <f>VLOOKUP(GroupVertices[[#This Row],[Vertex]],Vertices[],MATCH("ID",Vertices[[#Headers],[Vertex]:[Top Word Pairs in Content by Salience]],0),FALSE)</f>
        <v>106</v>
      </c>
    </row>
    <row r="73" spans="1:3" ht="15">
      <c r="A73" s="80" t="s">
        <v>659</v>
      </c>
      <c r="B73" s="111" t="s">
        <v>248</v>
      </c>
      <c r="C73" s="80">
        <f>VLOOKUP(GroupVertices[[#This Row],[Vertex]],Vertices[],MATCH("ID",Vertices[[#Headers],[Vertex]:[Top Word Pairs in Content by Salience]],0),FALSE)</f>
        <v>97</v>
      </c>
    </row>
    <row r="74" spans="1:3" ht="15">
      <c r="A74" s="80" t="s">
        <v>659</v>
      </c>
      <c r="B74" s="111" t="s">
        <v>231</v>
      </c>
      <c r="C74" s="80">
        <f>VLOOKUP(GroupVertices[[#This Row],[Vertex]],Vertices[],MATCH("ID",Vertices[[#Headers],[Vertex]:[Top Word Pairs in Content by Salience]],0),FALSE)</f>
        <v>72</v>
      </c>
    </row>
    <row r="75" spans="1:3" ht="15">
      <c r="A75" s="80" t="s">
        <v>659</v>
      </c>
      <c r="B75" s="111" t="s">
        <v>263</v>
      </c>
      <c r="C75" s="80">
        <f>VLOOKUP(GroupVertices[[#This Row],[Vertex]],Vertices[],MATCH("ID",Vertices[[#Headers],[Vertex]:[Top Word Pairs in Content by Salience]],0),FALSE)</f>
        <v>16</v>
      </c>
    </row>
    <row r="76" spans="1:3" ht="15">
      <c r="A76" s="80" t="s">
        <v>659</v>
      </c>
      <c r="B76" s="111" t="s">
        <v>232</v>
      </c>
      <c r="C76" s="80">
        <f>VLOOKUP(GroupVertices[[#This Row],[Vertex]],Vertices[],MATCH("ID",Vertices[[#Headers],[Vertex]:[Top Word Pairs in Content by Salience]],0),FALSE)</f>
        <v>32</v>
      </c>
    </row>
    <row r="77" spans="1:3" ht="15">
      <c r="A77" s="80" t="s">
        <v>659</v>
      </c>
      <c r="B77" s="111" t="s">
        <v>247</v>
      </c>
      <c r="C77" s="80">
        <f>VLOOKUP(GroupVertices[[#This Row],[Vertex]],Vertices[],MATCH("ID",Vertices[[#Headers],[Vertex]:[Top Word Pairs in Content by Salience]],0),FALSE)</f>
        <v>94</v>
      </c>
    </row>
    <row r="78" spans="1:3" ht="15">
      <c r="A78" s="80" t="s">
        <v>659</v>
      </c>
      <c r="B78" s="111" t="s">
        <v>245</v>
      </c>
      <c r="C78" s="80">
        <f>VLOOKUP(GroupVertices[[#This Row],[Vertex]],Vertices[],MATCH("ID",Vertices[[#Headers],[Vertex]:[Top Word Pairs in Content by Salience]],0),FALSE)</f>
        <v>92</v>
      </c>
    </row>
    <row r="79" spans="1:3" ht="15">
      <c r="A79" s="80" t="s">
        <v>659</v>
      </c>
      <c r="B79" s="111" t="s">
        <v>303</v>
      </c>
      <c r="C79" s="80">
        <f>VLOOKUP(GroupVertices[[#This Row],[Vertex]],Vertices[],MATCH("ID",Vertices[[#Headers],[Vertex]:[Top Word Pairs in Content by Salience]],0),FALSE)</f>
        <v>39</v>
      </c>
    </row>
    <row r="80" spans="1:3" ht="15">
      <c r="A80" s="80" t="s">
        <v>659</v>
      </c>
      <c r="B80" s="111" t="s">
        <v>295</v>
      </c>
      <c r="C80" s="80">
        <f>VLOOKUP(GroupVertices[[#This Row],[Vertex]],Vertices[],MATCH("ID",Vertices[[#Headers],[Vertex]:[Top Word Pairs in Content by Salience]],0),FALSE)</f>
        <v>14</v>
      </c>
    </row>
    <row r="81" spans="1:3" ht="15">
      <c r="A81" s="80" t="s">
        <v>659</v>
      </c>
      <c r="B81" s="111" t="s">
        <v>322</v>
      </c>
      <c r="C81" s="80">
        <f>VLOOKUP(GroupVertices[[#This Row],[Vertex]],Vertices[],MATCH("ID",Vertices[[#Headers],[Vertex]:[Top Word Pairs in Content by Salience]],0),FALSE)</f>
        <v>78</v>
      </c>
    </row>
    <row r="82" spans="1:3" ht="15">
      <c r="A82" s="80" t="s">
        <v>659</v>
      </c>
      <c r="B82" s="111" t="s">
        <v>319</v>
      </c>
      <c r="C82" s="80">
        <f>VLOOKUP(GroupVertices[[#This Row],[Vertex]],Vertices[],MATCH("ID",Vertices[[#Headers],[Vertex]:[Top Word Pairs in Content by Salience]],0),FALSE)</f>
        <v>74</v>
      </c>
    </row>
    <row r="83" spans="1:3" ht="15">
      <c r="A83" s="80" t="s">
        <v>659</v>
      </c>
      <c r="B83" s="111" t="s">
        <v>318</v>
      </c>
      <c r="C83" s="80">
        <f>VLOOKUP(GroupVertices[[#This Row],[Vertex]],Vertices[],MATCH("ID",Vertices[[#Headers],[Vertex]:[Top Word Pairs in Content by Salience]],0),FALSE)</f>
        <v>73</v>
      </c>
    </row>
    <row r="84" spans="1:3" ht="15">
      <c r="A84" s="80" t="s">
        <v>659</v>
      </c>
      <c r="B84" s="111" t="s">
        <v>223</v>
      </c>
      <c r="C84" s="80">
        <f>VLOOKUP(GroupVertices[[#This Row],[Vertex]],Vertices[],MATCH("ID",Vertices[[#Headers],[Vertex]:[Top Word Pairs in Content by Salience]],0),FALSE)</f>
        <v>48</v>
      </c>
    </row>
    <row r="85" spans="1:3" ht="15">
      <c r="A85" s="80" t="s">
        <v>659</v>
      </c>
      <c r="B85" s="111" t="s">
        <v>219</v>
      </c>
      <c r="C85" s="80">
        <f>VLOOKUP(GroupVertices[[#This Row],[Vertex]],Vertices[],MATCH("ID",Vertices[[#Headers],[Vertex]:[Top Word Pairs in Content by Salience]],0),FALSE)</f>
        <v>38</v>
      </c>
    </row>
    <row r="86" spans="1:3" ht="15">
      <c r="A86" s="80" t="s">
        <v>659</v>
      </c>
      <c r="B86" s="111" t="s">
        <v>216</v>
      </c>
      <c r="C86" s="80">
        <f>VLOOKUP(GroupVertices[[#This Row],[Vertex]],Vertices[],MATCH("ID",Vertices[[#Headers],[Vertex]:[Top Word Pairs in Content by Salience]],0),FALSE)</f>
        <v>30</v>
      </c>
    </row>
    <row r="87" spans="1:3" ht="15">
      <c r="A87" s="80" t="s">
        <v>659</v>
      </c>
      <c r="B87" s="111" t="s">
        <v>215</v>
      </c>
      <c r="C87" s="80">
        <f>VLOOKUP(GroupVertices[[#This Row],[Vertex]],Vertices[],MATCH("ID",Vertices[[#Headers],[Vertex]:[Top Word Pairs in Content by Salience]],0),FALSE)</f>
        <v>25</v>
      </c>
    </row>
    <row r="88" spans="1:3" ht="15">
      <c r="A88" s="80" t="s">
        <v>659</v>
      </c>
      <c r="B88" s="111" t="s">
        <v>214</v>
      </c>
      <c r="C88" s="80">
        <f>VLOOKUP(GroupVertices[[#This Row],[Vertex]],Vertices[],MATCH("ID",Vertices[[#Headers],[Vertex]:[Top Word Pairs in Content by Salience]],0),FALSE)</f>
        <v>22</v>
      </c>
    </row>
    <row r="89" spans="1:3" ht="15">
      <c r="A89" s="80" t="s">
        <v>659</v>
      </c>
      <c r="B89" s="111" t="s">
        <v>211</v>
      </c>
      <c r="C89" s="80">
        <f>VLOOKUP(GroupVertices[[#This Row],[Vertex]],Vertices[],MATCH("ID",Vertices[[#Headers],[Vertex]:[Top Word Pairs in Content by Salience]],0),FALSE)</f>
        <v>3</v>
      </c>
    </row>
    <row r="90" spans="1:3" ht="15">
      <c r="A90" s="80" t="s">
        <v>660</v>
      </c>
      <c r="B90" s="111" t="s">
        <v>279</v>
      </c>
      <c r="C90" s="80">
        <f>VLOOKUP(GroupVertices[[#This Row],[Vertex]],Vertices[],MATCH("ID",Vertices[[#Headers],[Vertex]:[Top Word Pairs in Content by Salience]],0),FALSE)</f>
        <v>58</v>
      </c>
    </row>
    <row r="91" spans="1:3" ht="15">
      <c r="A91" s="80" t="s">
        <v>660</v>
      </c>
      <c r="B91" s="111" t="s">
        <v>288</v>
      </c>
      <c r="C91" s="80">
        <f>VLOOKUP(GroupVertices[[#This Row],[Vertex]],Vertices[],MATCH("ID",Vertices[[#Headers],[Vertex]:[Top Word Pairs in Content by Salience]],0),FALSE)</f>
        <v>137</v>
      </c>
    </row>
    <row r="92" spans="1:3" ht="15">
      <c r="A92" s="80" t="s">
        <v>660</v>
      </c>
      <c r="B92" s="111" t="s">
        <v>242</v>
      </c>
      <c r="C92" s="80">
        <f>VLOOKUP(GroupVertices[[#This Row],[Vertex]],Vertices[],MATCH("ID",Vertices[[#Headers],[Vertex]:[Top Word Pairs in Content by Salience]],0),FALSE)</f>
        <v>83</v>
      </c>
    </row>
    <row r="93" spans="1:3" ht="15">
      <c r="A93" s="80" t="s">
        <v>660</v>
      </c>
      <c r="B93" s="111" t="s">
        <v>267</v>
      </c>
      <c r="C93" s="80">
        <f>VLOOKUP(GroupVertices[[#This Row],[Vertex]],Vertices[],MATCH("ID",Vertices[[#Headers],[Vertex]:[Top Word Pairs in Content by Salience]],0),FALSE)</f>
        <v>88</v>
      </c>
    </row>
    <row r="94" spans="1:3" ht="15">
      <c r="A94" s="80" t="s">
        <v>660</v>
      </c>
      <c r="B94" s="111" t="s">
        <v>290</v>
      </c>
      <c r="C94" s="80">
        <f>VLOOKUP(GroupVertices[[#This Row],[Vertex]],Vertices[],MATCH("ID",Vertices[[#Headers],[Vertex]:[Top Word Pairs in Content by Salience]],0),FALSE)</f>
        <v>135</v>
      </c>
    </row>
    <row r="95" spans="1:3" ht="15">
      <c r="A95" s="80" t="s">
        <v>660</v>
      </c>
      <c r="B95" s="111" t="s">
        <v>282</v>
      </c>
      <c r="C95" s="80">
        <f>VLOOKUP(GroupVertices[[#This Row],[Vertex]],Vertices[],MATCH("ID",Vertices[[#Headers],[Vertex]:[Top Word Pairs in Content by Salience]],0),FALSE)</f>
        <v>36</v>
      </c>
    </row>
    <row r="96" spans="1:3" ht="15">
      <c r="A96" s="80" t="s">
        <v>660</v>
      </c>
      <c r="B96" s="111" t="s">
        <v>284</v>
      </c>
      <c r="C96" s="80">
        <f>VLOOKUP(GroupVertices[[#This Row],[Vertex]],Vertices[],MATCH("ID",Vertices[[#Headers],[Vertex]:[Top Word Pairs in Content by Salience]],0),FALSE)</f>
        <v>49</v>
      </c>
    </row>
    <row r="97" spans="1:3" ht="15">
      <c r="A97" s="80" t="s">
        <v>660</v>
      </c>
      <c r="B97" s="111" t="s">
        <v>272</v>
      </c>
      <c r="C97" s="80">
        <f>VLOOKUP(GroupVertices[[#This Row],[Vertex]],Vertices[],MATCH("ID",Vertices[[#Headers],[Vertex]:[Top Word Pairs in Content by Salience]],0),FALSE)</f>
        <v>123</v>
      </c>
    </row>
    <row r="98" spans="1:3" ht="15">
      <c r="A98" s="80" t="s">
        <v>660</v>
      </c>
      <c r="B98" s="111" t="s">
        <v>281</v>
      </c>
      <c r="C98" s="80">
        <f>VLOOKUP(GroupVertices[[#This Row],[Vertex]],Vertices[],MATCH("ID",Vertices[[#Headers],[Vertex]:[Top Word Pairs in Content by Salience]],0),FALSE)</f>
        <v>128</v>
      </c>
    </row>
    <row r="99" spans="1:3" ht="15">
      <c r="A99" s="80" t="s">
        <v>660</v>
      </c>
      <c r="B99" s="111" t="s">
        <v>345</v>
      </c>
      <c r="C99" s="80">
        <f>VLOOKUP(GroupVertices[[#This Row],[Vertex]],Vertices[],MATCH("ID",Vertices[[#Headers],[Vertex]:[Top Word Pairs in Content by Salience]],0),FALSE)</f>
        <v>134</v>
      </c>
    </row>
    <row r="100" spans="1:3" ht="15">
      <c r="A100" s="80" t="s">
        <v>660</v>
      </c>
      <c r="B100" s="111" t="s">
        <v>275</v>
      </c>
      <c r="C100" s="80">
        <f>VLOOKUP(GroupVertices[[#This Row],[Vertex]],Vertices[],MATCH("ID",Vertices[[#Headers],[Vertex]:[Top Word Pairs in Content by Salience]],0),FALSE)</f>
        <v>125</v>
      </c>
    </row>
    <row r="101" spans="1:3" ht="15">
      <c r="A101" s="80" t="s">
        <v>660</v>
      </c>
      <c r="B101" s="111" t="s">
        <v>343</v>
      </c>
      <c r="C101" s="80">
        <f>VLOOKUP(GroupVertices[[#This Row],[Vertex]],Vertices[],MATCH("ID",Vertices[[#Headers],[Vertex]:[Top Word Pairs in Content by Salience]],0),FALSE)</f>
        <v>131</v>
      </c>
    </row>
    <row r="102" spans="1:3" ht="15">
      <c r="A102" s="80" t="s">
        <v>660</v>
      </c>
      <c r="B102" s="111" t="s">
        <v>277</v>
      </c>
      <c r="C102" s="80">
        <f>VLOOKUP(GroupVertices[[#This Row],[Vertex]],Vertices[],MATCH("ID",Vertices[[#Headers],[Vertex]:[Top Word Pairs in Content by Salience]],0),FALSE)</f>
        <v>36</v>
      </c>
    </row>
    <row r="103" spans="1:3" ht="15">
      <c r="A103" s="80" t="s">
        <v>660</v>
      </c>
      <c r="B103" s="111" t="s">
        <v>342</v>
      </c>
      <c r="C103" s="80">
        <f>VLOOKUP(GroupVertices[[#This Row],[Vertex]],Vertices[],MATCH("ID",Vertices[[#Headers],[Vertex]:[Top Word Pairs in Content by Salience]],0),FALSE)</f>
        <v>130</v>
      </c>
    </row>
    <row r="104" spans="1:3" ht="15">
      <c r="A104" s="80" t="s">
        <v>660</v>
      </c>
      <c r="B104" s="111" t="s">
        <v>341</v>
      </c>
      <c r="C104" s="80">
        <f>VLOOKUP(GroupVertices[[#This Row],[Vertex]],Vertices[],MATCH("ID",Vertices[[#Headers],[Vertex]:[Top Word Pairs in Content by Salience]],0),FALSE)</f>
        <v>129</v>
      </c>
    </row>
    <row r="105" spans="1:3" ht="15">
      <c r="A105" s="80" t="s">
        <v>660</v>
      </c>
      <c r="B105" s="111" t="s">
        <v>276</v>
      </c>
      <c r="C105" s="80">
        <f>VLOOKUP(GroupVertices[[#This Row],[Vertex]],Vertices[],MATCH("ID",Vertices[[#Headers],[Vertex]:[Top Word Pairs in Content by Salience]],0),FALSE)</f>
        <v>127</v>
      </c>
    </row>
    <row r="106" spans="1:3" ht="15">
      <c r="A106" s="80" t="s">
        <v>660</v>
      </c>
      <c r="B106" s="111" t="s">
        <v>287</v>
      </c>
      <c r="C106" s="80">
        <f>VLOOKUP(GroupVertices[[#This Row],[Vertex]],Vertices[],MATCH("ID",Vertices[[#Headers],[Vertex]:[Top Word Pairs in Content by Salience]],0),FALSE)</f>
        <v>113</v>
      </c>
    </row>
    <row r="107" spans="1:3" ht="15">
      <c r="A107" s="80" t="s">
        <v>660</v>
      </c>
      <c r="B107" s="111" t="s">
        <v>269</v>
      </c>
      <c r="C107" s="80">
        <f>VLOOKUP(GroupVertices[[#This Row],[Vertex]],Vertices[],MATCH("ID",Vertices[[#Headers],[Vertex]:[Top Word Pairs in Content by Salience]],0),FALSE)</f>
        <v>46</v>
      </c>
    </row>
    <row r="108" spans="1:3" ht="15">
      <c r="A108" s="80" t="s">
        <v>660</v>
      </c>
      <c r="B108" s="111" t="s">
        <v>280</v>
      </c>
      <c r="C108" s="80">
        <f>VLOOKUP(GroupVertices[[#This Row],[Vertex]],Vertices[],MATCH("ID",Vertices[[#Headers],[Vertex]:[Top Word Pairs in Content by Salience]],0),FALSE)</f>
        <v>18</v>
      </c>
    </row>
    <row r="109" spans="1:3" ht="15">
      <c r="A109" s="80" t="s">
        <v>660</v>
      </c>
      <c r="B109" s="111" t="s">
        <v>258</v>
      </c>
      <c r="C109" s="80">
        <f>VLOOKUP(GroupVertices[[#This Row],[Vertex]],Vertices[],MATCH("ID",Vertices[[#Headers],[Vertex]:[Top Word Pairs in Content by Salience]],0),FALSE)</f>
        <v>109</v>
      </c>
    </row>
    <row r="110" spans="1:3" ht="15">
      <c r="A110" s="80" t="s">
        <v>660</v>
      </c>
      <c r="B110" s="111" t="s">
        <v>285</v>
      </c>
      <c r="C110" s="80">
        <f>VLOOKUP(GroupVertices[[#This Row],[Vertex]],Vertices[],MATCH("ID",Vertices[[#Headers],[Vertex]:[Top Word Pairs in Content by Salience]],0),FALSE)</f>
        <v>15</v>
      </c>
    </row>
    <row r="111" spans="1:3" ht="15">
      <c r="A111" s="80" t="s">
        <v>660</v>
      </c>
      <c r="B111" s="111" t="s">
        <v>273</v>
      </c>
      <c r="C111" s="80">
        <f>VLOOKUP(GroupVertices[[#This Row],[Vertex]],Vertices[],MATCH("ID",Vertices[[#Headers],[Vertex]:[Top Word Pairs in Content by Salience]],0),FALSE)</f>
        <v>35</v>
      </c>
    </row>
    <row r="112" spans="1:3" ht="15">
      <c r="A112" s="80" t="s">
        <v>660</v>
      </c>
      <c r="B112" s="111" t="s">
        <v>271</v>
      </c>
      <c r="C112" s="80">
        <f>VLOOKUP(GroupVertices[[#This Row],[Vertex]],Vertices[],MATCH("ID",Vertices[[#Headers],[Vertex]:[Top Word Pairs in Content by Salience]],0),FALSE)</f>
        <v>122</v>
      </c>
    </row>
    <row r="113" spans="1:3" ht="15">
      <c r="A113" s="80" t="s">
        <v>660</v>
      </c>
      <c r="B113" s="111" t="s">
        <v>270</v>
      </c>
      <c r="C113" s="80">
        <f>VLOOKUP(GroupVertices[[#This Row],[Vertex]],Vertices[],MATCH("ID",Vertices[[#Headers],[Vertex]:[Top Word Pairs in Content by Salience]],0),FALSE)</f>
        <v>121</v>
      </c>
    </row>
    <row r="114" spans="1:3" ht="15">
      <c r="A114" s="80" t="s">
        <v>660</v>
      </c>
      <c r="B114" s="111" t="s">
        <v>257</v>
      </c>
      <c r="C114" s="80">
        <f>VLOOKUP(GroupVertices[[#This Row],[Vertex]],Vertices[],MATCH("ID",Vertices[[#Headers],[Vertex]:[Top Word Pairs in Content by Salience]],0),FALSE)</f>
        <v>109</v>
      </c>
    </row>
    <row r="115" spans="1:3" ht="15">
      <c r="A115" s="80" t="s">
        <v>660</v>
      </c>
      <c r="B115" s="111" t="s">
        <v>339</v>
      </c>
      <c r="C115" s="80">
        <f>VLOOKUP(GroupVertices[[#This Row],[Vertex]],Vertices[],MATCH("ID",Vertices[[#Headers],[Vertex]:[Top Word Pairs in Content by Salience]],0),FALSE)</f>
        <v>120</v>
      </c>
    </row>
    <row r="116" spans="1:3" ht="15">
      <c r="A116" s="80" t="s">
        <v>660</v>
      </c>
      <c r="B116" s="111" t="s">
        <v>259</v>
      </c>
      <c r="C116" s="80">
        <f>VLOOKUP(GroupVertices[[#This Row],[Vertex]],Vertices[],MATCH("ID",Vertices[[#Headers],[Vertex]:[Top Word Pairs in Content by Salience]],0),FALSE)</f>
        <v>111</v>
      </c>
    </row>
    <row r="117" spans="1:3" ht="15">
      <c r="A117" s="80" t="s">
        <v>660</v>
      </c>
      <c r="B117" s="111" t="s">
        <v>256</v>
      </c>
      <c r="C117" s="80">
        <f>VLOOKUP(GroupVertices[[#This Row],[Vertex]],Vertices[],MATCH("ID",Vertices[[#Headers],[Vertex]:[Top Word Pairs in Content by Salience]],0),FALSE)</f>
        <v>108</v>
      </c>
    </row>
    <row r="118" spans="1:3" ht="15">
      <c r="A118" s="80" t="s">
        <v>660</v>
      </c>
      <c r="B118" s="111" t="s">
        <v>217</v>
      </c>
      <c r="C118" s="80">
        <f>VLOOKUP(GroupVertices[[#This Row],[Vertex]],Vertices[],MATCH("ID",Vertices[[#Headers],[Vertex]:[Top Word Pairs in Content by Salience]],0),FALSE)</f>
        <v>34</v>
      </c>
    </row>
    <row r="119" spans="1:3" ht="15">
      <c r="A119" s="80" t="s">
        <v>661</v>
      </c>
      <c r="B119" s="111" t="s">
        <v>289</v>
      </c>
      <c r="C119" s="80">
        <f>VLOOKUP(GroupVertices[[#This Row],[Vertex]],Vertices[],MATCH("ID",Vertices[[#Headers],[Vertex]:[Top Word Pairs in Content by Salience]],0),FALSE)</f>
        <v>138</v>
      </c>
    </row>
    <row r="120" spans="1:3" ht="15">
      <c r="A120" s="80" t="s">
        <v>661</v>
      </c>
      <c r="B120" s="111" t="s">
        <v>237</v>
      </c>
      <c r="C120" s="80">
        <f>VLOOKUP(GroupVertices[[#This Row],[Vertex]],Vertices[],MATCH("ID",Vertices[[#Headers],[Vertex]:[Top Word Pairs in Content by Salience]],0),FALSE)</f>
        <v>11</v>
      </c>
    </row>
    <row r="121" spans="1:3" ht="15">
      <c r="A121" s="80" t="s">
        <v>661</v>
      </c>
      <c r="B121" s="111" t="s">
        <v>236</v>
      </c>
      <c r="C121" s="80">
        <f>VLOOKUP(GroupVertices[[#This Row],[Vertex]],Vertices[],MATCH("ID",Vertices[[#Headers],[Vertex]:[Top Word Pairs in Content by Salience]],0),FALSE)</f>
        <v>62</v>
      </c>
    </row>
    <row r="122" spans="1:3" ht="15">
      <c r="A122" s="80" t="s">
        <v>661</v>
      </c>
      <c r="B122" s="111" t="s">
        <v>268</v>
      </c>
      <c r="C122" s="80">
        <f>VLOOKUP(GroupVertices[[#This Row],[Vertex]],Vertices[],MATCH("ID",Vertices[[#Headers],[Vertex]:[Top Word Pairs in Content by Salience]],0),FALSE)</f>
        <v>119</v>
      </c>
    </row>
    <row r="123" spans="1:3" ht="15">
      <c r="A123" s="80" t="s">
        <v>661</v>
      </c>
      <c r="B123" s="111" t="s">
        <v>315</v>
      </c>
      <c r="C123" s="80">
        <f>VLOOKUP(GroupVertices[[#This Row],[Vertex]],Vertices[],MATCH("ID",Vertices[[#Headers],[Vertex]:[Top Word Pairs in Content by Salience]],0),FALSE)</f>
        <v>69</v>
      </c>
    </row>
    <row r="124" spans="1:3" ht="15">
      <c r="A124" s="80" t="s">
        <v>661</v>
      </c>
      <c r="B124" s="111" t="s">
        <v>235</v>
      </c>
      <c r="C124" s="80">
        <f>VLOOKUP(GroupVertices[[#This Row],[Vertex]],Vertices[],MATCH("ID",Vertices[[#Headers],[Vertex]:[Top Word Pairs in Content by Salience]],0),FALSE)</f>
        <v>61</v>
      </c>
    </row>
    <row r="125" spans="1:3" ht="15">
      <c r="A125" s="80" t="s">
        <v>661</v>
      </c>
      <c r="B125" s="111" t="s">
        <v>321</v>
      </c>
      <c r="C125" s="80">
        <f>VLOOKUP(GroupVertices[[#This Row],[Vertex]],Vertices[],MATCH("ID",Vertices[[#Headers],[Vertex]:[Top Word Pairs in Content by Salience]],0),FALSE)</f>
        <v>77</v>
      </c>
    </row>
    <row r="126" spans="1:3" ht="15">
      <c r="A126" s="80" t="s">
        <v>661</v>
      </c>
      <c r="B126" s="111" t="s">
        <v>238</v>
      </c>
      <c r="C126" s="80">
        <f>VLOOKUP(GroupVertices[[#This Row],[Vertex]],Vertices[],MATCH("ID",Vertices[[#Headers],[Vertex]:[Top Word Pairs in Content by Salience]],0),FALSE)</f>
        <v>76</v>
      </c>
    </row>
    <row r="127" spans="1:3" ht="15">
      <c r="A127" s="80" t="s">
        <v>661</v>
      </c>
      <c r="B127" s="111" t="s">
        <v>233</v>
      </c>
      <c r="C127" s="80">
        <f>VLOOKUP(GroupVertices[[#This Row],[Vertex]],Vertices[],MATCH("ID",Vertices[[#Headers],[Vertex]:[Top Word Pairs in Content by Salience]],0),FALSE)</f>
        <v>12</v>
      </c>
    </row>
    <row r="128" spans="1:3" ht="15">
      <c r="A128" s="80" t="s">
        <v>661</v>
      </c>
      <c r="B128" s="111" t="s">
        <v>137</v>
      </c>
      <c r="C128" s="80">
        <f>VLOOKUP(GroupVertices[[#This Row],[Vertex]],Vertices[],MATCH("ID",Vertices[[#Headers],[Vertex]:[Top Word Pairs in Content by Salience]],0),FALSE)</f>
        <v>10</v>
      </c>
    </row>
    <row r="129" spans="1:3" ht="15">
      <c r="A129" s="80" t="s">
        <v>661</v>
      </c>
      <c r="B129" s="111" t="s">
        <v>320</v>
      </c>
      <c r="C129" s="80">
        <f>VLOOKUP(GroupVertices[[#This Row],[Vertex]],Vertices[],MATCH("ID",Vertices[[#Headers],[Vertex]:[Top Word Pairs in Content by Salience]],0),FALSE)</f>
        <v>75</v>
      </c>
    </row>
    <row r="130" spans="1:3" ht="15">
      <c r="A130" s="80" t="s">
        <v>661</v>
      </c>
      <c r="B130" s="111" t="s">
        <v>227</v>
      </c>
      <c r="C130" s="80">
        <f>VLOOKUP(GroupVertices[[#This Row],[Vertex]],Vertices[],MATCH("ID",Vertices[[#Headers],[Vertex]:[Top Word Pairs in Content by Salience]],0),FALSE)</f>
        <v>9</v>
      </c>
    </row>
    <row r="131" spans="1:3" ht="15">
      <c r="A131" s="80" t="s">
        <v>661</v>
      </c>
      <c r="B131" s="111" t="s">
        <v>230</v>
      </c>
      <c r="C131" s="80">
        <f>VLOOKUP(GroupVertices[[#This Row],[Vertex]],Vertices[],MATCH("ID",Vertices[[#Headers],[Vertex]:[Top Word Pairs in Content by Salience]],0),FALSE)</f>
        <v>68</v>
      </c>
    </row>
    <row r="132" spans="1:3" ht="15">
      <c r="A132" s="80" t="s">
        <v>661</v>
      </c>
      <c r="B132" s="111" t="s">
        <v>234</v>
      </c>
      <c r="C132" s="80">
        <f>VLOOKUP(GroupVertices[[#This Row],[Vertex]],Vertices[],MATCH("ID",Vertices[[#Headers],[Vertex]:[Top Word Pairs in Content by Salience]],0),FALSE)</f>
        <v>66</v>
      </c>
    </row>
    <row r="133" spans="1:3" ht="15">
      <c r="A133" s="80" t="s">
        <v>661</v>
      </c>
      <c r="B133" s="111" t="s">
        <v>229</v>
      </c>
      <c r="C133" s="80">
        <f>VLOOKUP(GroupVertices[[#This Row],[Vertex]],Vertices[],MATCH("ID",Vertices[[#Headers],[Vertex]:[Top Word Pairs in Content by Salience]],0),FALSE)</f>
        <v>67</v>
      </c>
    </row>
    <row r="134" spans="1:3" ht="15">
      <c r="A134" s="80" t="s">
        <v>661</v>
      </c>
      <c r="B134" s="111" t="s">
        <v>228</v>
      </c>
      <c r="C134" s="80">
        <f>VLOOKUP(GroupVertices[[#This Row],[Vertex]],Vertices[],MATCH("ID",Vertices[[#Headers],[Vertex]:[Top Word Pairs in Content by Salience]],0),FALSE)</f>
        <v>65</v>
      </c>
    </row>
    <row r="135" spans="1:3" ht="15">
      <c r="A135" s="80" t="s">
        <v>661</v>
      </c>
      <c r="B135" s="111" t="s">
        <v>226</v>
      </c>
      <c r="C135" s="80">
        <f>VLOOKUP(GroupVertices[[#This Row],[Vertex]],Vertices[],MATCH("ID",Vertices[[#Headers],[Vertex]:[Top Word Pairs in Content by Salience]],0),FALSE)</f>
        <v>60</v>
      </c>
    </row>
    <row r="136" spans="1:3" ht="15">
      <c r="A136" s="80" t="s">
        <v>661</v>
      </c>
      <c r="B136" s="111" t="s">
        <v>274</v>
      </c>
      <c r="C136" s="80">
        <f>VLOOKUP(GroupVertices[[#This Row],[Vertex]],Vertices[],MATCH("ID",Vertices[[#Headers],[Vertex]:[Top Word Pairs in Content by Salience]],0),FALSE)</f>
        <v>17</v>
      </c>
    </row>
    <row r="137" spans="1:3" ht="15">
      <c r="A137" s="80" t="s">
        <v>661</v>
      </c>
      <c r="B137" s="111" t="s">
        <v>213</v>
      </c>
      <c r="C137" s="80">
        <f>VLOOKUP(GroupVertices[[#This Row],[Vertex]],Vertices[],MATCH("ID",Vertices[[#Headers],[Vertex]:[Top Word Pairs in Content by Salience]],0),FALSE)</f>
        <v>7</v>
      </c>
    </row>
    <row r="138" spans="1:3" ht="15">
      <c r="A138" s="80" t="s">
        <v>661</v>
      </c>
      <c r="B138" s="111" t="s">
        <v>294</v>
      </c>
      <c r="C138" s="80">
        <f>VLOOKUP(GroupVertices[[#This Row],[Vertex]],Vertices[],MATCH("ID",Vertices[[#Headers],[Vertex]:[Top Word Pairs in Content by Salience]],0),FALSE)</f>
        <v>8</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672</v>
      </c>
      <c r="B2" s="34" t="s">
        <v>188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93</v>
      </c>
      <c r="J2" s="37">
        <f>MIN(Vertices[Betweenness Centrality])</f>
        <v>0</v>
      </c>
      <c r="K2" s="38">
        <f>COUNTIF(Vertices[Betweenness Centrality],"&gt;= "&amp;J2)-COUNTIF(Vertices[Betweenness Centrality],"&gt;="&amp;J3)</f>
        <v>136</v>
      </c>
      <c r="L2" s="37">
        <f>MIN(Vertices[Closeness Centrality])</f>
        <v>0.00369</v>
      </c>
      <c r="M2" s="38">
        <f>COUNTIF(Vertices[Closeness Centrality],"&gt;= "&amp;L2)-COUNTIF(Vertices[Closeness Centrality],"&gt;="&amp;L3)</f>
        <v>96</v>
      </c>
      <c r="N2" s="37">
        <f>MIN(Vertices[Eigenvector Centrality])</f>
        <v>0.004048</v>
      </c>
      <c r="O2" s="38">
        <f>COUNTIF(Vertices[Eigenvector Centrality],"&gt;= "&amp;N2)-COUNTIF(Vertices[Eigenvector Centrality],"&gt;="&amp;N3)</f>
        <v>56</v>
      </c>
      <c r="P2" s="37">
        <f>MIN(Vertices[PageRank])</f>
        <v>0.302846</v>
      </c>
      <c r="Q2" s="38">
        <f>COUNTIF(Vertices[PageRank],"&gt;= "&amp;P2)-COUNTIF(Vertices[PageRank],"&gt;="&amp;P3)</f>
        <v>82</v>
      </c>
      <c r="R2" s="37">
        <f>MIN(Vertices[Clustering Coefficient])</f>
        <v>0</v>
      </c>
      <c r="S2" s="43">
        <f>COUNTIF(Vertices[Clustering Coefficient],"&gt;= "&amp;R2)-COUNTIF(Vertices[Clustering Coefficient],"&gt;="&amp;R3)</f>
        <v>34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4"/>
      <c r="B3" s="114"/>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2.4727272727272727</v>
      </c>
      <c r="I3" s="40">
        <f>COUNTIF(Vertices[Out-Degree],"&gt;= "&amp;H3)-COUNTIF(Vertices[Out-Degree],"&gt;="&amp;H4)</f>
        <v>23</v>
      </c>
      <c r="J3" s="39">
        <f aca="true" t="shared" si="4" ref="J3:J26">J2+($J$57-$J$2)/BinDivisor</f>
        <v>298.97772136363636</v>
      </c>
      <c r="K3" s="40">
        <f>COUNTIF(Vertices[Betweenness Centrality],"&gt;= "&amp;J3)-COUNTIF(Vertices[Betweenness Centrality],"&gt;="&amp;J4)</f>
        <v>0</v>
      </c>
      <c r="L3" s="39">
        <f aca="true" t="shared" si="5" ref="L3:L26">L2+($L$57-$L$2)/BinDivisor</f>
        <v>0.0037566</v>
      </c>
      <c r="M3" s="40">
        <f>COUNTIF(Vertices[Closeness Centrality],"&gt;= "&amp;L3)-COUNTIF(Vertices[Closeness Centrality],"&gt;="&amp;L4)</f>
        <v>23</v>
      </c>
      <c r="N3" s="39">
        <f aca="true" t="shared" si="6" ref="N3:N26">N2+($N$57-$N$2)/BinDivisor</f>
        <v>0.005094927272727273</v>
      </c>
      <c r="O3" s="40">
        <f>COUNTIF(Vertices[Eigenvector Centrality],"&gt;= "&amp;N3)-COUNTIF(Vertices[Eigenvector Centrality],"&gt;="&amp;N4)</f>
        <v>22</v>
      </c>
      <c r="P3" s="39">
        <f aca="true" t="shared" si="7" ref="P3:P26">P2+($P$57-$P$2)/BinDivisor</f>
        <v>0.7419823636363636</v>
      </c>
      <c r="Q3" s="40">
        <f>COUNTIF(Vertices[PageRank],"&gt;= "&amp;P3)-COUNTIF(Vertices[PageRank],"&gt;="&amp;P4)</f>
        <v>29</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0.7636363636363637</v>
      </c>
      <c r="G4" s="38">
        <f>COUNTIF(Vertices[In-Degree],"&gt;= "&amp;F4)-COUNTIF(Vertices[In-Degree],"&gt;="&amp;F5)</f>
        <v>55</v>
      </c>
      <c r="H4" s="37">
        <f t="shared" si="3"/>
        <v>4.945454545454545</v>
      </c>
      <c r="I4" s="38">
        <f>COUNTIF(Vertices[Out-Degree],"&gt;= "&amp;H4)-COUNTIF(Vertices[Out-Degree],"&gt;="&amp;H5)</f>
        <v>8</v>
      </c>
      <c r="J4" s="37">
        <f t="shared" si="4"/>
        <v>597.9554427272727</v>
      </c>
      <c r="K4" s="38">
        <f>COUNTIF(Vertices[Betweenness Centrality],"&gt;= "&amp;J4)-COUNTIF(Vertices[Betweenness Centrality],"&gt;="&amp;J5)</f>
        <v>0</v>
      </c>
      <c r="L4" s="37">
        <f t="shared" si="5"/>
        <v>0.0038232</v>
      </c>
      <c r="M4" s="38">
        <f>COUNTIF(Vertices[Closeness Centrality],"&gt;= "&amp;L4)-COUNTIF(Vertices[Closeness Centrality],"&gt;="&amp;L5)</f>
        <v>10</v>
      </c>
      <c r="N4" s="37">
        <f t="shared" si="6"/>
        <v>0.006141854545454546</v>
      </c>
      <c r="O4" s="38">
        <f>COUNTIF(Vertices[Eigenvector Centrality],"&gt;= "&amp;N4)-COUNTIF(Vertices[Eigenvector Centrality],"&gt;="&amp;N5)</f>
        <v>13</v>
      </c>
      <c r="P4" s="37">
        <f t="shared" si="7"/>
        <v>1.1811187272727273</v>
      </c>
      <c r="Q4" s="38">
        <f>COUNTIF(Vertices[PageRank],"&gt;= "&amp;P4)-COUNTIF(Vertices[PageRank],"&gt;="&amp;P5)</f>
        <v>10</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4"/>
      <c r="B5" s="114"/>
      <c r="D5" s="32">
        <f t="shared" si="1"/>
        <v>0</v>
      </c>
      <c r="E5" s="3">
        <f>COUNTIF(Vertices[Degree],"&gt;= "&amp;D5)-COUNTIF(Vertices[Degree],"&gt;="&amp;D6)</f>
        <v>0</v>
      </c>
      <c r="F5" s="39">
        <f t="shared" si="2"/>
        <v>1.1454545454545455</v>
      </c>
      <c r="G5" s="40">
        <f>COUNTIF(Vertices[In-Degree],"&gt;= "&amp;F5)-COUNTIF(Vertices[In-Degree],"&gt;="&amp;F6)</f>
        <v>0</v>
      </c>
      <c r="H5" s="39">
        <f t="shared" si="3"/>
        <v>7.418181818181818</v>
      </c>
      <c r="I5" s="40">
        <f>COUNTIF(Vertices[Out-Degree],"&gt;= "&amp;H5)-COUNTIF(Vertices[Out-Degree],"&gt;="&amp;H6)</f>
        <v>6</v>
      </c>
      <c r="J5" s="39">
        <f t="shared" si="4"/>
        <v>896.933164090909</v>
      </c>
      <c r="K5" s="40">
        <f>COUNTIF(Vertices[Betweenness Centrality],"&gt;= "&amp;J5)-COUNTIF(Vertices[Betweenness Centrality],"&gt;="&amp;J6)</f>
        <v>0</v>
      </c>
      <c r="L5" s="39">
        <f t="shared" si="5"/>
        <v>0.0038898</v>
      </c>
      <c r="M5" s="40">
        <f>COUNTIF(Vertices[Closeness Centrality],"&gt;= "&amp;L5)-COUNTIF(Vertices[Closeness Centrality],"&gt;="&amp;L6)</f>
        <v>4</v>
      </c>
      <c r="N5" s="39">
        <f t="shared" si="6"/>
        <v>0.007188781818181818</v>
      </c>
      <c r="O5" s="40">
        <f>COUNTIF(Vertices[Eigenvector Centrality],"&gt;= "&amp;N5)-COUNTIF(Vertices[Eigenvector Centrality],"&gt;="&amp;N6)</f>
        <v>12</v>
      </c>
      <c r="P5" s="39">
        <f t="shared" si="7"/>
        <v>1.620255090909091</v>
      </c>
      <c r="Q5" s="40">
        <f>COUNTIF(Vertices[PageRank],"&gt;= "&amp;P5)-COUNTIF(Vertices[PageRank],"&gt;="&amp;P6)</f>
        <v>5</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443</v>
      </c>
      <c r="D6" s="32">
        <f t="shared" si="1"/>
        <v>0</v>
      </c>
      <c r="E6" s="3">
        <f>COUNTIF(Vertices[Degree],"&gt;= "&amp;D6)-COUNTIF(Vertices[Degree],"&gt;="&amp;D7)</f>
        <v>0</v>
      </c>
      <c r="F6" s="37">
        <f t="shared" si="2"/>
        <v>1.5272727272727273</v>
      </c>
      <c r="G6" s="38">
        <f>COUNTIF(Vertices[In-Degree],"&gt;= "&amp;F6)-COUNTIF(Vertices[In-Degree],"&gt;="&amp;F7)</f>
        <v>0</v>
      </c>
      <c r="H6" s="37">
        <f t="shared" si="3"/>
        <v>9.89090909090909</v>
      </c>
      <c r="I6" s="38">
        <f>COUNTIF(Vertices[Out-Degree],"&gt;= "&amp;H6)-COUNTIF(Vertices[Out-Degree],"&gt;="&amp;H7)</f>
        <v>2</v>
      </c>
      <c r="J6" s="37">
        <f t="shared" si="4"/>
        <v>1195.9108854545455</v>
      </c>
      <c r="K6" s="38">
        <f>COUNTIF(Vertices[Betweenness Centrality],"&gt;= "&amp;J6)-COUNTIF(Vertices[Betweenness Centrality],"&gt;="&amp;J7)</f>
        <v>0</v>
      </c>
      <c r="L6" s="37">
        <f t="shared" si="5"/>
        <v>0.0039564000000000005</v>
      </c>
      <c r="M6" s="38">
        <f>COUNTIF(Vertices[Closeness Centrality],"&gt;= "&amp;L6)-COUNTIF(Vertices[Closeness Centrality],"&gt;="&amp;L7)</f>
        <v>1</v>
      </c>
      <c r="N6" s="37">
        <f t="shared" si="6"/>
        <v>0.00823570909090909</v>
      </c>
      <c r="O6" s="38">
        <f>COUNTIF(Vertices[Eigenvector Centrality],"&gt;= "&amp;N6)-COUNTIF(Vertices[Eigenvector Centrality],"&gt;="&amp;N7)</f>
        <v>10</v>
      </c>
      <c r="P6" s="37">
        <f t="shared" si="7"/>
        <v>2.0593914545454544</v>
      </c>
      <c r="Q6" s="38">
        <f>COUNTIF(Vertices[PageRank],"&gt;= "&amp;P6)-COUNTIF(Vertices[PageRank],"&gt;="&amp;P7)</f>
        <v>7</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1.9090909090909092</v>
      </c>
      <c r="G7" s="40">
        <f>COUNTIF(Vertices[In-Degree],"&gt;= "&amp;F7)-COUNTIF(Vertices[In-Degree],"&gt;="&amp;F8)</f>
        <v>20</v>
      </c>
      <c r="H7" s="39">
        <f t="shared" si="3"/>
        <v>12.363636363636363</v>
      </c>
      <c r="I7" s="40">
        <f>COUNTIF(Vertices[Out-Degree],"&gt;= "&amp;H7)-COUNTIF(Vertices[Out-Degree],"&gt;="&amp;H8)</f>
        <v>3</v>
      </c>
      <c r="J7" s="39">
        <f t="shared" si="4"/>
        <v>1494.8886068181819</v>
      </c>
      <c r="K7" s="40">
        <f>COUNTIF(Vertices[Betweenness Centrality],"&gt;= "&amp;J7)-COUNTIF(Vertices[Betweenness Centrality],"&gt;="&amp;J8)</f>
        <v>0</v>
      </c>
      <c r="L7" s="39">
        <f t="shared" si="5"/>
        <v>0.0040230000000000005</v>
      </c>
      <c r="M7" s="40">
        <f>COUNTIF(Vertices[Closeness Centrality],"&gt;= "&amp;L7)-COUNTIF(Vertices[Closeness Centrality],"&gt;="&amp;L8)</f>
        <v>2</v>
      </c>
      <c r="N7" s="39">
        <f t="shared" si="6"/>
        <v>0.009282636363636363</v>
      </c>
      <c r="O7" s="40">
        <f>COUNTIF(Vertices[Eigenvector Centrality],"&gt;= "&amp;N7)-COUNTIF(Vertices[Eigenvector Centrality],"&gt;="&amp;N8)</f>
        <v>3</v>
      </c>
      <c r="P7" s="39">
        <f t="shared" si="7"/>
        <v>2.498527818181818</v>
      </c>
      <c r="Q7" s="40">
        <f>COUNTIF(Vertices[PageRank],"&gt;= "&amp;P7)-COUNTIF(Vertices[PageRank],"&gt;="&amp;P8)</f>
        <v>0</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443</v>
      </c>
      <c r="D8" s="32">
        <f t="shared" si="1"/>
        <v>0</v>
      </c>
      <c r="E8" s="3">
        <f>COUNTIF(Vertices[Degree],"&gt;= "&amp;D8)-COUNTIF(Vertices[Degree],"&gt;="&amp;D9)</f>
        <v>0</v>
      </c>
      <c r="F8" s="37">
        <f t="shared" si="2"/>
        <v>2.290909090909091</v>
      </c>
      <c r="G8" s="38">
        <f>COUNTIF(Vertices[In-Degree],"&gt;= "&amp;F8)-COUNTIF(Vertices[In-Degree],"&gt;="&amp;F9)</f>
        <v>0</v>
      </c>
      <c r="H8" s="37">
        <f t="shared" si="3"/>
        <v>14.836363636363636</v>
      </c>
      <c r="I8" s="38">
        <f>COUNTIF(Vertices[Out-Degree],"&gt;= "&amp;H8)-COUNTIF(Vertices[Out-Degree],"&gt;="&amp;H9)</f>
        <v>1</v>
      </c>
      <c r="J8" s="37">
        <f t="shared" si="4"/>
        <v>1793.8663281818183</v>
      </c>
      <c r="K8" s="38">
        <f>COUNTIF(Vertices[Betweenness Centrality],"&gt;= "&amp;J8)-COUNTIF(Vertices[Betweenness Centrality],"&gt;="&amp;J9)</f>
        <v>0</v>
      </c>
      <c r="L8" s="37">
        <f t="shared" si="5"/>
        <v>0.0040896000000000005</v>
      </c>
      <c r="M8" s="38">
        <f>COUNTIF(Vertices[Closeness Centrality],"&gt;= "&amp;L8)-COUNTIF(Vertices[Closeness Centrality],"&gt;="&amp;L9)</f>
        <v>0</v>
      </c>
      <c r="N8" s="37">
        <f t="shared" si="6"/>
        <v>0.010329563636363635</v>
      </c>
      <c r="O8" s="38">
        <f>COUNTIF(Vertices[Eigenvector Centrality],"&gt;= "&amp;N8)-COUNTIF(Vertices[Eigenvector Centrality],"&gt;="&amp;N9)</f>
        <v>6</v>
      </c>
      <c r="P8" s="37">
        <f t="shared" si="7"/>
        <v>2.9376641818181817</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14"/>
      <c r="B9" s="114"/>
      <c r="D9" s="32">
        <f t="shared" si="1"/>
        <v>0</v>
      </c>
      <c r="E9" s="3">
        <f>COUNTIF(Vertices[Degree],"&gt;= "&amp;D9)-COUNTIF(Vertices[Degree],"&gt;="&amp;D10)</f>
        <v>0</v>
      </c>
      <c r="F9" s="39">
        <f t="shared" si="2"/>
        <v>2.672727272727273</v>
      </c>
      <c r="G9" s="40">
        <f>COUNTIF(Vertices[In-Degree],"&gt;= "&amp;F9)-COUNTIF(Vertices[In-Degree],"&gt;="&amp;F10)</f>
        <v>18</v>
      </c>
      <c r="H9" s="39">
        <f t="shared" si="3"/>
        <v>17.30909090909091</v>
      </c>
      <c r="I9" s="40">
        <f>COUNTIF(Vertices[Out-Degree],"&gt;= "&amp;H9)-COUNTIF(Vertices[Out-Degree],"&gt;="&amp;H10)</f>
        <v>0</v>
      </c>
      <c r="J9" s="39">
        <f t="shared" si="4"/>
        <v>2092.8440495454547</v>
      </c>
      <c r="K9" s="40">
        <f>COUNTIF(Vertices[Betweenness Centrality],"&gt;= "&amp;J9)-COUNTIF(Vertices[Betweenness Centrality],"&gt;="&amp;J10)</f>
        <v>0</v>
      </c>
      <c r="L9" s="39">
        <f t="shared" si="5"/>
        <v>0.0041562000000000005</v>
      </c>
      <c r="M9" s="40">
        <f>COUNTIF(Vertices[Closeness Centrality],"&gt;= "&amp;L9)-COUNTIF(Vertices[Closeness Centrality],"&gt;="&amp;L10)</f>
        <v>0</v>
      </c>
      <c r="N9" s="39">
        <f t="shared" si="6"/>
        <v>0.011376490909090908</v>
      </c>
      <c r="O9" s="40">
        <f>COUNTIF(Vertices[Eigenvector Centrality],"&gt;= "&amp;N9)-COUNTIF(Vertices[Eigenvector Centrality],"&gt;="&amp;N10)</f>
        <v>1</v>
      </c>
      <c r="P9" s="39">
        <f t="shared" si="7"/>
        <v>3.3768005454545453</v>
      </c>
      <c r="Q9" s="40">
        <f>COUNTIF(Vertices[PageRank],"&gt;= "&amp;P9)-COUNTIF(Vertices[PageRank],"&gt;="&amp;P10)</f>
        <v>2</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3.0545454545454547</v>
      </c>
      <c r="G10" s="38">
        <f>COUNTIF(Vertices[In-Degree],"&gt;= "&amp;F10)-COUNTIF(Vertices[In-Degree],"&gt;="&amp;F11)</f>
        <v>0</v>
      </c>
      <c r="H10" s="37">
        <f t="shared" si="3"/>
        <v>19.78181818181818</v>
      </c>
      <c r="I10" s="38">
        <f>COUNTIF(Vertices[Out-Degree],"&gt;= "&amp;H10)-COUNTIF(Vertices[Out-Degree],"&gt;="&amp;H11)</f>
        <v>0</v>
      </c>
      <c r="J10" s="37">
        <f t="shared" si="4"/>
        <v>2391.821770909091</v>
      </c>
      <c r="K10" s="38">
        <f>COUNTIF(Vertices[Betweenness Centrality],"&gt;= "&amp;J10)-COUNTIF(Vertices[Betweenness Centrality],"&gt;="&amp;J11)</f>
        <v>0</v>
      </c>
      <c r="L10" s="37">
        <f t="shared" si="5"/>
        <v>0.0042228000000000005</v>
      </c>
      <c r="M10" s="38">
        <f>COUNTIF(Vertices[Closeness Centrality],"&gt;= "&amp;L10)-COUNTIF(Vertices[Closeness Centrality],"&gt;="&amp;L11)</f>
        <v>0</v>
      </c>
      <c r="N10" s="37">
        <f t="shared" si="6"/>
        <v>0.01242341818181818</v>
      </c>
      <c r="O10" s="38">
        <f>COUNTIF(Vertices[Eigenvector Centrality],"&gt;= "&amp;N10)-COUNTIF(Vertices[Eigenvector Centrality],"&gt;="&amp;N11)</f>
        <v>4</v>
      </c>
      <c r="P10" s="37">
        <f t="shared" si="7"/>
        <v>3.815936909090909</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14"/>
      <c r="B11" s="114"/>
      <c r="D11" s="32">
        <f t="shared" si="1"/>
        <v>0</v>
      </c>
      <c r="E11" s="3">
        <f>COUNTIF(Vertices[Degree],"&gt;= "&amp;D11)-COUNTIF(Vertices[Degree],"&gt;="&amp;D12)</f>
        <v>0</v>
      </c>
      <c r="F11" s="39">
        <f t="shared" si="2"/>
        <v>3.4363636363636365</v>
      </c>
      <c r="G11" s="40">
        <f>COUNTIF(Vertices[In-Degree],"&gt;= "&amp;F11)-COUNTIF(Vertices[In-Degree],"&gt;="&amp;F12)</f>
        <v>0</v>
      </c>
      <c r="H11" s="39">
        <f t="shared" si="3"/>
        <v>22.254545454545454</v>
      </c>
      <c r="I11" s="40">
        <f>COUNTIF(Vertices[Out-Degree],"&gt;= "&amp;H11)-COUNTIF(Vertices[Out-Degree],"&gt;="&amp;H12)</f>
        <v>0</v>
      </c>
      <c r="J11" s="39">
        <f t="shared" si="4"/>
        <v>2690.799492272727</v>
      </c>
      <c r="K11" s="40">
        <f>COUNTIF(Vertices[Betweenness Centrality],"&gt;= "&amp;J11)-COUNTIF(Vertices[Betweenness Centrality],"&gt;="&amp;J12)</f>
        <v>0</v>
      </c>
      <c r="L11" s="39">
        <f t="shared" si="5"/>
        <v>0.0042894000000000005</v>
      </c>
      <c r="M11" s="40">
        <f>COUNTIF(Vertices[Closeness Centrality],"&gt;= "&amp;L11)-COUNTIF(Vertices[Closeness Centrality],"&gt;="&amp;L12)</f>
        <v>0</v>
      </c>
      <c r="N11" s="39">
        <f t="shared" si="6"/>
        <v>0.013470345454545453</v>
      </c>
      <c r="O11" s="40">
        <f>COUNTIF(Vertices[Eigenvector Centrality],"&gt;= "&amp;N11)-COUNTIF(Vertices[Eigenvector Centrality],"&gt;="&amp;N12)</f>
        <v>2</v>
      </c>
      <c r="P11" s="39">
        <f t="shared" si="7"/>
        <v>4.255073272727273</v>
      </c>
      <c r="Q11" s="40">
        <f>COUNTIF(Vertices[PageRank],"&gt;= "&amp;P11)-COUNTIF(Vertices[PageRank],"&gt;="&amp;P12)</f>
        <v>0</v>
      </c>
      <c r="R11" s="39">
        <f t="shared" si="8"/>
        <v>0.10909090909090907</v>
      </c>
      <c r="S11" s="44">
        <f>COUNTIF(Vertices[Clustering Coefficient],"&gt;= "&amp;R11)-COUNTIF(Vertices[Clustering Coefficient],"&gt;="&amp;R12)</f>
        <v>3</v>
      </c>
      <c r="T11" s="39" t="e">
        <f ca="1" t="shared" si="9"/>
        <v>#REF!</v>
      </c>
      <c r="U11" s="40" t="e">
        <f ca="1" t="shared" si="0"/>
        <v>#REF!</v>
      </c>
    </row>
    <row r="12" spans="1:21" ht="15">
      <c r="A12" s="34" t="s">
        <v>170</v>
      </c>
      <c r="B12" s="34">
        <v>0.105</v>
      </c>
      <c r="D12" s="32">
        <f t="shared" si="1"/>
        <v>0</v>
      </c>
      <c r="E12" s="3">
        <f>COUNTIF(Vertices[Degree],"&gt;= "&amp;D12)-COUNTIF(Vertices[Degree],"&gt;="&amp;D13)</f>
        <v>0</v>
      </c>
      <c r="F12" s="37">
        <f t="shared" si="2"/>
        <v>3.8181818181818183</v>
      </c>
      <c r="G12" s="38">
        <f>COUNTIF(Vertices[In-Degree],"&gt;= "&amp;F12)-COUNTIF(Vertices[In-Degree],"&gt;="&amp;F13)</f>
        <v>12</v>
      </c>
      <c r="H12" s="37">
        <f t="shared" si="3"/>
        <v>24.727272727272727</v>
      </c>
      <c r="I12" s="38">
        <f>COUNTIF(Vertices[Out-Degree],"&gt;= "&amp;H12)-COUNTIF(Vertices[Out-Degree],"&gt;="&amp;H13)</f>
        <v>0</v>
      </c>
      <c r="J12" s="37">
        <f t="shared" si="4"/>
        <v>2989.7772136363633</v>
      </c>
      <c r="K12" s="38">
        <f>COUNTIF(Vertices[Betweenness Centrality],"&gt;= "&amp;J12)-COUNTIF(Vertices[Betweenness Centrality],"&gt;="&amp;J13)</f>
        <v>0</v>
      </c>
      <c r="L12" s="37">
        <f t="shared" si="5"/>
        <v>0.0043560000000000005</v>
      </c>
      <c r="M12" s="38">
        <f>COUNTIF(Vertices[Closeness Centrality],"&gt;= "&amp;L12)-COUNTIF(Vertices[Closeness Centrality],"&gt;="&amp;L13)</f>
        <v>0</v>
      </c>
      <c r="N12" s="37">
        <f t="shared" si="6"/>
        <v>0.014517272727272726</v>
      </c>
      <c r="O12" s="38">
        <f>COUNTIF(Vertices[Eigenvector Centrality],"&gt;= "&amp;N12)-COUNTIF(Vertices[Eigenvector Centrality],"&gt;="&amp;N13)</f>
        <v>1</v>
      </c>
      <c r="P12" s="37">
        <f t="shared" si="7"/>
        <v>4.694209636363636</v>
      </c>
      <c r="Q12" s="38">
        <f>COUNTIF(Vertices[PageRank],"&gt;= "&amp;P12)-COUNTIF(Vertices[PageRank],"&gt;="&amp;P13)</f>
        <v>0</v>
      </c>
      <c r="R12" s="37">
        <f t="shared" si="8"/>
        <v>0.12121212121212119</v>
      </c>
      <c r="S12" s="43">
        <f>COUNTIF(Vertices[Clustering Coefficient],"&gt;= "&amp;R12)-COUNTIF(Vertices[Clustering Coefficient],"&gt;="&amp;R13)</f>
        <v>2</v>
      </c>
      <c r="T12" s="37" t="e">
        <f ca="1" t="shared" si="9"/>
        <v>#REF!</v>
      </c>
      <c r="U12" s="38" t="e">
        <f ca="1" t="shared" si="0"/>
        <v>#REF!</v>
      </c>
    </row>
    <row r="13" spans="1:21" ht="15">
      <c r="A13" s="34" t="s">
        <v>171</v>
      </c>
      <c r="B13" s="34">
        <v>0.19004524886877827</v>
      </c>
      <c r="D13" s="32">
        <f t="shared" si="1"/>
        <v>0</v>
      </c>
      <c r="E13" s="3">
        <f>COUNTIF(Vertices[Degree],"&gt;= "&amp;D13)-COUNTIF(Vertices[Degree],"&gt;="&amp;D14)</f>
        <v>0</v>
      </c>
      <c r="F13" s="39">
        <f t="shared" si="2"/>
        <v>4.2</v>
      </c>
      <c r="G13" s="40">
        <f>COUNTIF(Vertices[In-Degree],"&gt;= "&amp;F13)-COUNTIF(Vertices[In-Degree],"&gt;="&amp;F14)</f>
        <v>0</v>
      </c>
      <c r="H13" s="39">
        <f t="shared" si="3"/>
        <v>27.2</v>
      </c>
      <c r="I13" s="40">
        <f>COUNTIF(Vertices[Out-Degree],"&gt;= "&amp;H13)-COUNTIF(Vertices[Out-Degree],"&gt;="&amp;H14)</f>
        <v>0</v>
      </c>
      <c r="J13" s="39">
        <f t="shared" si="4"/>
        <v>3288.7549349999995</v>
      </c>
      <c r="K13" s="40">
        <f>COUNTIF(Vertices[Betweenness Centrality],"&gt;= "&amp;J13)-COUNTIF(Vertices[Betweenness Centrality],"&gt;="&amp;J14)</f>
        <v>0</v>
      </c>
      <c r="L13" s="39">
        <f t="shared" si="5"/>
        <v>0.0044226000000000005</v>
      </c>
      <c r="M13" s="40">
        <f>COUNTIF(Vertices[Closeness Centrality],"&gt;= "&amp;L13)-COUNTIF(Vertices[Closeness Centrality],"&gt;="&amp;L14)</f>
        <v>0</v>
      </c>
      <c r="N13" s="39">
        <f t="shared" si="6"/>
        <v>0.015564199999999999</v>
      </c>
      <c r="O13" s="40">
        <f>COUNTIF(Vertices[Eigenvector Centrality],"&gt;= "&amp;N13)-COUNTIF(Vertices[Eigenvector Centrality],"&gt;="&amp;N14)</f>
        <v>3</v>
      </c>
      <c r="P13" s="39">
        <f t="shared" si="7"/>
        <v>5.1333459999999995</v>
      </c>
      <c r="Q13" s="40">
        <f>COUNTIF(Vertices[PageRank],"&gt;= "&amp;P13)-COUNTIF(Vertices[PageRank],"&gt;="&amp;P14)</f>
        <v>0</v>
      </c>
      <c r="R13" s="39">
        <f t="shared" si="8"/>
        <v>0.1333333333333333</v>
      </c>
      <c r="S13" s="44">
        <f>COUNTIF(Vertices[Clustering Coefficient],"&gt;= "&amp;R13)-COUNTIF(Vertices[Clustering Coefficient],"&gt;="&amp;R14)</f>
        <v>2</v>
      </c>
      <c r="T13" s="39" t="e">
        <f ca="1" t="shared" si="9"/>
        <v>#REF!</v>
      </c>
      <c r="U13" s="40" t="e">
        <f ca="1" t="shared" si="0"/>
        <v>#REF!</v>
      </c>
    </row>
    <row r="14" spans="1:21" ht="15">
      <c r="A14" s="114"/>
      <c r="B14" s="114"/>
      <c r="D14" s="32">
        <f t="shared" si="1"/>
        <v>0</v>
      </c>
      <c r="E14" s="3">
        <f>COUNTIF(Vertices[Degree],"&gt;= "&amp;D14)-COUNTIF(Vertices[Degree],"&gt;="&amp;D15)</f>
        <v>0</v>
      </c>
      <c r="F14" s="37">
        <f t="shared" si="2"/>
        <v>4.581818181818182</v>
      </c>
      <c r="G14" s="38">
        <f>COUNTIF(Vertices[In-Degree],"&gt;= "&amp;F14)-COUNTIF(Vertices[In-Degree],"&gt;="&amp;F15)</f>
        <v>0</v>
      </c>
      <c r="H14" s="37">
        <f t="shared" si="3"/>
        <v>29.672727272727272</v>
      </c>
      <c r="I14" s="38">
        <f>COUNTIF(Vertices[Out-Degree],"&gt;= "&amp;H14)-COUNTIF(Vertices[Out-Degree],"&gt;="&amp;H15)</f>
        <v>0</v>
      </c>
      <c r="J14" s="37">
        <f t="shared" si="4"/>
        <v>3587.7326563636357</v>
      </c>
      <c r="K14" s="38">
        <f>COUNTIF(Vertices[Betweenness Centrality],"&gt;= "&amp;J14)-COUNTIF(Vertices[Betweenness Centrality],"&gt;="&amp;J15)</f>
        <v>0</v>
      </c>
      <c r="L14" s="37">
        <f t="shared" si="5"/>
        <v>0.0044892000000000005</v>
      </c>
      <c r="M14" s="38">
        <f>COUNTIF(Vertices[Closeness Centrality],"&gt;= "&amp;L14)-COUNTIF(Vertices[Closeness Centrality],"&gt;="&amp;L15)</f>
        <v>0</v>
      </c>
      <c r="N14" s="37">
        <f t="shared" si="6"/>
        <v>0.01661112727272727</v>
      </c>
      <c r="O14" s="38">
        <f>COUNTIF(Vertices[Eigenvector Centrality],"&gt;= "&amp;N14)-COUNTIF(Vertices[Eigenvector Centrality],"&gt;="&amp;N15)</f>
        <v>0</v>
      </c>
      <c r="P14" s="37">
        <f t="shared" si="7"/>
        <v>5.572482363636363</v>
      </c>
      <c r="Q14" s="38">
        <f>COUNTIF(Vertices[PageRank],"&gt;= "&amp;P14)-COUNTIF(Vertices[PageRank],"&gt;="&amp;P15)</f>
        <v>0</v>
      </c>
      <c r="R14" s="37">
        <f t="shared" si="8"/>
        <v>0.14545454545454542</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4.963636363636364</v>
      </c>
      <c r="G15" s="40">
        <f>COUNTIF(Vertices[In-Degree],"&gt;= "&amp;F15)-COUNTIF(Vertices[In-Degree],"&gt;="&amp;F16)</f>
        <v>8</v>
      </c>
      <c r="H15" s="39">
        <f t="shared" si="3"/>
        <v>32.14545454545454</v>
      </c>
      <c r="I15" s="40">
        <f>COUNTIF(Vertices[Out-Degree],"&gt;= "&amp;H15)-COUNTIF(Vertices[Out-Degree],"&gt;="&amp;H16)</f>
        <v>0</v>
      </c>
      <c r="J15" s="39">
        <f t="shared" si="4"/>
        <v>3886.710377727272</v>
      </c>
      <c r="K15" s="40">
        <f>COUNTIF(Vertices[Betweenness Centrality],"&gt;= "&amp;J15)-COUNTIF(Vertices[Betweenness Centrality],"&gt;="&amp;J16)</f>
        <v>0</v>
      </c>
      <c r="L15" s="39">
        <f t="shared" si="5"/>
        <v>0.0045558000000000005</v>
      </c>
      <c r="M15" s="40">
        <f>COUNTIF(Vertices[Closeness Centrality],"&gt;= "&amp;L15)-COUNTIF(Vertices[Closeness Centrality],"&gt;="&amp;L16)</f>
        <v>0</v>
      </c>
      <c r="N15" s="39">
        <f t="shared" si="6"/>
        <v>0.017658054545454542</v>
      </c>
      <c r="O15" s="40">
        <f>COUNTIF(Vertices[Eigenvector Centrality],"&gt;= "&amp;N15)-COUNTIF(Vertices[Eigenvector Centrality],"&gt;="&amp;N16)</f>
        <v>1</v>
      </c>
      <c r="P15" s="39">
        <f t="shared" si="7"/>
        <v>6.011618727272726</v>
      </c>
      <c r="Q15" s="40">
        <f>COUNTIF(Vertices[PageRank],"&gt;= "&amp;P15)-COUNTIF(Vertices[PageRank],"&gt;="&amp;P16)</f>
        <v>0</v>
      </c>
      <c r="R15" s="39">
        <f t="shared" si="8"/>
        <v>0.15757575757575754</v>
      </c>
      <c r="S15" s="44">
        <f>COUNTIF(Vertices[Clustering Coefficient],"&gt;= "&amp;R15)-COUNTIF(Vertices[Clustering Coefficient],"&gt;="&amp;R16)</f>
        <v>5</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5.345454545454546</v>
      </c>
      <c r="G16" s="38">
        <f>COUNTIF(Vertices[In-Degree],"&gt;= "&amp;F16)-COUNTIF(Vertices[In-Degree],"&gt;="&amp;F17)</f>
        <v>0</v>
      </c>
      <c r="H16" s="37">
        <f t="shared" si="3"/>
        <v>34.61818181818181</v>
      </c>
      <c r="I16" s="38">
        <f>COUNTIF(Vertices[Out-Degree],"&gt;= "&amp;H16)-COUNTIF(Vertices[Out-Degree],"&gt;="&amp;H17)</f>
        <v>0</v>
      </c>
      <c r="J16" s="37">
        <f t="shared" si="4"/>
        <v>4185.6880990909085</v>
      </c>
      <c r="K16" s="38">
        <f>COUNTIF(Vertices[Betweenness Centrality],"&gt;= "&amp;J16)-COUNTIF(Vertices[Betweenness Centrality],"&gt;="&amp;J17)</f>
        <v>0</v>
      </c>
      <c r="L16" s="37">
        <f t="shared" si="5"/>
        <v>0.0046224000000000005</v>
      </c>
      <c r="M16" s="38">
        <f>COUNTIF(Vertices[Closeness Centrality],"&gt;= "&amp;L16)-COUNTIF(Vertices[Closeness Centrality],"&gt;="&amp;L17)</f>
        <v>0</v>
      </c>
      <c r="N16" s="37">
        <f t="shared" si="6"/>
        <v>0.018704981818181816</v>
      </c>
      <c r="O16" s="38">
        <f>COUNTIF(Vertices[Eigenvector Centrality],"&gt;= "&amp;N16)-COUNTIF(Vertices[Eigenvector Centrality],"&gt;="&amp;N17)</f>
        <v>0</v>
      </c>
      <c r="P16" s="37">
        <f t="shared" si="7"/>
        <v>6.450755090909089</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137</v>
      </c>
      <c r="D17" s="32">
        <f t="shared" si="1"/>
        <v>0</v>
      </c>
      <c r="E17" s="3">
        <f>COUNTIF(Vertices[Degree],"&gt;= "&amp;D17)-COUNTIF(Vertices[Degree],"&gt;="&amp;D18)</f>
        <v>0</v>
      </c>
      <c r="F17" s="39">
        <f t="shared" si="2"/>
        <v>5.7272727272727275</v>
      </c>
      <c r="G17" s="40">
        <f>COUNTIF(Vertices[In-Degree],"&gt;= "&amp;F17)-COUNTIF(Vertices[In-Degree],"&gt;="&amp;F18)</f>
        <v>8</v>
      </c>
      <c r="H17" s="39">
        <f t="shared" si="3"/>
        <v>37.09090909090908</v>
      </c>
      <c r="I17" s="40">
        <f>COUNTIF(Vertices[Out-Degree],"&gt;= "&amp;H17)-COUNTIF(Vertices[Out-Degree],"&gt;="&amp;H18)</f>
        <v>0</v>
      </c>
      <c r="J17" s="39">
        <f t="shared" si="4"/>
        <v>4484.665820454545</v>
      </c>
      <c r="K17" s="40">
        <f>COUNTIF(Vertices[Betweenness Centrality],"&gt;= "&amp;J17)-COUNTIF(Vertices[Betweenness Centrality],"&gt;="&amp;J18)</f>
        <v>0</v>
      </c>
      <c r="L17" s="39">
        <f t="shared" si="5"/>
        <v>0.0046890000000000005</v>
      </c>
      <c r="M17" s="40">
        <f>COUNTIF(Vertices[Closeness Centrality],"&gt;= "&amp;L17)-COUNTIF(Vertices[Closeness Centrality],"&gt;="&amp;L18)</f>
        <v>0</v>
      </c>
      <c r="N17" s="39">
        <f t="shared" si="6"/>
        <v>0.01975190909090909</v>
      </c>
      <c r="O17" s="40">
        <f>COUNTIF(Vertices[Eigenvector Centrality],"&gt;= "&amp;N17)-COUNTIF(Vertices[Eigenvector Centrality],"&gt;="&amp;N18)</f>
        <v>2</v>
      </c>
      <c r="P17" s="39">
        <f t="shared" si="7"/>
        <v>6.889891454545452</v>
      </c>
      <c r="Q17" s="40">
        <f>COUNTIF(Vertices[PageRank],"&gt;= "&amp;P17)-COUNTIF(Vertices[PageRank],"&gt;="&amp;P18)</f>
        <v>0</v>
      </c>
      <c r="R17" s="39">
        <f t="shared" si="8"/>
        <v>0.18181818181818177</v>
      </c>
      <c r="S17" s="44">
        <f>COUNTIF(Vertices[Clustering Coefficient],"&gt;= "&amp;R17)-COUNTIF(Vertices[Clustering Coefficient],"&gt;="&amp;R18)</f>
        <v>4</v>
      </c>
      <c r="T17" s="39" t="e">
        <f ca="1" t="shared" si="9"/>
        <v>#REF!</v>
      </c>
      <c r="U17" s="40" t="e">
        <f ca="1" t="shared" si="0"/>
        <v>#REF!</v>
      </c>
    </row>
    <row r="18" spans="1:21" ht="15">
      <c r="A18" s="34" t="s">
        <v>155</v>
      </c>
      <c r="B18" s="34">
        <v>443</v>
      </c>
      <c r="D18" s="32">
        <f t="shared" si="1"/>
        <v>0</v>
      </c>
      <c r="E18" s="3">
        <f>COUNTIF(Vertices[Degree],"&gt;= "&amp;D18)-COUNTIF(Vertices[Degree],"&gt;="&amp;D19)</f>
        <v>0</v>
      </c>
      <c r="F18" s="37">
        <f t="shared" si="2"/>
        <v>6.109090909090909</v>
      </c>
      <c r="G18" s="38">
        <f>COUNTIF(Vertices[In-Degree],"&gt;= "&amp;F18)-COUNTIF(Vertices[In-Degree],"&gt;="&amp;F19)</f>
        <v>0</v>
      </c>
      <c r="H18" s="37">
        <f t="shared" si="3"/>
        <v>39.56363636363635</v>
      </c>
      <c r="I18" s="38">
        <f>COUNTIF(Vertices[Out-Degree],"&gt;= "&amp;H18)-COUNTIF(Vertices[Out-Degree],"&gt;="&amp;H19)</f>
        <v>0</v>
      </c>
      <c r="J18" s="37">
        <f t="shared" si="4"/>
        <v>4783.643541818181</v>
      </c>
      <c r="K18" s="38">
        <f>COUNTIF(Vertices[Betweenness Centrality],"&gt;= "&amp;J18)-COUNTIF(Vertices[Betweenness Centrality],"&gt;="&amp;J19)</f>
        <v>0</v>
      </c>
      <c r="L18" s="37">
        <f t="shared" si="5"/>
        <v>0.0047556000000000005</v>
      </c>
      <c r="M18" s="38">
        <f>COUNTIF(Vertices[Closeness Centrality],"&gt;= "&amp;L18)-COUNTIF(Vertices[Closeness Centrality],"&gt;="&amp;L19)</f>
        <v>0</v>
      </c>
      <c r="N18" s="37">
        <f t="shared" si="6"/>
        <v>0.020798836363636365</v>
      </c>
      <c r="O18" s="38">
        <f>COUNTIF(Vertices[Eigenvector Centrality],"&gt;= "&amp;N18)-COUNTIF(Vertices[Eigenvector Centrality],"&gt;="&amp;N19)</f>
        <v>0</v>
      </c>
      <c r="P18" s="37">
        <f t="shared" si="7"/>
        <v>7.329027818181816</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14"/>
      <c r="B19" s="114"/>
      <c r="D19" s="32">
        <f t="shared" si="1"/>
        <v>0</v>
      </c>
      <c r="E19" s="3">
        <f>COUNTIF(Vertices[Degree],"&gt;= "&amp;D19)-COUNTIF(Vertices[Degree],"&gt;="&amp;D20)</f>
        <v>0</v>
      </c>
      <c r="F19" s="39">
        <f t="shared" si="2"/>
        <v>6.490909090909091</v>
      </c>
      <c r="G19" s="40">
        <f>COUNTIF(Vertices[In-Degree],"&gt;= "&amp;F19)-COUNTIF(Vertices[In-Degree],"&gt;="&amp;F20)</f>
        <v>0</v>
      </c>
      <c r="H19" s="39">
        <f t="shared" si="3"/>
        <v>42.03636363636362</v>
      </c>
      <c r="I19" s="40">
        <f>COUNTIF(Vertices[Out-Degree],"&gt;= "&amp;H19)-COUNTIF(Vertices[Out-Degree],"&gt;="&amp;H20)</f>
        <v>0</v>
      </c>
      <c r="J19" s="39">
        <f t="shared" si="4"/>
        <v>5082.621263181817</v>
      </c>
      <c r="K19" s="40">
        <f>COUNTIF(Vertices[Betweenness Centrality],"&gt;= "&amp;J19)-COUNTIF(Vertices[Betweenness Centrality],"&gt;="&amp;J20)</f>
        <v>0</v>
      </c>
      <c r="L19" s="39">
        <f t="shared" si="5"/>
        <v>0.0048222000000000004</v>
      </c>
      <c r="M19" s="40">
        <f>COUNTIF(Vertices[Closeness Centrality],"&gt;= "&amp;L19)-COUNTIF(Vertices[Closeness Centrality],"&gt;="&amp;L20)</f>
        <v>0</v>
      </c>
      <c r="N19" s="39">
        <f t="shared" si="6"/>
        <v>0.02184576363636364</v>
      </c>
      <c r="O19" s="40">
        <f>COUNTIF(Vertices[Eigenvector Centrality],"&gt;= "&amp;N19)-COUNTIF(Vertices[Eigenvector Centrality],"&gt;="&amp;N20)</f>
        <v>0</v>
      </c>
      <c r="P19" s="39">
        <f t="shared" si="7"/>
        <v>7.768164181818179</v>
      </c>
      <c r="Q19" s="40">
        <f>COUNTIF(Vertices[PageRank],"&gt;= "&amp;P19)-COUNTIF(Vertices[PageRank],"&gt;="&amp;P20)</f>
        <v>0</v>
      </c>
      <c r="R19" s="39">
        <f t="shared" si="8"/>
        <v>0.206060606060606</v>
      </c>
      <c r="S19" s="44">
        <f>COUNTIF(Vertices[Clustering Coefficient],"&gt;= "&amp;R19)-COUNTIF(Vertices[Clustering Coefficient],"&gt;="&amp;R20)</f>
        <v>2</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6.872727272727273</v>
      </c>
      <c r="G20" s="38">
        <f>COUNTIF(Vertices[In-Degree],"&gt;= "&amp;F20)-COUNTIF(Vertices[In-Degree],"&gt;="&amp;F21)</f>
        <v>3</v>
      </c>
      <c r="H20" s="37">
        <f t="shared" si="3"/>
        <v>44.50909090909089</v>
      </c>
      <c r="I20" s="38">
        <f>COUNTIF(Vertices[Out-Degree],"&gt;= "&amp;H20)-COUNTIF(Vertices[Out-Degree],"&gt;="&amp;H21)</f>
        <v>0</v>
      </c>
      <c r="J20" s="37">
        <f t="shared" si="4"/>
        <v>5381.598984545453</v>
      </c>
      <c r="K20" s="38">
        <f>COUNTIF(Vertices[Betweenness Centrality],"&gt;= "&amp;J20)-COUNTIF(Vertices[Betweenness Centrality],"&gt;="&amp;J21)</f>
        <v>0</v>
      </c>
      <c r="L20" s="37">
        <f t="shared" si="5"/>
        <v>0.0048888000000000004</v>
      </c>
      <c r="M20" s="38">
        <f>COUNTIF(Vertices[Closeness Centrality],"&gt;= "&amp;L20)-COUNTIF(Vertices[Closeness Centrality],"&gt;="&amp;L21)</f>
        <v>0</v>
      </c>
      <c r="N20" s="37">
        <f t="shared" si="6"/>
        <v>0.022892690909090914</v>
      </c>
      <c r="O20" s="38">
        <f>COUNTIF(Vertices[Eigenvector Centrality],"&gt;= "&amp;N20)-COUNTIF(Vertices[Eigenvector Centrality],"&gt;="&amp;N21)</f>
        <v>0</v>
      </c>
      <c r="P20" s="37">
        <f t="shared" si="7"/>
        <v>8.207300545454542</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1.942778</v>
      </c>
      <c r="D21" s="32">
        <f t="shared" si="1"/>
        <v>0</v>
      </c>
      <c r="E21" s="3">
        <f>COUNTIF(Vertices[Degree],"&gt;= "&amp;D21)-COUNTIF(Vertices[Degree],"&gt;="&amp;D22)</f>
        <v>0</v>
      </c>
      <c r="F21" s="39">
        <f t="shared" si="2"/>
        <v>7.254545454545455</v>
      </c>
      <c r="G21" s="40">
        <f>COUNTIF(Vertices[In-Degree],"&gt;= "&amp;F21)-COUNTIF(Vertices[In-Degree],"&gt;="&amp;F22)</f>
        <v>0</v>
      </c>
      <c r="H21" s="39">
        <f t="shared" si="3"/>
        <v>46.981818181818156</v>
      </c>
      <c r="I21" s="40">
        <f>COUNTIF(Vertices[Out-Degree],"&gt;= "&amp;H21)-COUNTIF(Vertices[Out-Degree],"&gt;="&amp;H22)</f>
        <v>0</v>
      </c>
      <c r="J21" s="39">
        <f t="shared" si="4"/>
        <v>5680.5767059090895</v>
      </c>
      <c r="K21" s="40">
        <f>COUNTIF(Vertices[Betweenness Centrality],"&gt;= "&amp;J21)-COUNTIF(Vertices[Betweenness Centrality],"&gt;="&amp;J22)</f>
        <v>0</v>
      </c>
      <c r="L21" s="39">
        <f t="shared" si="5"/>
        <v>0.0049554</v>
      </c>
      <c r="M21" s="40">
        <f>COUNTIF(Vertices[Closeness Centrality],"&gt;= "&amp;L21)-COUNTIF(Vertices[Closeness Centrality],"&gt;="&amp;L22)</f>
        <v>0</v>
      </c>
      <c r="N21" s="39">
        <f t="shared" si="6"/>
        <v>0.02393961818181819</v>
      </c>
      <c r="O21" s="40">
        <f>COUNTIF(Vertices[Eigenvector Centrality],"&gt;= "&amp;N21)-COUNTIF(Vertices[Eigenvector Centrality],"&gt;="&amp;N22)</f>
        <v>0</v>
      </c>
      <c r="P21" s="39">
        <f t="shared" si="7"/>
        <v>8.646436909090905</v>
      </c>
      <c r="Q21" s="40">
        <f>COUNTIF(Vertices[PageRank],"&gt;= "&amp;P21)-COUNTIF(Vertices[PageRank],"&gt;="&amp;P22)</f>
        <v>0</v>
      </c>
      <c r="R21" s="39">
        <f t="shared" si="8"/>
        <v>0.23030303030303023</v>
      </c>
      <c r="S21" s="44">
        <f>COUNTIF(Vertices[Clustering Coefficient],"&gt;= "&amp;R21)-COUNTIF(Vertices[Clustering Coefficient],"&gt;="&amp;R22)</f>
        <v>2</v>
      </c>
      <c r="T21" s="39" t="e">
        <f ca="1" t="shared" si="9"/>
        <v>#REF!</v>
      </c>
      <c r="U21" s="40" t="e">
        <f ca="1" t="shared" si="0"/>
        <v>#REF!</v>
      </c>
    </row>
    <row r="22" spans="1:21" ht="15">
      <c r="A22" s="114"/>
      <c r="B22" s="114"/>
      <c r="D22" s="32">
        <f t="shared" si="1"/>
        <v>0</v>
      </c>
      <c r="E22" s="3">
        <f>COUNTIF(Vertices[Degree],"&gt;= "&amp;D22)-COUNTIF(Vertices[Degree],"&gt;="&amp;D23)</f>
        <v>0</v>
      </c>
      <c r="F22" s="37">
        <f t="shared" si="2"/>
        <v>7.636363636363637</v>
      </c>
      <c r="G22" s="38">
        <f>COUNTIF(Vertices[In-Degree],"&gt;= "&amp;F22)-COUNTIF(Vertices[In-Degree],"&gt;="&amp;F23)</f>
        <v>2</v>
      </c>
      <c r="H22" s="37">
        <f t="shared" si="3"/>
        <v>49.454545454545425</v>
      </c>
      <c r="I22" s="38">
        <f>COUNTIF(Vertices[Out-Degree],"&gt;= "&amp;H22)-COUNTIF(Vertices[Out-Degree],"&gt;="&amp;H23)</f>
        <v>0</v>
      </c>
      <c r="J22" s="37">
        <f t="shared" si="4"/>
        <v>5979.554427272726</v>
      </c>
      <c r="K22" s="38">
        <f>COUNTIF(Vertices[Betweenness Centrality],"&gt;= "&amp;J22)-COUNTIF(Vertices[Betweenness Centrality],"&gt;="&amp;J23)</f>
        <v>0</v>
      </c>
      <c r="L22" s="37">
        <f t="shared" si="5"/>
        <v>0.005022</v>
      </c>
      <c r="M22" s="38">
        <f>COUNTIF(Vertices[Closeness Centrality],"&gt;= "&amp;L22)-COUNTIF(Vertices[Closeness Centrality],"&gt;="&amp;L23)</f>
        <v>0</v>
      </c>
      <c r="N22" s="37">
        <f t="shared" si="6"/>
        <v>0.024986545454545463</v>
      </c>
      <c r="O22" s="38">
        <f>COUNTIF(Vertices[Eigenvector Centrality],"&gt;= "&amp;N22)-COUNTIF(Vertices[Eigenvector Centrality],"&gt;="&amp;N23)</f>
        <v>0</v>
      </c>
      <c r="P22" s="37">
        <f t="shared" si="7"/>
        <v>9.085573272727268</v>
      </c>
      <c r="Q22" s="38">
        <f>COUNTIF(Vertices[PageRank],"&gt;= "&amp;P22)-COUNTIF(Vertices[PageRank],"&gt;="&amp;P23)</f>
        <v>0</v>
      </c>
      <c r="R22" s="37">
        <f t="shared" si="8"/>
        <v>0.24242424242424235</v>
      </c>
      <c r="S22" s="43">
        <f>COUNTIF(Vertices[Clustering Coefficient],"&gt;= "&amp;R22)-COUNTIF(Vertices[Clustering Coefficient],"&gt;="&amp;R23)</f>
        <v>7</v>
      </c>
      <c r="T22" s="37" t="e">
        <f ca="1" t="shared" si="9"/>
        <v>#REF!</v>
      </c>
      <c r="U22" s="38" t="e">
        <f ca="1" t="shared" si="0"/>
        <v>#REF!</v>
      </c>
    </row>
    <row r="23" spans="1:21" ht="15">
      <c r="A23" s="34" t="s">
        <v>158</v>
      </c>
      <c r="B23" s="34">
        <v>0.023722627737226276</v>
      </c>
      <c r="D23" s="32">
        <f t="shared" si="1"/>
        <v>0</v>
      </c>
      <c r="E23" s="3">
        <f>COUNTIF(Vertices[Degree],"&gt;= "&amp;D23)-COUNTIF(Vertices[Degree],"&gt;="&amp;D24)</f>
        <v>0</v>
      </c>
      <c r="F23" s="39">
        <f t="shared" si="2"/>
        <v>8.01818181818182</v>
      </c>
      <c r="G23" s="40">
        <f>COUNTIF(Vertices[In-Degree],"&gt;= "&amp;F23)-COUNTIF(Vertices[In-Degree],"&gt;="&amp;F24)</f>
        <v>0</v>
      </c>
      <c r="H23" s="39">
        <f t="shared" si="3"/>
        <v>51.927272727272694</v>
      </c>
      <c r="I23" s="40">
        <f>COUNTIF(Vertices[Out-Degree],"&gt;= "&amp;H23)-COUNTIF(Vertices[Out-Degree],"&gt;="&amp;H24)</f>
        <v>0</v>
      </c>
      <c r="J23" s="39">
        <f t="shared" si="4"/>
        <v>6278.532148636362</v>
      </c>
      <c r="K23" s="40">
        <f>COUNTIF(Vertices[Betweenness Centrality],"&gt;= "&amp;J23)-COUNTIF(Vertices[Betweenness Centrality],"&gt;="&amp;J24)</f>
        <v>0</v>
      </c>
      <c r="L23" s="39">
        <f t="shared" si="5"/>
        <v>0.0050886</v>
      </c>
      <c r="M23" s="40">
        <f>COUNTIF(Vertices[Closeness Centrality],"&gt;= "&amp;L23)-COUNTIF(Vertices[Closeness Centrality],"&gt;="&amp;L24)</f>
        <v>0</v>
      </c>
      <c r="N23" s="39">
        <f t="shared" si="6"/>
        <v>0.026033472727272737</v>
      </c>
      <c r="O23" s="40">
        <f>COUNTIF(Vertices[Eigenvector Centrality],"&gt;= "&amp;N23)-COUNTIF(Vertices[Eigenvector Centrality],"&gt;="&amp;N24)</f>
        <v>0</v>
      </c>
      <c r="P23" s="39">
        <f t="shared" si="7"/>
        <v>9.524709636363632</v>
      </c>
      <c r="Q23" s="40">
        <f>COUNTIF(Vertices[PageRank],"&gt;= "&amp;P23)-COUNTIF(Vertices[PageRank],"&gt;="&amp;P24)</f>
        <v>0</v>
      </c>
      <c r="R23" s="39">
        <f t="shared" si="8"/>
        <v>0.25454545454545446</v>
      </c>
      <c r="S23" s="44">
        <f>COUNTIF(Vertices[Clustering Coefficient],"&gt;= "&amp;R23)-COUNTIF(Vertices[Clustering Coefficient],"&gt;="&amp;R24)</f>
        <v>4</v>
      </c>
      <c r="T23" s="39" t="e">
        <f ca="1" t="shared" si="9"/>
        <v>#REF!</v>
      </c>
      <c r="U23" s="40" t="e">
        <f ca="1" t="shared" si="0"/>
        <v>#REF!</v>
      </c>
    </row>
    <row r="24" spans="1:21" ht="15">
      <c r="A24" s="34" t="s">
        <v>673</v>
      </c>
      <c r="B24" s="34">
        <v>0.33559</v>
      </c>
      <c r="D24" s="32">
        <f t="shared" si="1"/>
        <v>0</v>
      </c>
      <c r="E24" s="3">
        <f>COUNTIF(Vertices[Degree],"&gt;= "&amp;D24)-COUNTIF(Vertices[Degree],"&gt;="&amp;D25)</f>
        <v>0</v>
      </c>
      <c r="F24" s="37">
        <f t="shared" si="2"/>
        <v>8.400000000000002</v>
      </c>
      <c r="G24" s="38">
        <f>COUNTIF(Vertices[In-Degree],"&gt;= "&amp;F24)-COUNTIF(Vertices[In-Degree],"&gt;="&amp;F25)</f>
        <v>0</v>
      </c>
      <c r="H24" s="37">
        <f t="shared" si="3"/>
        <v>54.39999999999996</v>
      </c>
      <c r="I24" s="38">
        <f>COUNTIF(Vertices[Out-Degree],"&gt;= "&amp;H24)-COUNTIF(Vertices[Out-Degree],"&gt;="&amp;H25)</f>
        <v>0</v>
      </c>
      <c r="J24" s="37">
        <f t="shared" si="4"/>
        <v>6577.509869999998</v>
      </c>
      <c r="K24" s="38">
        <f>COUNTIF(Vertices[Betweenness Centrality],"&gt;= "&amp;J24)-COUNTIF(Vertices[Betweenness Centrality],"&gt;="&amp;J25)</f>
        <v>0</v>
      </c>
      <c r="L24" s="37">
        <f t="shared" si="5"/>
        <v>0.0051552</v>
      </c>
      <c r="M24" s="38">
        <f>COUNTIF(Vertices[Closeness Centrality],"&gt;= "&amp;L24)-COUNTIF(Vertices[Closeness Centrality],"&gt;="&amp;L25)</f>
        <v>0</v>
      </c>
      <c r="N24" s="37">
        <f t="shared" si="6"/>
        <v>0.02708040000000001</v>
      </c>
      <c r="O24" s="38">
        <f>COUNTIF(Vertices[Eigenvector Centrality],"&gt;= "&amp;N24)-COUNTIF(Vertices[Eigenvector Centrality],"&gt;="&amp;N25)</f>
        <v>0</v>
      </c>
      <c r="P24" s="37">
        <f t="shared" si="7"/>
        <v>9.963845999999995</v>
      </c>
      <c r="Q24" s="38">
        <f>COUNTIF(Vertices[PageRank],"&gt;= "&amp;P24)-COUNTIF(Vertices[PageRank],"&gt;="&amp;P25)</f>
        <v>0</v>
      </c>
      <c r="R24" s="37">
        <f t="shared" si="8"/>
        <v>0.2666666666666666</v>
      </c>
      <c r="S24" s="43">
        <f>COUNTIF(Vertices[Clustering Coefficient],"&gt;= "&amp;R24)-COUNTIF(Vertices[Clustering Coefficient],"&gt;="&amp;R25)</f>
        <v>1</v>
      </c>
      <c r="T24" s="37" t="e">
        <f ca="1" t="shared" si="9"/>
        <v>#REF!</v>
      </c>
      <c r="U24" s="38" t="e">
        <f ca="1" t="shared" si="0"/>
        <v>#REF!</v>
      </c>
    </row>
    <row r="25" spans="1:21" ht="15">
      <c r="A25" s="114"/>
      <c r="B25" s="114"/>
      <c r="D25" s="32">
        <f t="shared" si="1"/>
        <v>0</v>
      </c>
      <c r="E25" s="3">
        <f>COUNTIF(Vertices[Degree],"&gt;= "&amp;D25)-COUNTIF(Vertices[Degree],"&gt;="&amp;D26)</f>
        <v>0</v>
      </c>
      <c r="F25" s="39">
        <f t="shared" si="2"/>
        <v>8.781818181818185</v>
      </c>
      <c r="G25" s="40">
        <f>COUNTIF(Vertices[In-Degree],"&gt;= "&amp;F25)-COUNTIF(Vertices[In-Degree],"&gt;="&amp;F26)</f>
        <v>2</v>
      </c>
      <c r="H25" s="39">
        <f t="shared" si="3"/>
        <v>56.87272727272723</v>
      </c>
      <c r="I25" s="40">
        <f>COUNTIF(Vertices[Out-Degree],"&gt;= "&amp;H25)-COUNTIF(Vertices[Out-Degree],"&gt;="&amp;H26)</f>
        <v>0</v>
      </c>
      <c r="J25" s="39">
        <f t="shared" si="4"/>
        <v>6876.487591363634</v>
      </c>
      <c r="K25" s="40">
        <f>COUNTIF(Vertices[Betweenness Centrality],"&gt;= "&amp;J25)-COUNTIF(Vertices[Betweenness Centrality],"&gt;="&amp;J26)</f>
        <v>0</v>
      </c>
      <c r="L25" s="39">
        <f t="shared" si="5"/>
        <v>0.0052218</v>
      </c>
      <c r="M25" s="40">
        <f>COUNTIF(Vertices[Closeness Centrality],"&gt;= "&amp;L25)-COUNTIF(Vertices[Closeness Centrality],"&gt;="&amp;L26)</f>
        <v>0</v>
      </c>
      <c r="N25" s="39">
        <f t="shared" si="6"/>
        <v>0.028127327272727286</v>
      </c>
      <c r="O25" s="40">
        <f>COUNTIF(Vertices[Eigenvector Centrality],"&gt;= "&amp;N25)-COUNTIF(Vertices[Eigenvector Centrality],"&gt;="&amp;N26)</f>
        <v>0</v>
      </c>
      <c r="P25" s="39">
        <f t="shared" si="7"/>
        <v>10.402982363636358</v>
      </c>
      <c r="Q25" s="40">
        <f>COUNTIF(Vertices[PageRank],"&gt;= "&amp;P25)-COUNTIF(Vertices[PageRank],"&gt;="&amp;P26)</f>
        <v>0</v>
      </c>
      <c r="R25" s="39">
        <f t="shared" si="8"/>
        <v>0.27878787878787875</v>
      </c>
      <c r="S25" s="44">
        <f>COUNTIF(Vertices[Clustering Coefficient],"&gt;= "&amp;R25)-COUNTIF(Vertices[Clustering Coefficient],"&gt;="&amp;R26)</f>
        <v>2</v>
      </c>
      <c r="T25" s="39" t="e">
        <f ca="1" t="shared" si="9"/>
        <v>#REF!</v>
      </c>
      <c r="U25" s="40" t="e">
        <f ca="1" t="shared" si="0"/>
        <v>#REF!</v>
      </c>
    </row>
    <row r="26" spans="1:21" ht="15">
      <c r="A26" s="34" t="s">
        <v>674</v>
      </c>
      <c r="B26" s="34" t="s">
        <v>675</v>
      </c>
      <c r="D26" s="32">
        <f t="shared" si="1"/>
        <v>0</v>
      </c>
      <c r="E26" s="3">
        <f>COUNTIF(Vertices[Degree],"&gt;= "&amp;D26)-COUNTIF(Vertices[Degree],"&gt;="&amp;D28)</f>
        <v>0</v>
      </c>
      <c r="F26" s="37">
        <f t="shared" si="2"/>
        <v>9.163636363636368</v>
      </c>
      <c r="G26" s="38">
        <f>COUNTIF(Vertices[In-Degree],"&gt;= "&amp;F26)-COUNTIF(Vertices[In-Degree],"&gt;="&amp;F28)</f>
        <v>0</v>
      </c>
      <c r="H26" s="37">
        <f t="shared" si="3"/>
        <v>59.3454545454545</v>
      </c>
      <c r="I26" s="38">
        <f>COUNTIF(Vertices[Out-Degree],"&gt;= "&amp;H26)-COUNTIF(Vertices[Out-Degree],"&gt;="&amp;H28)</f>
        <v>0</v>
      </c>
      <c r="J26" s="37">
        <f t="shared" si="4"/>
        <v>7175.46531272727</v>
      </c>
      <c r="K26" s="38">
        <f>COUNTIF(Vertices[Betweenness Centrality],"&gt;= "&amp;J26)-COUNTIF(Vertices[Betweenness Centrality],"&gt;="&amp;J28)</f>
        <v>0</v>
      </c>
      <c r="L26" s="37">
        <f t="shared" si="5"/>
        <v>0.0052884</v>
      </c>
      <c r="M26" s="38">
        <f>COUNTIF(Vertices[Closeness Centrality],"&gt;= "&amp;L26)-COUNTIF(Vertices[Closeness Centrality],"&gt;="&amp;L28)</f>
        <v>0</v>
      </c>
      <c r="N26" s="37">
        <f t="shared" si="6"/>
        <v>0.02917425454545456</v>
      </c>
      <c r="O26" s="38">
        <f>COUNTIF(Vertices[Eigenvector Centrality],"&gt;= "&amp;N26)-COUNTIF(Vertices[Eigenvector Centrality],"&gt;="&amp;N28)</f>
        <v>0</v>
      </c>
      <c r="P26" s="37">
        <f t="shared" si="7"/>
        <v>10.842118727272721</v>
      </c>
      <c r="Q26" s="38">
        <f>COUNTIF(Vertices[PageRank],"&gt;= "&amp;P26)-COUNTIF(Vertices[PageRank],"&gt;="&amp;P28)</f>
        <v>0</v>
      </c>
      <c r="R26" s="37">
        <f t="shared" si="8"/>
        <v>0.2909090909090909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3"/>
      <c r="G27" s="64">
        <f>COUNTIF(Vertices[In-Degree],"&gt;= "&amp;F27)-COUNTIF(Vertices[In-Degree],"&gt;="&amp;F28)</f>
        <v>-8</v>
      </c>
      <c r="H27" s="63"/>
      <c r="I27" s="64">
        <f>COUNTIF(Vertices[Out-Degree],"&gt;= "&amp;H27)-COUNTIF(Vertices[Out-Degree],"&gt;="&amp;H28)</f>
        <v>-1</v>
      </c>
      <c r="J27" s="63"/>
      <c r="K27" s="64">
        <f>COUNTIF(Vertices[Betweenness Centrality],"&gt;= "&amp;J27)-COUNTIF(Vertices[Betweenness Centrality],"&gt;="&amp;J28)</f>
        <v>-1</v>
      </c>
      <c r="L27" s="63"/>
      <c r="M27" s="64">
        <f>COUNTIF(Vertices[Closeness Centrality],"&gt;= "&amp;L27)-COUNTIF(Vertices[Closeness Centrality],"&gt;="&amp;L28)</f>
        <v>-1</v>
      </c>
      <c r="N27" s="63"/>
      <c r="O27" s="64">
        <f>COUNTIF(Vertices[Eigenvector Centrality],"&gt;= "&amp;N27)-COUNTIF(Vertices[Eigenvector Centrality],"&gt;="&amp;N28)</f>
        <v>-1</v>
      </c>
      <c r="P27" s="63"/>
      <c r="Q27" s="64">
        <f>COUNTIF(Vertices[Eigenvector Centrality],"&gt;= "&amp;P27)-COUNTIF(Vertices[Eigenvector Centrality],"&gt;="&amp;P28)</f>
        <v>0</v>
      </c>
      <c r="R27" s="63"/>
      <c r="S27" s="65">
        <f>COUNTIF(Vertices[Clustering Coefficient],"&gt;= "&amp;R27)-COUNTIF(Vertices[Clustering Coefficient],"&gt;="&amp;R28)</f>
        <v>-65</v>
      </c>
      <c r="T27" s="63"/>
      <c r="U27" s="64">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61.81818181818177</v>
      </c>
      <c r="I28" s="40">
        <f>COUNTIF(Vertices[Out-Degree],"&gt;= "&amp;H28)-COUNTIF(Vertices[Out-Degree],"&gt;="&amp;H40)</f>
        <v>0</v>
      </c>
      <c r="J28" s="39">
        <f>J26+($J$57-$J$2)/BinDivisor</f>
        <v>7474.443034090907</v>
      </c>
      <c r="K28" s="40">
        <f>COUNTIF(Vertices[Betweenness Centrality],"&gt;= "&amp;J28)-COUNTIF(Vertices[Betweenness Centrality],"&gt;="&amp;J40)</f>
        <v>0</v>
      </c>
      <c r="L28" s="39">
        <f>L26+($L$57-$L$2)/BinDivisor</f>
        <v>0.005355</v>
      </c>
      <c r="M28" s="40">
        <f>COUNTIF(Vertices[Closeness Centrality],"&gt;= "&amp;L28)-COUNTIF(Vertices[Closeness Centrality],"&gt;="&amp;L40)</f>
        <v>0</v>
      </c>
      <c r="N28" s="39">
        <f>N26+($N$57-$N$2)/BinDivisor</f>
        <v>0.030221181818181835</v>
      </c>
      <c r="O28" s="40">
        <f>COUNTIF(Vertices[Eigenvector Centrality],"&gt;= "&amp;N28)-COUNTIF(Vertices[Eigenvector Centrality],"&gt;="&amp;N40)</f>
        <v>0</v>
      </c>
      <c r="P28" s="39">
        <f>P26+($P$57-$P$2)/BinDivisor</f>
        <v>11.281255090909085</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4:21" ht="15">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4:21" ht="15">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4:21" ht="15">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-8</v>
      </c>
      <c r="H38" s="63"/>
      <c r="I38" s="64">
        <f>COUNTIF(Vertices[Out-Degree],"&gt;= "&amp;H38)-COUNTIF(Vertices[Out-Degree],"&gt;="&amp;H40)</f>
        <v>-1</v>
      </c>
      <c r="J38" s="63"/>
      <c r="K38" s="64">
        <f>COUNTIF(Vertices[Betweenness Centrality],"&gt;= "&amp;J38)-COUNTIF(Vertices[Betweenness Centrality],"&gt;="&amp;J40)</f>
        <v>-1</v>
      </c>
      <c r="L38" s="63"/>
      <c r="M38" s="64">
        <f>COUNTIF(Vertices[Closeness Centrality],"&gt;= "&amp;L38)-COUNTIF(Vertices[Closeness Centrality],"&gt;="&amp;L40)</f>
        <v>-1</v>
      </c>
      <c r="N38" s="63"/>
      <c r="O38" s="64">
        <f>COUNTIF(Vertices[Eigenvector Centrality],"&gt;= "&amp;N38)-COUNTIF(Vertices[Eigenvector Centrality],"&gt;="&amp;N40)</f>
        <v>-1</v>
      </c>
      <c r="P38" s="63"/>
      <c r="Q38" s="64">
        <f>COUNTIF(Vertices[Eigenvector Centrality],"&gt;= "&amp;P38)-COUNTIF(Vertices[Eigenvector Centrality],"&gt;="&amp;P40)</f>
        <v>0</v>
      </c>
      <c r="R38" s="63"/>
      <c r="S38" s="65">
        <f>COUNTIF(Vertices[Clustering Coefficient],"&gt;= "&amp;R38)-COUNTIF(Vertices[Clustering Coefficient],"&gt;="&amp;R40)</f>
        <v>-65</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-8</v>
      </c>
      <c r="H39" s="63"/>
      <c r="I39" s="64">
        <f>COUNTIF(Vertices[Out-Degree],"&gt;= "&amp;H39)-COUNTIF(Vertices[Out-Degree],"&gt;="&amp;H40)</f>
        <v>-1</v>
      </c>
      <c r="J39" s="63"/>
      <c r="K39" s="64">
        <f>COUNTIF(Vertices[Betweenness Centrality],"&gt;= "&amp;J39)-COUNTIF(Vertices[Betweenness Centrality],"&gt;="&amp;J40)</f>
        <v>-1</v>
      </c>
      <c r="L39" s="63"/>
      <c r="M39" s="64">
        <f>COUNTIF(Vertices[Closeness Centrality],"&gt;= "&amp;L39)-COUNTIF(Vertices[Closeness Centrality],"&gt;="&amp;L40)</f>
        <v>-1</v>
      </c>
      <c r="N39" s="63"/>
      <c r="O39" s="64">
        <f>COUNTIF(Vertices[Eigenvector Centrality],"&gt;= "&amp;N39)-COUNTIF(Vertices[Eigenvector Centrality],"&gt;="&amp;N40)</f>
        <v>-1</v>
      </c>
      <c r="P39" s="63"/>
      <c r="Q39" s="64">
        <f>COUNTIF(Vertices[Eigenvector Centrality],"&gt;= "&amp;P39)-COUNTIF(Vertices[Eigenvector Centrality],"&gt;="&amp;P40)</f>
        <v>0</v>
      </c>
      <c r="R39" s="63"/>
      <c r="S39" s="65">
        <f>COUNTIF(Vertices[Clustering Coefficient],"&gt;= "&amp;R39)-COUNTIF(Vertices[Clustering Coefficient],"&gt;="&amp;R40)</f>
        <v>-65</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2</v>
      </c>
      <c r="H40" s="37">
        <f>H28+($H$57-$H$2)/BinDivisor</f>
        <v>64.29090909090904</v>
      </c>
      <c r="I40" s="38">
        <f>COUNTIF(Vertices[Out-Degree],"&gt;= "&amp;H40)-COUNTIF(Vertices[Out-Degree],"&gt;="&amp;H41)</f>
        <v>0</v>
      </c>
      <c r="J40" s="37">
        <f>J28+($J$57-$J$2)/BinDivisor</f>
        <v>7773.420755454543</v>
      </c>
      <c r="K40" s="38">
        <f>COUNTIF(Vertices[Betweenness Centrality],"&gt;= "&amp;J40)-COUNTIF(Vertices[Betweenness Centrality],"&gt;="&amp;J41)</f>
        <v>0</v>
      </c>
      <c r="L40" s="37">
        <f>L28+($L$57-$L$2)/BinDivisor</f>
        <v>0.0054216</v>
      </c>
      <c r="M40" s="38">
        <f>COUNTIF(Vertices[Closeness Centrality],"&gt;= "&amp;L40)-COUNTIF(Vertices[Closeness Centrality],"&gt;="&amp;L41)</f>
        <v>0</v>
      </c>
      <c r="N40" s="37">
        <f>N28+($N$57-$N$2)/BinDivisor</f>
        <v>0.03126810909090911</v>
      </c>
      <c r="O40" s="38">
        <f>COUNTIF(Vertices[Eigenvector Centrality],"&gt;= "&amp;N40)-COUNTIF(Vertices[Eigenvector Centrality],"&gt;="&amp;N41)</f>
        <v>0</v>
      </c>
      <c r="P40" s="37">
        <f>P28+($P$57-$P$2)/BinDivisor</f>
        <v>11.720391454545448</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66.76363636363631</v>
      </c>
      <c r="I41" s="40">
        <f>COUNTIF(Vertices[Out-Degree],"&gt;= "&amp;H41)-COUNTIF(Vertices[Out-Degree],"&gt;="&amp;H42)</f>
        <v>0</v>
      </c>
      <c r="J41" s="39">
        <f aca="true" t="shared" si="13" ref="J41:J56">J40+($J$57-$J$2)/BinDivisor</f>
        <v>8072.398476818179</v>
      </c>
      <c r="K41" s="40">
        <f>COUNTIF(Vertices[Betweenness Centrality],"&gt;= "&amp;J41)-COUNTIF(Vertices[Betweenness Centrality],"&gt;="&amp;J42)</f>
        <v>0</v>
      </c>
      <c r="L41" s="39">
        <f aca="true" t="shared" si="14" ref="L41:L56">L40+($L$57-$L$2)/BinDivisor</f>
        <v>0.0054882</v>
      </c>
      <c r="M41" s="40">
        <f>COUNTIF(Vertices[Closeness Centrality],"&gt;= "&amp;L41)-COUNTIF(Vertices[Closeness Centrality],"&gt;="&amp;L42)</f>
        <v>0</v>
      </c>
      <c r="N41" s="39">
        <f aca="true" t="shared" si="15" ref="N41:N56">N40+($N$57-$N$2)/BinDivisor</f>
        <v>0.03231503636363638</v>
      </c>
      <c r="O41" s="40">
        <f>COUNTIF(Vertices[Eigenvector Centrality],"&gt;= "&amp;N41)-COUNTIF(Vertices[Eigenvector Centrality],"&gt;="&amp;N42)</f>
        <v>0</v>
      </c>
      <c r="P41" s="39">
        <f aca="true" t="shared" si="16" ref="P41:P56">P40+($P$57-$P$2)/BinDivisor</f>
        <v>12.159527818181811</v>
      </c>
      <c r="Q41" s="40">
        <f>COUNTIF(Vertices[PageRank],"&gt;= "&amp;P41)-COUNTIF(Vertices[PageRank],"&gt;="&amp;P42)</f>
        <v>0</v>
      </c>
      <c r="R41" s="39">
        <f aca="true" t="shared" si="17" ref="R41:R56">R40+($R$57-$R$2)/BinDivisor</f>
        <v>0.3272727272727273</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2</v>
      </c>
      <c r="H42" s="37">
        <f t="shared" si="12"/>
        <v>69.23636363636358</v>
      </c>
      <c r="I42" s="38">
        <f>COUNTIF(Vertices[Out-Degree],"&gt;= "&amp;H42)-COUNTIF(Vertices[Out-Degree],"&gt;="&amp;H43)</f>
        <v>0</v>
      </c>
      <c r="J42" s="37">
        <f t="shared" si="13"/>
        <v>8371.376198181815</v>
      </c>
      <c r="K42" s="38">
        <f>COUNTIF(Vertices[Betweenness Centrality],"&gt;= "&amp;J42)-COUNTIF(Vertices[Betweenness Centrality],"&gt;="&amp;J43)</f>
        <v>0</v>
      </c>
      <c r="L42" s="37">
        <f t="shared" si="14"/>
        <v>0.0055548</v>
      </c>
      <c r="M42" s="38">
        <f>COUNTIF(Vertices[Closeness Centrality],"&gt;= "&amp;L42)-COUNTIF(Vertices[Closeness Centrality],"&gt;="&amp;L43)</f>
        <v>0</v>
      </c>
      <c r="N42" s="37">
        <f t="shared" si="15"/>
        <v>0.03336196363636366</v>
      </c>
      <c r="O42" s="38">
        <f>COUNTIF(Vertices[Eigenvector Centrality],"&gt;= "&amp;N42)-COUNTIF(Vertices[Eigenvector Centrality],"&gt;="&amp;N43)</f>
        <v>0</v>
      </c>
      <c r="P42" s="37">
        <f t="shared" si="16"/>
        <v>12.598664181818174</v>
      </c>
      <c r="Q42" s="38">
        <f>COUNTIF(Vertices[PageRank],"&gt;= "&amp;P42)-COUNTIF(Vertices[PageRank],"&gt;="&amp;P43)</f>
        <v>0</v>
      </c>
      <c r="R42" s="37">
        <f t="shared" si="17"/>
        <v>0.33939393939393947</v>
      </c>
      <c r="S42" s="43">
        <f>COUNTIF(Vertices[Clustering Coefficient],"&gt;= "&amp;R42)-COUNTIF(Vertices[Clustering Coefficient],"&gt;="&amp;R43)</f>
        <v>3</v>
      </c>
      <c r="T42" s="37" t="e">
        <f ca="1" t="shared" si="18"/>
        <v>#REF!</v>
      </c>
      <c r="U42" s="38" t="e">
        <f ca="1" t="shared" si="0"/>
        <v>#REF!</v>
      </c>
    </row>
    <row r="43" spans="4:21" ht="15">
      <c r="D43" s="32">
        <f t="shared" si="10"/>
        <v>0</v>
      </c>
      <c r="E43" s="3">
        <f>COUNTIF(Vertices[Degree],"&gt;= "&amp;D43)-COUNTIF(Vertices[Degree],"&gt;="&amp;D44)</f>
        <v>0</v>
      </c>
      <c r="F43" s="39">
        <f t="shared" si="11"/>
        <v>11.072727272727281</v>
      </c>
      <c r="G43" s="40">
        <f>COUNTIF(Vertices[In-Degree],"&gt;= "&amp;F43)-COUNTIF(Vertices[In-Degree],"&gt;="&amp;F44)</f>
        <v>0</v>
      </c>
      <c r="H43" s="39">
        <f t="shared" si="12"/>
        <v>71.70909090909085</v>
      </c>
      <c r="I43" s="40">
        <f>COUNTIF(Vertices[Out-Degree],"&gt;= "&amp;H43)-COUNTIF(Vertices[Out-Degree],"&gt;="&amp;H44)</f>
        <v>0</v>
      </c>
      <c r="J43" s="39">
        <f t="shared" si="13"/>
        <v>8670.353919545452</v>
      </c>
      <c r="K43" s="40">
        <f>COUNTIF(Vertices[Betweenness Centrality],"&gt;= "&amp;J43)-COUNTIF(Vertices[Betweenness Centrality],"&gt;="&amp;J44)</f>
        <v>0</v>
      </c>
      <c r="L43" s="39">
        <f t="shared" si="14"/>
        <v>0.0056214</v>
      </c>
      <c r="M43" s="40">
        <f>COUNTIF(Vertices[Closeness Centrality],"&gt;= "&amp;L43)-COUNTIF(Vertices[Closeness Centrality],"&gt;="&amp;L44)</f>
        <v>0</v>
      </c>
      <c r="N43" s="39">
        <f t="shared" si="15"/>
        <v>0.03440889090909093</v>
      </c>
      <c r="O43" s="40">
        <f>COUNTIF(Vertices[Eigenvector Centrality],"&gt;= "&amp;N43)-COUNTIF(Vertices[Eigenvector Centrality],"&gt;="&amp;N44)</f>
        <v>0</v>
      </c>
      <c r="P43" s="39">
        <f t="shared" si="16"/>
        <v>13.037800545454537</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11.454545454545464</v>
      </c>
      <c r="G44" s="38">
        <f>COUNTIF(Vertices[In-Degree],"&gt;= "&amp;F44)-COUNTIF(Vertices[In-Degree],"&gt;="&amp;F45)</f>
        <v>0</v>
      </c>
      <c r="H44" s="37">
        <f t="shared" si="12"/>
        <v>74.18181818181812</v>
      </c>
      <c r="I44" s="38">
        <f>COUNTIF(Vertices[Out-Degree],"&gt;= "&amp;H44)-COUNTIF(Vertices[Out-Degree],"&gt;="&amp;H45)</f>
        <v>0</v>
      </c>
      <c r="J44" s="37">
        <f t="shared" si="13"/>
        <v>8969.33164090909</v>
      </c>
      <c r="K44" s="38">
        <f>COUNTIF(Vertices[Betweenness Centrality],"&gt;= "&amp;J44)-COUNTIF(Vertices[Betweenness Centrality],"&gt;="&amp;J45)</f>
        <v>0</v>
      </c>
      <c r="L44" s="37">
        <f t="shared" si="14"/>
        <v>0.005688</v>
      </c>
      <c r="M44" s="38">
        <f>COUNTIF(Vertices[Closeness Centrality],"&gt;= "&amp;L44)-COUNTIF(Vertices[Closeness Centrality],"&gt;="&amp;L45)</f>
        <v>0</v>
      </c>
      <c r="N44" s="37">
        <f t="shared" si="15"/>
        <v>0.035455818181818206</v>
      </c>
      <c r="O44" s="38">
        <f>COUNTIF(Vertices[Eigenvector Centrality],"&gt;= "&amp;N44)-COUNTIF(Vertices[Eigenvector Centrality],"&gt;="&amp;N45)</f>
        <v>0</v>
      </c>
      <c r="P44" s="37">
        <f t="shared" si="16"/>
        <v>13.4769369090909</v>
      </c>
      <c r="Q44" s="38">
        <f>COUNTIF(Vertices[PageRank],"&gt;= "&amp;P44)-COUNTIF(Vertices[PageRank],"&gt;="&amp;P45)</f>
        <v>0</v>
      </c>
      <c r="R44" s="37">
        <f t="shared" si="17"/>
        <v>0.36363636363636376</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1</v>
      </c>
      <c r="H45" s="39">
        <f t="shared" si="12"/>
        <v>76.65454545454539</v>
      </c>
      <c r="I45" s="40">
        <f>COUNTIF(Vertices[Out-Degree],"&gt;= "&amp;H45)-COUNTIF(Vertices[Out-Degree],"&gt;="&amp;H46)</f>
        <v>0</v>
      </c>
      <c r="J45" s="39">
        <f t="shared" si="13"/>
        <v>9268.309362272727</v>
      </c>
      <c r="K45" s="40">
        <f>COUNTIF(Vertices[Betweenness Centrality],"&gt;= "&amp;J45)-COUNTIF(Vertices[Betweenness Centrality],"&gt;="&amp;J46)</f>
        <v>0</v>
      </c>
      <c r="L45" s="39">
        <f t="shared" si="14"/>
        <v>0.0057546</v>
      </c>
      <c r="M45" s="40">
        <f>COUNTIF(Vertices[Closeness Centrality],"&gt;= "&amp;L45)-COUNTIF(Vertices[Closeness Centrality],"&gt;="&amp;L46)</f>
        <v>0</v>
      </c>
      <c r="N45" s="39">
        <f t="shared" si="15"/>
        <v>0.03650274545454548</v>
      </c>
      <c r="O45" s="40">
        <f>COUNTIF(Vertices[Eigenvector Centrality],"&gt;= "&amp;N45)-COUNTIF(Vertices[Eigenvector Centrality],"&gt;="&amp;N46)</f>
        <v>0</v>
      </c>
      <c r="P45" s="39">
        <f t="shared" si="16"/>
        <v>13.916073272727264</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79.12727272727265</v>
      </c>
      <c r="I46" s="38">
        <f>COUNTIF(Vertices[Out-Degree],"&gt;= "&amp;H46)-COUNTIF(Vertices[Out-Degree],"&gt;="&amp;H47)</f>
        <v>0</v>
      </c>
      <c r="J46" s="37">
        <f t="shared" si="13"/>
        <v>9567.287083636364</v>
      </c>
      <c r="K46" s="38">
        <f>COUNTIF(Vertices[Betweenness Centrality],"&gt;= "&amp;J46)-COUNTIF(Vertices[Betweenness Centrality],"&gt;="&amp;J47)</f>
        <v>0</v>
      </c>
      <c r="L46" s="37">
        <f t="shared" si="14"/>
        <v>0.0058212</v>
      </c>
      <c r="M46" s="38">
        <f>COUNTIF(Vertices[Closeness Centrality],"&gt;= "&amp;L46)-COUNTIF(Vertices[Closeness Centrality],"&gt;="&amp;L47)</f>
        <v>0</v>
      </c>
      <c r="N46" s="37">
        <f t="shared" si="15"/>
        <v>0.037549672727272755</v>
      </c>
      <c r="O46" s="38">
        <f>COUNTIF(Vertices[Eigenvector Centrality],"&gt;= "&amp;N46)-COUNTIF(Vertices[Eigenvector Centrality],"&gt;="&amp;N47)</f>
        <v>0</v>
      </c>
      <c r="P46" s="37">
        <f t="shared" si="16"/>
        <v>14.355209636363627</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81.59999999999992</v>
      </c>
      <c r="I47" s="40">
        <f>COUNTIF(Vertices[Out-Degree],"&gt;= "&amp;H47)-COUNTIF(Vertices[Out-Degree],"&gt;="&amp;H48)</f>
        <v>0</v>
      </c>
      <c r="J47" s="39">
        <f t="shared" si="13"/>
        <v>9866.264805</v>
      </c>
      <c r="K47" s="40">
        <f>COUNTIF(Vertices[Betweenness Centrality],"&gt;= "&amp;J47)-COUNTIF(Vertices[Betweenness Centrality],"&gt;="&amp;J48)</f>
        <v>0</v>
      </c>
      <c r="L47" s="39">
        <f t="shared" si="14"/>
        <v>0.0058878</v>
      </c>
      <c r="M47" s="40">
        <f>COUNTIF(Vertices[Closeness Centrality],"&gt;= "&amp;L47)-COUNTIF(Vertices[Closeness Centrality],"&gt;="&amp;L48)</f>
        <v>0</v>
      </c>
      <c r="N47" s="39">
        <f t="shared" si="15"/>
        <v>0.03859660000000003</v>
      </c>
      <c r="O47" s="40">
        <f>COUNTIF(Vertices[Eigenvector Centrality],"&gt;= "&amp;N47)-COUNTIF(Vertices[Eigenvector Centrality],"&gt;="&amp;N48)</f>
        <v>0</v>
      </c>
      <c r="P47" s="39">
        <f t="shared" si="16"/>
        <v>14.79434599999999</v>
      </c>
      <c r="Q47" s="40">
        <f>COUNTIF(Vertices[PageRank],"&gt;= "&amp;P47)-COUNTIF(Vertices[PageRank],"&gt;="&amp;P48)</f>
        <v>0</v>
      </c>
      <c r="R47" s="39">
        <f t="shared" si="17"/>
        <v>0.4000000000000002</v>
      </c>
      <c r="S47" s="44">
        <f>COUNTIF(Vertices[Clustering Coefficient],"&gt;= "&amp;R47)-COUNTIF(Vertices[Clustering Coefficient],"&gt;="&amp;R48)</f>
        <v>7</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1</v>
      </c>
      <c r="H48" s="37">
        <f t="shared" si="12"/>
        <v>84.07272727272719</v>
      </c>
      <c r="I48" s="38">
        <f>COUNTIF(Vertices[Out-Degree],"&gt;= "&amp;H48)-COUNTIF(Vertices[Out-Degree],"&gt;="&amp;H49)</f>
        <v>0</v>
      </c>
      <c r="J48" s="37">
        <f t="shared" si="13"/>
        <v>10165.242526363638</v>
      </c>
      <c r="K48" s="38">
        <f>COUNTIF(Vertices[Betweenness Centrality],"&gt;= "&amp;J48)-COUNTIF(Vertices[Betweenness Centrality],"&gt;="&amp;J49)</f>
        <v>0</v>
      </c>
      <c r="L48" s="37">
        <f t="shared" si="14"/>
        <v>0.0059544</v>
      </c>
      <c r="M48" s="38">
        <f>COUNTIF(Vertices[Closeness Centrality],"&gt;= "&amp;L48)-COUNTIF(Vertices[Closeness Centrality],"&gt;="&amp;L49)</f>
        <v>0</v>
      </c>
      <c r="N48" s="37">
        <f t="shared" si="15"/>
        <v>0.039643527272727304</v>
      </c>
      <c r="O48" s="38">
        <f>COUNTIF(Vertices[Eigenvector Centrality],"&gt;= "&amp;N48)-COUNTIF(Vertices[Eigenvector Centrality],"&gt;="&amp;N49)</f>
        <v>0</v>
      </c>
      <c r="P48" s="37">
        <f t="shared" si="16"/>
        <v>15.233482363636353</v>
      </c>
      <c r="Q48" s="38">
        <f>COUNTIF(Vertices[PageRank],"&gt;= "&amp;P48)-COUNTIF(Vertices[PageRank],"&gt;="&amp;P49)</f>
        <v>0</v>
      </c>
      <c r="R48" s="37">
        <f t="shared" si="17"/>
        <v>0.41212121212121233</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86.54545454545446</v>
      </c>
      <c r="I49" s="40">
        <f>COUNTIF(Vertices[Out-Degree],"&gt;= "&amp;H49)-COUNTIF(Vertices[Out-Degree],"&gt;="&amp;H50)</f>
        <v>0</v>
      </c>
      <c r="J49" s="39">
        <f t="shared" si="13"/>
        <v>10464.220247727275</v>
      </c>
      <c r="K49" s="40">
        <f>COUNTIF(Vertices[Betweenness Centrality],"&gt;= "&amp;J49)-COUNTIF(Vertices[Betweenness Centrality],"&gt;="&amp;J50)</f>
        <v>0</v>
      </c>
      <c r="L49" s="39">
        <f t="shared" si="14"/>
        <v>0.006021</v>
      </c>
      <c r="M49" s="40">
        <f>COUNTIF(Vertices[Closeness Centrality],"&gt;= "&amp;L49)-COUNTIF(Vertices[Closeness Centrality],"&gt;="&amp;L50)</f>
        <v>0</v>
      </c>
      <c r="N49" s="39">
        <f t="shared" si="15"/>
        <v>0.04069045454545458</v>
      </c>
      <c r="O49" s="40">
        <f>COUNTIF(Vertices[Eigenvector Centrality],"&gt;= "&amp;N49)-COUNTIF(Vertices[Eigenvector Centrality],"&gt;="&amp;N50)</f>
        <v>0</v>
      </c>
      <c r="P49" s="39">
        <f t="shared" si="16"/>
        <v>15.672618727272717</v>
      </c>
      <c r="Q49" s="40">
        <f>COUNTIF(Vertices[PageRank],"&gt;= "&amp;P49)-COUNTIF(Vertices[PageRank],"&gt;="&amp;P50)</f>
        <v>0</v>
      </c>
      <c r="R49" s="39">
        <f t="shared" si="17"/>
        <v>0.4242424242424245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0</v>
      </c>
      <c r="H50" s="37">
        <f t="shared" si="12"/>
        <v>89.01818181818173</v>
      </c>
      <c r="I50" s="38">
        <f>COUNTIF(Vertices[Out-Degree],"&gt;= "&amp;H50)-COUNTIF(Vertices[Out-Degree],"&gt;="&amp;H51)</f>
        <v>0</v>
      </c>
      <c r="J50" s="37">
        <f t="shared" si="13"/>
        <v>10763.197969090912</v>
      </c>
      <c r="K50" s="38">
        <f>COUNTIF(Vertices[Betweenness Centrality],"&gt;= "&amp;J50)-COUNTIF(Vertices[Betweenness Centrality],"&gt;="&amp;J51)</f>
        <v>0</v>
      </c>
      <c r="L50" s="37">
        <f t="shared" si="14"/>
        <v>0.0060876</v>
      </c>
      <c r="M50" s="38">
        <f>COUNTIF(Vertices[Closeness Centrality],"&gt;= "&amp;L50)-COUNTIF(Vertices[Closeness Centrality],"&gt;="&amp;L51)</f>
        <v>0</v>
      </c>
      <c r="N50" s="37">
        <f t="shared" si="15"/>
        <v>0.04173738181818185</v>
      </c>
      <c r="O50" s="38">
        <f>COUNTIF(Vertices[Eigenvector Centrality],"&gt;= "&amp;N50)-COUNTIF(Vertices[Eigenvector Centrality],"&gt;="&amp;N51)</f>
        <v>0</v>
      </c>
      <c r="P50" s="37">
        <f t="shared" si="16"/>
        <v>16.11175509090908</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91.490909090909</v>
      </c>
      <c r="I51" s="40">
        <f>COUNTIF(Vertices[Out-Degree],"&gt;= "&amp;H51)-COUNTIF(Vertices[Out-Degree],"&gt;="&amp;H52)</f>
        <v>0</v>
      </c>
      <c r="J51" s="39">
        <f t="shared" si="13"/>
        <v>11062.17569045455</v>
      </c>
      <c r="K51" s="40">
        <f>COUNTIF(Vertices[Betweenness Centrality],"&gt;= "&amp;J51)-COUNTIF(Vertices[Betweenness Centrality],"&gt;="&amp;J52)</f>
        <v>0</v>
      </c>
      <c r="L51" s="39">
        <f t="shared" si="14"/>
        <v>0.0061542</v>
      </c>
      <c r="M51" s="40">
        <f>COUNTIF(Vertices[Closeness Centrality],"&gt;= "&amp;L51)-COUNTIF(Vertices[Closeness Centrality],"&gt;="&amp;L52)</f>
        <v>0</v>
      </c>
      <c r="N51" s="39">
        <f t="shared" si="15"/>
        <v>0.04278430909090913</v>
      </c>
      <c r="O51" s="40">
        <f>COUNTIF(Vertices[Eigenvector Centrality],"&gt;= "&amp;N51)-COUNTIF(Vertices[Eigenvector Centrality],"&gt;="&amp;N52)</f>
        <v>0</v>
      </c>
      <c r="P51" s="39">
        <f t="shared" si="16"/>
        <v>16.550891454545447</v>
      </c>
      <c r="Q51" s="40">
        <f>COUNTIF(Vertices[PageRank],"&gt;= "&amp;P51)-COUNTIF(Vertices[PageRank],"&gt;="&amp;P52)</f>
        <v>0</v>
      </c>
      <c r="R51" s="39">
        <f t="shared" si="17"/>
        <v>0.44848484848484876</v>
      </c>
      <c r="S51" s="44">
        <f>COUNTIF(Vertices[Clustering Coefficient],"&gt;= "&amp;R51)-COUNTIF(Vertices[Clustering Coefficient],"&gt;="&amp;R52)</f>
        <v>1</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93.96363636363627</v>
      </c>
      <c r="I52" s="38">
        <f>COUNTIF(Vertices[Out-Degree],"&gt;= "&amp;H52)-COUNTIF(Vertices[Out-Degree],"&gt;="&amp;H53)</f>
        <v>0</v>
      </c>
      <c r="J52" s="37">
        <f t="shared" si="13"/>
        <v>11361.153411818186</v>
      </c>
      <c r="K52" s="38">
        <f>COUNTIF(Vertices[Betweenness Centrality],"&gt;= "&amp;J52)-COUNTIF(Vertices[Betweenness Centrality],"&gt;="&amp;J53)</f>
        <v>0</v>
      </c>
      <c r="L52" s="37">
        <f t="shared" si="14"/>
        <v>0.0062208</v>
      </c>
      <c r="M52" s="38">
        <f>COUNTIF(Vertices[Closeness Centrality],"&gt;= "&amp;L52)-COUNTIF(Vertices[Closeness Centrality],"&gt;="&amp;L53)</f>
        <v>0</v>
      </c>
      <c r="N52" s="37">
        <f t="shared" si="15"/>
        <v>0.0438312363636364</v>
      </c>
      <c r="O52" s="38">
        <f>COUNTIF(Vertices[Eigenvector Centrality],"&gt;= "&amp;N52)-COUNTIF(Vertices[Eigenvector Centrality],"&gt;="&amp;N53)</f>
        <v>0</v>
      </c>
      <c r="P52" s="37">
        <f t="shared" si="16"/>
        <v>16.99002781818181</v>
      </c>
      <c r="Q52" s="38">
        <f>COUNTIF(Vertices[PageRank],"&gt;= "&amp;P52)-COUNTIF(Vertices[PageRank],"&gt;="&amp;P53)</f>
        <v>0</v>
      </c>
      <c r="R52" s="37">
        <f t="shared" si="17"/>
        <v>0.4606060606060609</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1</v>
      </c>
      <c r="H53" s="39">
        <f t="shared" si="12"/>
        <v>96.43636363636354</v>
      </c>
      <c r="I53" s="40">
        <f>COUNTIF(Vertices[Out-Degree],"&gt;= "&amp;H53)-COUNTIF(Vertices[Out-Degree],"&gt;="&amp;H54)</f>
        <v>0</v>
      </c>
      <c r="J53" s="39">
        <f t="shared" si="13"/>
        <v>11660.131133181823</v>
      </c>
      <c r="K53" s="40">
        <f>COUNTIF(Vertices[Betweenness Centrality],"&gt;= "&amp;J53)-COUNTIF(Vertices[Betweenness Centrality],"&gt;="&amp;J54)</f>
        <v>0</v>
      </c>
      <c r="L53" s="39">
        <f t="shared" si="14"/>
        <v>0.0062874</v>
      </c>
      <c r="M53" s="40">
        <f>COUNTIF(Vertices[Closeness Centrality],"&gt;= "&amp;L53)-COUNTIF(Vertices[Closeness Centrality],"&gt;="&amp;L54)</f>
        <v>0</v>
      </c>
      <c r="N53" s="39">
        <f t="shared" si="15"/>
        <v>0.044878163636363676</v>
      </c>
      <c r="O53" s="40">
        <f>COUNTIF(Vertices[Eigenvector Centrality],"&gt;= "&amp;N53)-COUNTIF(Vertices[Eigenvector Centrality],"&gt;="&amp;N54)</f>
        <v>0</v>
      </c>
      <c r="P53" s="39">
        <f t="shared" si="16"/>
        <v>17.429164181818177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98.9090909090908</v>
      </c>
      <c r="I54" s="38">
        <f>COUNTIF(Vertices[Out-Degree],"&gt;= "&amp;H54)-COUNTIF(Vertices[Out-Degree],"&gt;="&amp;H55)</f>
        <v>0</v>
      </c>
      <c r="J54" s="37">
        <f t="shared" si="13"/>
        <v>11959.10885454546</v>
      </c>
      <c r="K54" s="38">
        <f>COUNTIF(Vertices[Betweenness Centrality],"&gt;= "&amp;J54)-COUNTIF(Vertices[Betweenness Centrality],"&gt;="&amp;J55)</f>
        <v>0</v>
      </c>
      <c r="L54" s="37">
        <f t="shared" si="14"/>
        <v>0.006354</v>
      </c>
      <c r="M54" s="38">
        <f>COUNTIF(Vertices[Closeness Centrality],"&gt;= "&amp;L54)-COUNTIF(Vertices[Closeness Centrality],"&gt;="&amp;L55)</f>
        <v>0</v>
      </c>
      <c r="N54" s="37">
        <f t="shared" si="15"/>
        <v>0.04592509090909095</v>
      </c>
      <c r="O54" s="38">
        <f>COUNTIF(Vertices[Eigenvector Centrality],"&gt;= "&amp;N54)-COUNTIF(Vertices[Eigenvector Centrality],"&gt;="&amp;N55)</f>
        <v>0</v>
      </c>
      <c r="P54" s="37">
        <f t="shared" si="16"/>
        <v>17.86830054545454</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101.38181818181808</v>
      </c>
      <c r="I55" s="40">
        <f>COUNTIF(Vertices[Out-Degree],"&gt;= "&amp;H55)-COUNTIF(Vertices[Out-Degree],"&gt;="&amp;H56)</f>
        <v>0</v>
      </c>
      <c r="J55" s="39">
        <f t="shared" si="13"/>
        <v>12258.086575909098</v>
      </c>
      <c r="K55" s="40">
        <f>COUNTIF(Vertices[Betweenness Centrality],"&gt;= "&amp;J55)-COUNTIF(Vertices[Betweenness Centrality],"&gt;="&amp;J56)</f>
        <v>0</v>
      </c>
      <c r="L55" s="39">
        <f t="shared" si="14"/>
        <v>0.0064206</v>
      </c>
      <c r="M55" s="40">
        <f>COUNTIF(Vertices[Closeness Centrality],"&gt;= "&amp;L55)-COUNTIF(Vertices[Closeness Centrality],"&gt;="&amp;L56)</f>
        <v>0</v>
      </c>
      <c r="N55" s="39">
        <f t="shared" si="15"/>
        <v>0.046972018181818224</v>
      </c>
      <c r="O55" s="40">
        <f>COUNTIF(Vertices[Eigenvector Centrality],"&gt;= "&amp;N55)-COUNTIF(Vertices[Eigenvector Centrality],"&gt;="&amp;N56)</f>
        <v>0</v>
      </c>
      <c r="P55" s="39">
        <f t="shared" si="16"/>
        <v>18.307436909090907</v>
      </c>
      <c r="Q55" s="40">
        <f>COUNTIF(Vertices[PageRank],"&gt;= "&amp;P55)-COUNTIF(Vertices[PageRank],"&gt;="&amp;P56)</f>
        <v>0</v>
      </c>
      <c r="R55" s="39">
        <f t="shared" si="17"/>
        <v>0.49696969696969734</v>
      </c>
      <c r="S55" s="44">
        <f>COUNTIF(Vertices[Clustering Coefficient],"&gt;= "&amp;R55)-COUNTIF(Vertices[Clustering Coefficient],"&gt;="&amp;R56)</f>
        <v>26</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0</v>
      </c>
      <c r="H56" s="37">
        <f t="shared" si="12"/>
        <v>103.85454545454535</v>
      </c>
      <c r="I56" s="38">
        <f>COUNTIF(Vertices[Out-Degree],"&gt;= "&amp;H56)-COUNTIF(Vertices[Out-Degree],"&gt;="&amp;H57)</f>
        <v>0</v>
      </c>
      <c r="J56" s="37">
        <f t="shared" si="13"/>
        <v>12557.064297272735</v>
      </c>
      <c r="K56" s="38">
        <f>COUNTIF(Vertices[Betweenness Centrality],"&gt;= "&amp;J56)-COUNTIF(Vertices[Betweenness Centrality],"&gt;="&amp;J57)</f>
        <v>0</v>
      </c>
      <c r="L56" s="37">
        <f t="shared" si="14"/>
        <v>0.0064872</v>
      </c>
      <c r="M56" s="38">
        <f>COUNTIF(Vertices[Closeness Centrality],"&gt;= "&amp;L56)-COUNTIF(Vertices[Closeness Centrality],"&gt;="&amp;L57)</f>
        <v>0</v>
      </c>
      <c r="N56" s="37">
        <f t="shared" si="15"/>
        <v>0.0480189454545455</v>
      </c>
      <c r="O56" s="38">
        <f>COUNTIF(Vertices[Eigenvector Centrality],"&gt;= "&amp;N56)-COUNTIF(Vertices[Eigenvector Centrality],"&gt;="&amp;N57)</f>
        <v>0</v>
      </c>
      <c r="P56" s="37">
        <f t="shared" si="16"/>
        <v>18.74657327272727</v>
      </c>
      <c r="Q56" s="38">
        <f>COUNTIF(Vertices[PageRank],"&gt;= "&amp;P56)-COUNTIF(Vertices[PageRank],"&gt;="&amp;P57)</f>
        <v>0</v>
      </c>
      <c r="R56" s="37">
        <f t="shared" si="17"/>
        <v>0.5090909090909095</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136</v>
      </c>
      <c r="I57" s="42">
        <f>COUNTIF(Vertices[Out-Degree],"&gt;= "&amp;H57)-COUNTIF(Vertices[Out-Degree],"&gt;="&amp;H58)</f>
        <v>1</v>
      </c>
      <c r="J57" s="41">
        <f>MAX(Vertices[Betweenness Centrality])</f>
        <v>16443.774675</v>
      </c>
      <c r="K57" s="42">
        <f>COUNTIF(Vertices[Betweenness Centrality],"&gt;= "&amp;J57)-COUNTIF(Vertices[Betweenness Centrality],"&gt;="&amp;J58)</f>
        <v>1</v>
      </c>
      <c r="L57" s="41">
        <f>MAX(Vertices[Closeness Centrality])</f>
        <v>0.007353</v>
      </c>
      <c r="M57" s="42">
        <f>COUNTIF(Vertices[Closeness Centrality],"&gt;= "&amp;L57)-COUNTIF(Vertices[Closeness Centrality],"&gt;="&amp;L58)</f>
        <v>1</v>
      </c>
      <c r="N57" s="41">
        <f>MAX(Vertices[Eigenvector Centrality])</f>
        <v>0.061629</v>
      </c>
      <c r="O57" s="42">
        <f>COUNTIF(Vertices[Eigenvector Centrality],"&gt;= "&amp;N57)-COUNTIF(Vertices[Eigenvector Centrality],"&gt;="&amp;N58)</f>
        <v>1</v>
      </c>
      <c r="P57" s="41">
        <f>MAX(Vertices[PageRank])</f>
        <v>24.455346</v>
      </c>
      <c r="Q57" s="42">
        <f>COUNTIF(Vertices[PageRank],"&gt;= "&amp;P57)-COUNTIF(Vertices[PageRank],"&gt;="&amp;P58)</f>
        <v>1</v>
      </c>
      <c r="R57" s="41">
        <f>MAX(Vertices[Clustering Coefficient])</f>
        <v>0.6666666666666666</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3.2335766423357666</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136</v>
      </c>
    </row>
    <row r="85" spans="1:2" ht="15">
      <c r="A85" s="33" t="s">
        <v>96</v>
      </c>
      <c r="B85" s="47">
        <f>_xlfn.IFERROR(AVERAGE(Vertices[Out-Degree]),NoMetricMessage)</f>
        <v>3.2335766423357666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16443.774675</v>
      </c>
    </row>
    <row r="99" spans="1:2" ht="15">
      <c r="A99" s="33" t="s">
        <v>102</v>
      </c>
      <c r="B99" s="47">
        <f>_xlfn.IFERROR(AVERAGE(Vertices[Betweenness Centrality]),NoMetricMessage)</f>
        <v>130.1605839562045</v>
      </c>
    </row>
    <row r="100" spans="1:2" ht="15">
      <c r="A100" s="33" t="s">
        <v>103</v>
      </c>
      <c r="B100" s="47">
        <f>_xlfn.IFERROR(MEDIAN(Vertices[Betweenness Centrality]),NoMetricMessage)</f>
        <v>0.431818</v>
      </c>
    </row>
    <row r="111" spans="1:2" ht="15">
      <c r="A111" s="33" t="s">
        <v>106</v>
      </c>
      <c r="B111" s="47">
        <f>IF(COUNT(Vertices[Closeness Centrality])&gt;0,L2,NoMetricMessage)</f>
        <v>0.00369</v>
      </c>
    </row>
    <row r="112" spans="1:2" ht="15">
      <c r="A112" s="33" t="s">
        <v>107</v>
      </c>
      <c r="B112" s="47">
        <f>IF(COUNT(Vertices[Closeness Centrality])&gt;0,L57,NoMetricMessage)</f>
        <v>0.007353</v>
      </c>
    </row>
    <row r="113" spans="1:2" ht="15">
      <c r="A113" s="33" t="s">
        <v>108</v>
      </c>
      <c r="B113" s="47">
        <f>_xlfn.IFERROR(AVERAGE(Vertices[Closeness Centrality]),NoMetricMessage)</f>
        <v>0.003771226277372264</v>
      </c>
    </row>
    <row r="114" spans="1:2" ht="15">
      <c r="A114" s="33" t="s">
        <v>109</v>
      </c>
      <c r="B114" s="47">
        <f>_xlfn.IFERROR(MEDIAN(Vertices[Closeness Centrality]),NoMetricMessage)</f>
        <v>0.003717</v>
      </c>
    </row>
    <row r="125" spans="1:2" ht="15">
      <c r="A125" s="33" t="s">
        <v>112</v>
      </c>
      <c r="B125" s="47">
        <f>IF(COUNT(Vertices[Eigenvector Centrality])&gt;0,N2,NoMetricMessage)</f>
        <v>0.004048</v>
      </c>
    </row>
    <row r="126" spans="1:2" ht="15">
      <c r="A126" s="33" t="s">
        <v>113</v>
      </c>
      <c r="B126" s="47">
        <f>IF(COUNT(Vertices[Eigenvector Centrality])&gt;0,N57,NoMetricMessage)</f>
        <v>0.061629</v>
      </c>
    </row>
    <row r="127" spans="1:2" ht="15">
      <c r="A127" s="33" t="s">
        <v>114</v>
      </c>
      <c r="B127" s="47">
        <f>_xlfn.IFERROR(AVERAGE(Vertices[Eigenvector Centrality]),NoMetricMessage)</f>
        <v>0.007299401459854022</v>
      </c>
    </row>
    <row r="128" spans="1:2" ht="15">
      <c r="A128" s="33" t="s">
        <v>115</v>
      </c>
      <c r="B128" s="47">
        <f>_xlfn.IFERROR(MEDIAN(Vertices[Eigenvector Centrality]),NoMetricMessage)</f>
        <v>0.005681</v>
      </c>
    </row>
    <row r="139" spans="1:2" ht="15">
      <c r="A139" s="33" t="s">
        <v>140</v>
      </c>
      <c r="B139" s="47">
        <f>IF(COUNT(Vertices[PageRank])&gt;0,P2,NoMetricMessage)</f>
        <v>0.302846</v>
      </c>
    </row>
    <row r="140" spans="1:2" ht="15">
      <c r="A140" s="33" t="s">
        <v>141</v>
      </c>
      <c r="B140" s="47">
        <f>IF(COUNT(Vertices[PageRank])&gt;0,P57,NoMetricMessage)</f>
        <v>24.455346</v>
      </c>
    </row>
    <row r="141" spans="1:2" ht="15">
      <c r="A141" s="33" t="s">
        <v>142</v>
      </c>
      <c r="B141" s="47">
        <f>_xlfn.IFERROR(AVERAGE(Vertices[PageRank]),NoMetricMessage)</f>
        <v>0.9999963868613141</v>
      </c>
    </row>
    <row r="142" spans="1:2" ht="15">
      <c r="A142" s="33" t="s">
        <v>143</v>
      </c>
      <c r="B142" s="47">
        <f>_xlfn.IFERROR(MEDIAN(Vertices[PageRank]),NoMetricMessage)</f>
        <v>0.620376</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0.264819399450049</v>
      </c>
    </row>
    <row r="156" spans="1:2" ht="15">
      <c r="A156" s="33" t="s">
        <v>121</v>
      </c>
      <c r="B156" s="47">
        <f>_xlfn.IFERROR(MEDIAN(Vertices[Clustering Coefficient]),NoMetricMessage)</f>
        <v>0.2857142857142857</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409.5">
      <c r="A6">
        <v>0</v>
      </c>
      <c r="B6" s="1" t="s">
        <v>136</v>
      </c>
      <c r="C6">
        <v>1</v>
      </c>
      <c r="D6" t="s">
        <v>59</v>
      </c>
      <c r="E6" t="s">
        <v>59</v>
      </c>
      <c r="F6">
        <v>0</v>
      </c>
      <c r="H6" t="s">
        <v>71</v>
      </c>
      <c r="J6" t="s">
        <v>173</v>
      </c>
      <c r="K6" s="13" t="s">
        <v>190</v>
      </c>
      <c r="R6" t="s">
        <v>129</v>
      </c>
    </row>
    <row r="7" spans="1:11" ht="409.5">
      <c r="A7">
        <v>2</v>
      </c>
      <c r="B7">
        <v>1</v>
      </c>
      <c r="C7">
        <v>0</v>
      </c>
      <c r="D7" t="s">
        <v>60</v>
      </c>
      <c r="E7" t="s">
        <v>60</v>
      </c>
      <c r="F7">
        <v>2</v>
      </c>
      <c r="H7" t="s">
        <v>72</v>
      </c>
      <c r="J7" t="s">
        <v>174</v>
      </c>
      <c r="K7" s="13" t="s">
        <v>191</v>
      </c>
    </row>
    <row r="8" spans="1:11" ht="15">
      <c r="A8"/>
      <c r="B8">
        <v>2</v>
      </c>
      <c r="C8">
        <v>2</v>
      </c>
      <c r="D8" t="s">
        <v>61</v>
      </c>
      <c r="E8" t="s">
        <v>61</v>
      </c>
      <c r="H8" t="s">
        <v>73</v>
      </c>
      <c r="J8" t="s">
        <v>175</v>
      </c>
      <c r="K8" t="s">
        <v>192</v>
      </c>
    </row>
    <row r="9" spans="1:11" ht="15">
      <c r="A9"/>
      <c r="B9">
        <v>3</v>
      </c>
      <c r="C9">
        <v>4</v>
      </c>
      <c r="D9" t="s">
        <v>62</v>
      </c>
      <c r="E9" t="s">
        <v>62</v>
      </c>
      <c r="H9" t="s">
        <v>74</v>
      </c>
      <c r="J9" t="s">
        <v>176</v>
      </c>
      <c r="K9" t="s">
        <v>193</v>
      </c>
    </row>
    <row r="10" spans="1:11" ht="15">
      <c r="A10"/>
      <c r="B10">
        <v>4</v>
      </c>
      <c r="D10" t="s">
        <v>63</v>
      </c>
      <c r="E10" t="s">
        <v>63</v>
      </c>
      <c r="H10" t="s">
        <v>75</v>
      </c>
      <c r="J10" t="s">
        <v>177</v>
      </c>
      <c r="K10" t="s">
        <v>194</v>
      </c>
    </row>
    <row r="11" spans="1:11" ht="15">
      <c r="A11"/>
      <c r="B11">
        <v>5</v>
      </c>
      <c r="D11" t="s">
        <v>46</v>
      </c>
      <c r="E11">
        <v>1</v>
      </c>
      <c r="H11" t="s">
        <v>76</v>
      </c>
      <c r="J11" t="s">
        <v>178</v>
      </c>
      <c r="K11" t="s">
        <v>195</v>
      </c>
    </row>
    <row r="12" spans="1:11" ht="15">
      <c r="A12"/>
      <c r="B12"/>
      <c r="D12" t="s">
        <v>64</v>
      </c>
      <c r="E12">
        <v>2</v>
      </c>
      <c r="H12">
        <v>0</v>
      </c>
      <c r="J12" t="s">
        <v>179</v>
      </c>
      <c r="K12" t="s">
        <v>196</v>
      </c>
    </row>
    <row r="13" spans="1:11" ht="15">
      <c r="A13"/>
      <c r="B13"/>
      <c r="D13">
        <v>1</v>
      </c>
      <c r="E13">
        <v>3</v>
      </c>
      <c r="H13">
        <v>1</v>
      </c>
      <c r="J13" t="s">
        <v>180</v>
      </c>
      <c r="K13" t="s">
        <v>197</v>
      </c>
    </row>
    <row r="14" spans="4:11" ht="15">
      <c r="D14">
        <v>2</v>
      </c>
      <c r="E14">
        <v>4</v>
      </c>
      <c r="H14">
        <v>2</v>
      </c>
      <c r="J14" t="s">
        <v>181</v>
      </c>
      <c r="K14" t="s">
        <v>198</v>
      </c>
    </row>
    <row r="15" spans="4:11" ht="15">
      <c r="D15">
        <v>3</v>
      </c>
      <c r="E15">
        <v>5</v>
      </c>
      <c r="H15">
        <v>3</v>
      </c>
      <c r="J15" t="s">
        <v>182</v>
      </c>
      <c r="K15" t="s">
        <v>199</v>
      </c>
    </row>
    <row r="16" spans="4:11" ht="15">
      <c r="D16">
        <v>4</v>
      </c>
      <c r="E16">
        <v>6</v>
      </c>
      <c r="H16">
        <v>4</v>
      </c>
      <c r="J16" t="s">
        <v>183</v>
      </c>
      <c r="K16" t="s">
        <v>200</v>
      </c>
    </row>
    <row r="17" spans="4:11" ht="409.5">
      <c r="D17">
        <v>5</v>
      </c>
      <c r="E17">
        <v>7</v>
      </c>
      <c r="H17">
        <v>5</v>
      </c>
      <c r="J17" t="s">
        <v>184</v>
      </c>
      <c r="K17" s="13" t="s">
        <v>201</v>
      </c>
    </row>
    <row r="18" spans="4:11" ht="409.5">
      <c r="D18">
        <v>6</v>
      </c>
      <c r="E18">
        <v>8</v>
      </c>
      <c r="H18">
        <v>6</v>
      </c>
      <c r="J18" t="s">
        <v>185</v>
      </c>
      <c r="K18" s="13" t="s">
        <v>202</v>
      </c>
    </row>
    <row r="19" spans="4:11" ht="150">
      <c r="D19">
        <v>7</v>
      </c>
      <c r="E19">
        <v>9</v>
      </c>
      <c r="H19">
        <v>7</v>
      </c>
      <c r="J19" t="s">
        <v>186</v>
      </c>
      <c r="K19" s="13" t="s">
        <v>203</v>
      </c>
    </row>
    <row r="20" spans="4:11" ht="15">
      <c r="D20">
        <v>8</v>
      </c>
      <c r="H20">
        <v>8</v>
      </c>
      <c r="J20" t="s">
        <v>187</v>
      </c>
      <c r="K20">
        <v>15</v>
      </c>
    </row>
    <row r="21" spans="4:11" ht="15">
      <c r="D21">
        <v>9</v>
      </c>
      <c r="H21">
        <v>9</v>
      </c>
      <c r="J21" t="s">
        <v>204</v>
      </c>
      <c r="K21" t="s">
        <v>2539</v>
      </c>
    </row>
    <row r="22" spans="4:11" ht="409.5">
      <c r="D22">
        <v>10</v>
      </c>
      <c r="J22" t="s">
        <v>205</v>
      </c>
      <c r="K22" s="13" t="s">
        <v>2541</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8723-392C-4BD7-B6FD-6DCB59E8B07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669</v>
      </c>
      <c r="B2" s="113" t="s">
        <v>670</v>
      </c>
      <c r="C2" s="53" t="s">
        <v>671</v>
      </c>
    </row>
    <row r="3" spans="1:3" ht="15">
      <c r="A3" s="112" t="s">
        <v>658</v>
      </c>
      <c r="B3" s="112" t="s">
        <v>658</v>
      </c>
      <c r="C3" s="34">
        <v>63</v>
      </c>
    </row>
    <row r="4" spans="1:3" ht="15">
      <c r="A4" s="112" t="s">
        <v>658</v>
      </c>
      <c r="B4" s="112" t="s">
        <v>659</v>
      </c>
      <c r="C4" s="34">
        <v>36</v>
      </c>
    </row>
    <row r="5" spans="1:3" ht="15">
      <c r="A5" s="112" t="s">
        <v>658</v>
      </c>
      <c r="B5" s="112" t="s">
        <v>660</v>
      </c>
      <c r="C5" s="34">
        <v>36</v>
      </c>
    </row>
    <row r="6" spans="1:3" ht="15">
      <c r="A6" s="112" t="s">
        <v>658</v>
      </c>
      <c r="B6" s="112" t="s">
        <v>661</v>
      </c>
      <c r="C6" s="34">
        <v>21</v>
      </c>
    </row>
    <row r="7" spans="1:3" ht="15">
      <c r="A7" s="112" t="s">
        <v>659</v>
      </c>
      <c r="B7" s="112" t="s">
        <v>658</v>
      </c>
      <c r="C7" s="34">
        <v>1</v>
      </c>
    </row>
    <row r="8" spans="1:3" ht="15">
      <c r="A8" s="112" t="s">
        <v>659</v>
      </c>
      <c r="B8" s="112" t="s">
        <v>659</v>
      </c>
      <c r="C8" s="34">
        <v>79</v>
      </c>
    </row>
    <row r="9" spans="1:3" ht="15">
      <c r="A9" s="112" t="s">
        <v>659</v>
      </c>
      <c r="B9" s="112" t="s">
        <v>660</v>
      </c>
      <c r="C9" s="34">
        <v>23</v>
      </c>
    </row>
    <row r="10" spans="1:3" ht="15">
      <c r="A10" s="112" t="s">
        <v>659</v>
      </c>
      <c r="B10" s="112" t="s">
        <v>661</v>
      </c>
      <c r="C10" s="34">
        <v>1</v>
      </c>
    </row>
    <row r="11" spans="1:3" ht="15">
      <c r="A11" s="112" t="s">
        <v>660</v>
      </c>
      <c r="B11" s="112" t="s">
        <v>658</v>
      </c>
      <c r="C11" s="34">
        <v>3</v>
      </c>
    </row>
    <row r="12" spans="1:3" ht="15">
      <c r="A12" s="112" t="s">
        <v>660</v>
      </c>
      <c r="B12" s="112" t="s">
        <v>659</v>
      </c>
      <c r="C12" s="34">
        <v>20</v>
      </c>
    </row>
    <row r="13" spans="1:3" ht="15">
      <c r="A13" s="112" t="s">
        <v>660</v>
      </c>
      <c r="B13" s="112" t="s">
        <v>660</v>
      </c>
      <c r="C13" s="34">
        <v>87</v>
      </c>
    </row>
    <row r="14" spans="1:3" ht="15">
      <c r="A14" s="112" t="s">
        <v>660</v>
      </c>
      <c r="B14" s="112" t="s">
        <v>661</v>
      </c>
      <c r="C14" s="34">
        <v>9</v>
      </c>
    </row>
    <row r="15" spans="1:3" ht="15">
      <c r="A15" s="112" t="s">
        <v>661</v>
      </c>
      <c r="B15" s="112" t="s">
        <v>658</v>
      </c>
      <c r="C15" s="34">
        <v>1</v>
      </c>
    </row>
    <row r="16" spans="1:3" ht="15">
      <c r="A16" s="112" t="s">
        <v>661</v>
      </c>
      <c r="B16" s="112" t="s">
        <v>659</v>
      </c>
      <c r="C16" s="34">
        <v>5</v>
      </c>
    </row>
    <row r="17" spans="1:3" ht="15">
      <c r="A17" s="112" t="s">
        <v>661</v>
      </c>
      <c r="B17" s="112" t="s">
        <v>660</v>
      </c>
      <c r="C17" s="34">
        <v>9</v>
      </c>
    </row>
    <row r="18" spans="1:3" ht="15">
      <c r="A18" s="112" t="s">
        <v>661</v>
      </c>
      <c r="B18" s="112" t="s">
        <v>661</v>
      </c>
      <c r="C18" s="34">
        <v>49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6473-EFD3-48DD-B604-18B9E37F98EE}">
  <dimension ref="A1:G38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676</v>
      </c>
      <c r="B1" s="13" t="s">
        <v>2442</v>
      </c>
      <c r="C1" s="13" t="s">
        <v>2443</v>
      </c>
      <c r="D1" s="13" t="s">
        <v>144</v>
      </c>
      <c r="E1" s="13" t="s">
        <v>2445</v>
      </c>
      <c r="F1" s="13" t="s">
        <v>2446</v>
      </c>
      <c r="G1" s="13" t="s">
        <v>2447</v>
      </c>
    </row>
    <row r="2" spans="1:7" ht="15">
      <c r="A2" s="80" t="s">
        <v>677</v>
      </c>
      <c r="B2" s="80">
        <v>360</v>
      </c>
      <c r="C2" s="115">
        <v>0.017557549746390948</v>
      </c>
      <c r="D2" s="80" t="s">
        <v>2444</v>
      </c>
      <c r="E2" s="80"/>
      <c r="F2" s="80"/>
      <c r="G2" s="80"/>
    </row>
    <row r="3" spans="1:7" ht="15">
      <c r="A3" s="80" t="s">
        <v>678</v>
      </c>
      <c r="B3" s="80">
        <v>317</v>
      </c>
      <c r="C3" s="115">
        <v>0.015460397971127584</v>
      </c>
      <c r="D3" s="80" t="s">
        <v>2444</v>
      </c>
      <c r="E3" s="80"/>
      <c r="F3" s="80"/>
      <c r="G3" s="80"/>
    </row>
    <row r="4" spans="1:7" ht="15">
      <c r="A4" s="80" t="s">
        <v>679</v>
      </c>
      <c r="B4" s="80">
        <v>0</v>
      </c>
      <c r="C4" s="115">
        <v>0</v>
      </c>
      <c r="D4" s="80" t="s">
        <v>2444</v>
      </c>
      <c r="E4" s="80"/>
      <c r="F4" s="80"/>
      <c r="G4" s="80"/>
    </row>
    <row r="5" spans="1:7" ht="15">
      <c r="A5" s="80" t="s">
        <v>680</v>
      </c>
      <c r="B5" s="80">
        <v>19827</v>
      </c>
      <c r="C5" s="115">
        <v>0.9669820522824815</v>
      </c>
      <c r="D5" s="80" t="s">
        <v>2444</v>
      </c>
      <c r="E5" s="80"/>
      <c r="F5" s="80"/>
      <c r="G5" s="80"/>
    </row>
    <row r="6" spans="1:7" ht="15">
      <c r="A6" s="80" t="s">
        <v>681</v>
      </c>
      <c r="B6" s="80">
        <v>20504</v>
      </c>
      <c r="C6" s="115">
        <v>1</v>
      </c>
      <c r="D6" s="80" t="s">
        <v>2444</v>
      </c>
      <c r="E6" s="80"/>
      <c r="F6" s="80"/>
      <c r="G6" s="80"/>
    </row>
    <row r="7" spans="1:7" ht="15">
      <c r="A7" s="111" t="s">
        <v>682</v>
      </c>
      <c r="B7" s="111">
        <v>238</v>
      </c>
      <c r="C7" s="116">
        <v>0.006903232943818513</v>
      </c>
      <c r="D7" s="111" t="s">
        <v>2444</v>
      </c>
      <c r="E7" s="111" t="b">
        <v>0</v>
      </c>
      <c r="F7" s="111" t="b">
        <v>0</v>
      </c>
      <c r="G7" s="111" t="b">
        <v>0</v>
      </c>
    </row>
    <row r="8" spans="1:7" ht="15">
      <c r="A8" s="111" t="s">
        <v>683</v>
      </c>
      <c r="B8" s="111">
        <v>170</v>
      </c>
      <c r="C8" s="116">
        <v>0.0060825962336474755</v>
      </c>
      <c r="D8" s="111" t="s">
        <v>2444</v>
      </c>
      <c r="E8" s="111" t="b">
        <v>0</v>
      </c>
      <c r="F8" s="111" t="b">
        <v>0</v>
      </c>
      <c r="G8" s="111" t="b">
        <v>0</v>
      </c>
    </row>
    <row r="9" spans="1:7" ht="15">
      <c r="A9" s="111" t="s">
        <v>684</v>
      </c>
      <c r="B9" s="111">
        <v>160</v>
      </c>
      <c r="C9" s="116">
        <v>0.0060964300932878695</v>
      </c>
      <c r="D9" s="111" t="s">
        <v>2444</v>
      </c>
      <c r="E9" s="111" t="b">
        <v>0</v>
      </c>
      <c r="F9" s="111" t="b">
        <v>0</v>
      </c>
      <c r="G9" s="111" t="b">
        <v>0</v>
      </c>
    </row>
    <row r="10" spans="1:7" ht="15">
      <c r="A10" s="111" t="s">
        <v>685</v>
      </c>
      <c r="B10" s="111">
        <v>87</v>
      </c>
      <c r="C10" s="116">
        <v>0.0031128580725137077</v>
      </c>
      <c r="D10" s="111" t="s">
        <v>2444</v>
      </c>
      <c r="E10" s="111" t="b">
        <v>0</v>
      </c>
      <c r="F10" s="111" t="b">
        <v>0</v>
      </c>
      <c r="G10" s="111" t="b">
        <v>0</v>
      </c>
    </row>
    <row r="11" spans="1:7" ht="15">
      <c r="A11" s="111" t="s">
        <v>686</v>
      </c>
      <c r="B11" s="111">
        <v>81</v>
      </c>
      <c r="C11" s="116">
        <v>0.0042830777952525</v>
      </c>
      <c r="D11" s="111" t="s">
        <v>2444</v>
      </c>
      <c r="E11" s="111" t="b">
        <v>0</v>
      </c>
      <c r="F11" s="111" t="b">
        <v>0</v>
      </c>
      <c r="G11" s="111" t="b">
        <v>0</v>
      </c>
    </row>
    <row r="12" spans="1:7" ht="15">
      <c r="A12" s="111" t="s">
        <v>687</v>
      </c>
      <c r="B12" s="111">
        <v>81</v>
      </c>
      <c r="C12" s="116">
        <v>0.006423473433782712</v>
      </c>
      <c r="D12" s="111" t="s">
        <v>2444</v>
      </c>
      <c r="E12" s="111" t="b">
        <v>0</v>
      </c>
      <c r="F12" s="111" t="b">
        <v>0</v>
      </c>
      <c r="G12" s="111" t="b">
        <v>0</v>
      </c>
    </row>
    <row r="13" spans="1:7" ht="15">
      <c r="A13" s="111" t="s">
        <v>688</v>
      </c>
      <c r="B13" s="111">
        <v>77</v>
      </c>
      <c r="C13" s="116">
        <v>0.003801648509309075</v>
      </c>
      <c r="D13" s="111" t="s">
        <v>2444</v>
      </c>
      <c r="E13" s="111" t="b">
        <v>0</v>
      </c>
      <c r="F13" s="111" t="b">
        <v>0</v>
      </c>
      <c r="G13" s="111" t="b">
        <v>0</v>
      </c>
    </row>
    <row r="14" spans="1:7" ht="15">
      <c r="A14" s="111" t="s">
        <v>689</v>
      </c>
      <c r="B14" s="111">
        <v>76</v>
      </c>
      <c r="C14" s="116">
        <v>0.0027768075914665724</v>
      </c>
      <c r="D14" s="111" t="s">
        <v>2444</v>
      </c>
      <c r="E14" s="111" t="b">
        <v>0</v>
      </c>
      <c r="F14" s="111" t="b">
        <v>0</v>
      </c>
      <c r="G14" s="111" t="b">
        <v>0</v>
      </c>
    </row>
    <row r="15" spans="1:7" ht="15">
      <c r="A15" s="111" t="s">
        <v>690</v>
      </c>
      <c r="B15" s="111">
        <v>74</v>
      </c>
      <c r="C15" s="116">
        <v>0.0029409835585603086</v>
      </c>
      <c r="D15" s="111" t="s">
        <v>2444</v>
      </c>
      <c r="E15" s="111" t="b">
        <v>0</v>
      </c>
      <c r="F15" s="111" t="b">
        <v>0</v>
      </c>
      <c r="G15" s="111" t="b">
        <v>0</v>
      </c>
    </row>
    <row r="16" spans="1:7" ht="15">
      <c r="A16" s="111" t="s">
        <v>691</v>
      </c>
      <c r="B16" s="111">
        <v>68</v>
      </c>
      <c r="C16" s="116">
        <v>0.003861080679394635</v>
      </c>
      <c r="D16" s="111" t="s">
        <v>2444</v>
      </c>
      <c r="E16" s="111" t="b">
        <v>0</v>
      </c>
      <c r="F16" s="111" t="b">
        <v>0</v>
      </c>
      <c r="G16" s="111" t="b">
        <v>0</v>
      </c>
    </row>
    <row r="17" spans="1:7" ht="15">
      <c r="A17" s="111" t="s">
        <v>692</v>
      </c>
      <c r="B17" s="111">
        <v>65</v>
      </c>
      <c r="C17" s="116">
        <v>0.004190275034241524</v>
      </c>
      <c r="D17" s="111" t="s">
        <v>2444</v>
      </c>
      <c r="E17" s="111" t="b">
        <v>0</v>
      </c>
      <c r="F17" s="111" t="b">
        <v>0</v>
      </c>
      <c r="G17" s="111" t="b">
        <v>0</v>
      </c>
    </row>
    <row r="18" spans="1:7" ht="15">
      <c r="A18" s="111" t="s">
        <v>693</v>
      </c>
      <c r="B18" s="111">
        <v>58</v>
      </c>
      <c r="C18" s="116">
        <v>0.0024049934358651532</v>
      </c>
      <c r="D18" s="111" t="s">
        <v>2444</v>
      </c>
      <c r="E18" s="111" t="b">
        <v>0</v>
      </c>
      <c r="F18" s="111" t="b">
        <v>0</v>
      </c>
      <c r="G18" s="111" t="b">
        <v>0</v>
      </c>
    </row>
    <row r="19" spans="1:7" ht="15">
      <c r="A19" s="111" t="s">
        <v>694</v>
      </c>
      <c r="B19" s="111">
        <v>58</v>
      </c>
      <c r="C19" s="116">
        <v>0.003214929441037993</v>
      </c>
      <c r="D19" s="111" t="s">
        <v>2444</v>
      </c>
      <c r="E19" s="111" t="b">
        <v>0</v>
      </c>
      <c r="F19" s="111" t="b">
        <v>0</v>
      </c>
      <c r="G19" s="111" t="b">
        <v>0</v>
      </c>
    </row>
    <row r="20" spans="1:7" ht="15">
      <c r="A20" s="111" t="s">
        <v>695</v>
      </c>
      <c r="B20" s="111">
        <v>57</v>
      </c>
      <c r="C20" s="116">
        <v>0.002218046116479728</v>
      </c>
      <c r="D20" s="111" t="s">
        <v>2444</v>
      </c>
      <c r="E20" s="111" t="b">
        <v>0</v>
      </c>
      <c r="F20" s="111" t="b">
        <v>0</v>
      </c>
      <c r="G20" s="111" t="b">
        <v>0</v>
      </c>
    </row>
    <row r="21" spans="1:7" ht="15">
      <c r="A21" s="111" t="s">
        <v>696</v>
      </c>
      <c r="B21" s="111">
        <v>55</v>
      </c>
      <c r="C21" s="116">
        <v>0.0028417917916283455</v>
      </c>
      <c r="D21" s="111" t="s">
        <v>2444</v>
      </c>
      <c r="E21" s="111" t="b">
        <v>0</v>
      </c>
      <c r="F21" s="111" t="b">
        <v>0</v>
      </c>
      <c r="G21" s="111" t="b">
        <v>0</v>
      </c>
    </row>
    <row r="22" spans="1:7" ht="15">
      <c r="A22" s="111" t="s">
        <v>697</v>
      </c>
      <c r="B22" s="111">
        <v>54</v>
      </c>
      <c r="C22" s="116">
        <v>0.002239131819598591</v>
      </c>
      <c r="D22" s="111" t="s">
        <v>2444</v>
      </c>
      <c r="E22" s="111" t="b">
        <v>0</v>
      </c>
      <c r="F22" s="111" t="b">
        <v>0</v>
      </c>
      <c r="G22" s="111" t="b">
        <v>0</v>
      </c>
    </row>
    <row r="23" spans="1:7" ht="15">
      <c r="A23" s="111" t="s">
        <v>698</v>
      </c>
      <c r="B23" s="111">
        <v>51</v>
      </c>
      <c r="C23" s="116">
        <v>0.0035732130037554885</v>
      </c>
      <c r="D23" s="111" t="s">
        <v>2444</v>
      </c>
      <c r="E23" s="111" t="b">
        <v>0</v>
      </c>
      <c r="F23" s="111" t="b">
        <v>0</v>
      </c>
      <c r="G23" s="111" t="b">
        <v>0</v>
      </c>
    </row>
    <row r="24" spans="1:7" ht="15">
      <c r="A24" s="111" t="s">
        <v>699</v>
      </c>
      <c r="B24" s="111">
        <v>48</v>
      </c>
      <c r="C24" s="116">
        <v>0.0023698588109978646</v>
      </c>
      <c r="D24" s="111" t="s">
        <v>2444</v>
      </c>
      <c r="E24" s="111" t="b">
        <v>0</v>
      </c>
      <c r="F24" s="111" t="b">
        <v>0</v>
      </c>
      <c r="G24" s="111" t="b">
        <v>0</v>
      </c>
    </row>
    <row r="25" spans="1:7" ht="15">
      <c r="A25" s="111" t="s">
        <v>700</v>
      </c>
      <c r="B25" s="111">
        <v>47</v>
      </c>
      <c r="C25" s="116">
        <v>0.0023204867524354096</v>
      </c>
      <c r="D25" s="111" t="s">
        <v>2444</v>
      </c>
      <c r="E25" s="111" t="b">
        <v>0</v>
      </c>
      <c r="F25" s="111" t="b">
        <v>0</v>
      </c>
      <c r="G25" s="111" t="b">
        <v>0</v>
      </c>
    </row>
    <row r="26" spans="1:7" ht="15">
      <c r="A26" s="111" t="s">
        <v>701</v>
      </c>
      <c r="B26" s="111">
        <v>47</v>
      </c>
      <c r="C26" s="116">
        <v>0.003112919771105343</v>
      </c>
      <c r="D26" s="111" t="s">
        <v>2444</v>
      </c>
      <c r="E26" s="111" t="b">
        <v>0</v>
      </c>
      <c r="F26" s="111" t="b">
        <v>0</v>
      </c>
      <c r="G26" s="111" t="b">
        <v>0</v>
      </c>
    </row>
    <row r="27" spans="1:7" ht="15">
      <c r="A27" s="111" t="s">
        <v>702</v>
      </c>
      <c r="B27" s="111">
        <v>45</v>
      </c>
      <c r="C27" s="116">
        <v>0.0024358510282833645</v>
      </c>
      <c r="D27" s="111" t="s">
        <v>2444</v>
      </c>
      <c r="E27" s="111" t="b">
        <v>0</v>
      </c>
      <c r="F27" s="111" t="b">
        <v>0</v>
      </c>
      <c r="G27" s="111" t="b">
        <v>0</v>
      </c>
    </row>
    <row r="28" spans="1:7" ht="15">
      <c r="A28" s="111" t="s">
        <v>703</v>
      </c>
      <c r="B28" s="111">
        <v>45</v>
      </c>
      <c r="C28" s="116">
        <v>0.0022217426353104983</v>
      </c>
      <c r="D28" s="111" t="s">
        <v>2444</v>
      </c>
      <c r="E28" s="111" t="b">
        <v>0</v>
      </c>
      <c r="F28" s="111" t="b">
        <v>0</v>
      </c>
      <c r="G28" s="111" t="b">
        <v>0</v>
      </c>
    </row>
    <row r="29" spans="1:7" ht="15">
      <c r="A29" s="111" t="s">
        <v>704</v>
      </c>
      <c r="B29" s="111">
        <v>42</v>
      </c>
      <c r="C29" s="116">
        <v>0.004449109300616504</v>
      </c>
      <c r="D29" s="111" t="s">
        <v>2444</v>
      </c>
      <c r="E29" s="111" t="b">
        <v>0</v>
      </c>
      <c r="F29" s="111" t="b">
        <v>0</v>
      </c>
      <c r="G29" s="111" t="b">
        <v>0</v>
      </c>
    </row>
    <row r="30" spans="1:7" ht="15">
      <c r="A30" s="111" t="s">
        <v>705</v>
      </c>
      <c r="B30" s="111">
        <v>42</v>
      </c>
      <c r="C30" s="116">
        <v>0.004712837479363549</v>
      </c>
      <c r="D30" s="111" t="s">
        <v>2444</v>
      </c>
      <c r="E30" s="111" t="b">
        <v>0</v>
      </c>
      <c r="F30" s="111" t="b">
        <v>0</v>
      </c>
      <c r="G30" s="111" t="b">
        <v>0</v>
      </c>
    </row>
    <row r="31" spans="1:7" ht="15">
      <c r="A31" s="111" t="s">
        <v>706</v>
      </c>
      <c r="B31" s="111">
        <v>41</v>
      </c>
      <c r="C31" s="116">
        <v>0.002385647623664113</v>
      </c>
      <c r="D31" s="111" t="s">
        <v>2444</v>
      </c>
      <c r="E31" s="111" t="b">
        <v>0</v>
      </c>
      <c r="F31" s="111" t="b">
        <v>0</v>
      </c>
      <c r="G31" s="111" t="b">
        <v>0</v>
      </c>
    </row>
    <row r="32" spans="1:7" ht="15">
      <c r="A32" s="111" t="s">
        <v>707</v>
      </c>
      <c r="B32" s="111">
        <v>41</v>
      </c>
      <c r="C32" s="116">
        <v>0.0037706371576183974</v>
      </c>
      <c r="D32" s="111" t="s">
        <v>2444</v>
      </c>
      <c r="E32" s="111" t="b">
        <v>0</v>
      </c>
      <c r="F32" s="111" t="b">
        <v>0</v>
      </c>
      <c r="G32" s="111" t="b">
        <v>0</v>
      </c>
    </row>
    <row r="33" spans="1:7" ht="15">
      <c r="A33" s="111" t="s">
        <v>708</v>
      </c>
      <c r="B33" s="111">
        <v>37</v>
      </c>
      <c r="C33" s="116">
        <v>0.0022637799242610094</v>
      </c>
      <c r="D33" s="111" t="s">
        <v>2444</v>
      </c>
      <c r="E33" s="111" t="b">
        <v>0</v>
      </c>
      <c r="F33" s="111" t="b">
        <v>0</v>
      </c>
      <c r="G33" s="111" t="b">
        <v>0</v>
      </c>
    </row>
    <row r="34" spans="1:7" ht="15">
      <c r="A34" s="111" t="s">
        <v>709</v>
      </c>
      <c r="B34" s="111">
        <v>37</v>
      </c>
      <c r="C34" s="116">
        <v>0.0023852334810297903</v>
      </c>
      <c r="D34" s="111" t="s">
        <v>2444</v>
      </c>
      <c r="E34" s="111" t="b">
        <v>0</v>
      </c>
      <c r="F34" s="111" t="b">
        <v>0</v>
      </c>
      <c r="G34" s="111" t="b">
        <v>0</v>
      </c>
    </row>
    <row r="35" spans="1:7" ht="15">
      <c r="A35" s="111" t="s">
        <v>710</v>
      </c>
      <c r="B35" s="111">
        <v>36</v>
      </c>
      <c r="C35" s="116">
        <v>0.002202596683064766</v>
      </c>
      <c r="D35" s="111" t="s">
        <v>2444</v>
      </c>
      <c r="E35" s="111" t="b">
        <v>0</v>
      </c>
      <c r="F35" s="111" t="b">
        <v>0</v>
      </c>
      <c r="G35" s="111" t="b">
        <v>0</v>
      </c>
    </row>
    <row r="36" spans="1:7" ht="15">
      <c r="A36" s="111" t="s">
        <v>711</v>
      </c>
      <c r="B36" s="111">
        <v>36</v>
      </c>
      <c r="C36" s="116">
        <v>0.0023207677112722282</v>
      </c>
      <c r="D36" s="111" t="s">
        <v>2444</v>
      </c>
      <c r="E36" s="111" t="b">
        <v>0</v>
      </c>
      <c r="F36" s="111" t="b">
        <v>0</v>
      </c>
      <c r="G36" s="111" t="b">
        <v>0</v>
      </c>
    </row>
    <row r="37" spans="1:7" ht="15">
      <c r="A37" s="111" t="s">
        <v>712</v>
      </c>
      <c r="B37" s="111">
        <v>36</v>
      </c>
      <c r="C37" s="116">
        <v>0.004672925893190981</v>
      </c>
      <c r="D37" s="111" t="s">
        <v>2444</v>
      </c>
      <c r="E37" s="111" t="b">
        <v>0</v>
      </c>
      <c r="F37" s="111" t="b">
        <v>0</v>
      </c>
      <c r="G37" s="111" t="b">
        <v>0</v>
      </c>
    </row>
    <row r="38" spans="1:7" ht="15">
      <c r="A38" s="111" t="s">
        <v>713</v>
      </c>
      <c r="B38" s="111">
        <v>35</v>
      </c>
      <c r="C38" s="116">
        <v>0.0035217752521998656</v>
      </c>
      <c r="D38" s="111" t="s">
        <v>2444</v>
      </c>
      <c r="E38" s="111" t="b">
        <v>0</v>
      </c>
      <c r="F38" s="111" t="b">
        <v>0</v>
      </c>
      <c r="G38" s="111" t="b">
        <v>0</v>
      </c>
    </row>
    <row r="39" spans="1:7" ht="15">
      <c r="A39" s="111" t="s">
        <v>714</v>
      </c>
      <c r="B39" s="111">
        <v>35</v>
      </c>
      <c r="C39" s="116">
        <v>0.0026030787679453167</v>
      </c>
      <c r="D39" s="111" t="s">
        <v>2444</v>
      </c>
      <c r="E39" s="111" t="b">
        <v>0</v>
      </c>
      <c r="F39" s="111" t="b">
        <v>0</v>
      </c>
      <c r="G39" s="111" t="b">
        <v>0</v>
      </c>
    </row>
    <row r="40" spans="1:7" ht="15">
      <c r="A40" s="111" t="s">
        <v>715</v>
      </c>
      <c r="B40" s="111">
        <v>34</v>
      </c>
      <c r="C40" s="116">
        <v>0.002134704041037208</v>
      </c>
      <c r="D40" s="111" t="s">
        <v>2444</v>
      </c>
      <c r="E40" s="111" t="b">
        <v>0</v>
      </c>
      <c r="F40" s="111" t="b">
        <v>0</v>
      </c>
      <c r="G40" s="111" t="b">
        <v>0</v>
      </c>
    </row>
    <row r="41" spans="1:7" ht="15">
      <c r="A41" s="111" t="s">
        <v>716</v>
      </c>
      <c r="B41" s="111">
        <v>34</v>
      </c>
      <c r="C41" s="116">
        <v>0.00260949411303508</v>
      </c>
      <c r="D41" s="111" t="s">
        <v>2444</v>
      </c>
      <c r="E41" s="111" t="b">
        <v>0</v>
      </c>
      <c r="F41" s="111" t="b">
        <v>0</v>
      </c>
      <c r="G41" s="111" t="b">
        <v>0</v>
      </c>
    </row>
    <row r="42" spans="1:7" ht="15">
      <c r="A42" s="111" t="s">
        <v>717</v>
      </c>
      <c r="B42" s="111">
        <v>33</v>
      </c>
      <c r="C42" s="116">
        <v>0.0020719186280655257</v>
      </c>
      <c r="D42" s="111" t="s">
        <v>2444</v>
      </c>
      <c r="E42" s="111" t="b">
        <v>0</v>
      </c>
      <c r="F42" s="111" t="b">
        <v>1</v>
      </c>
      <c r="G42" s="111" t="b">
        <v>0</v>
      </c>
    </row>
    <row r="43" spans="1:7" ht="15">
      <c r="A43" s="111" t="s">
        <v>718</v>
      </c>
      <c r="B43" s="111">
        <v>32</v>
      </c>
      <c r="C43" s="116">
        <v>0.0029429363181411885</v>
      </c>
      <c r="D43" s="111" t="s">
        <v>2444</v>
      </c>
      <c r="E43" s="111" t="b">
        <v>0</v>
      </c>
      <c r="F43" s="111" t="b">
        <v>1</v>
      </c>
      <c r="G43" s="111" t="b">
        <v>0</v>
      </c>
    </row>
    <row r="44" spans="1:7" ht="15">
      <c r="A44" s="111" t="s">
        <v>719</v>
      </c>
      <c r="B44" s="111">
        <v>32</v>
      </c>
      <c r="C44" s="116">
        <v>0.0029429363181411885</v>
      </c>
      <c r="D44" s="111" t="s">
        <v>2444</v>
      </c>
      <c r="E44" s="111" t="b">
        <v>0</v>
      </c>
      <c r="F44" s="111" t="b">
        <v>0</v>
      </c>
      <c r="G44" s="111" t="b">
        <v>0</v>
      </c>
    </row>
    <row r="45" spans="1:7" ht="15">
      <c r="A45" s="111" t="s">
        <v>720</v>
      </c>
      <c r="B45" s="111">
        <v>32</v>
      </c>
      <c r="C45" s="116">
        <v>0.001957863718279792</v>
      </c>
      <c r="D45" s="111" t="s">
        <v>2444</v>
      </c>
      <c r="E45" s="111" t="b">
        <v>0</v>
      </c>
      <c r="F45" s="111" t="b">
        <v>0</v>
      </c>
      <c r="G45" s="111" t="b">
        <v>0</v>
      </c>
    </row>
    <row r="46" spans="1:7" ht="15">
      <c r="A46" s="111" t="s">
        <v>721</v>
      </c>
      <c r="B46" s="111">
        <v>31</v>
      </c>
      <c r="C46" s="116">
        <v>0.0017601985450181423</v>
      </c>
      <c r="D46" s="111" t="s">
        <v>2444</v>
      </c>
      <c r="E46" s="111" t="b">
        <v>0</v>
      </c>
      <c r="F46" s="111" t="b">
        <v>0</v>
      </c>
      <c r="G46" s="111" t="b">
        <v>0</v>
      </c>
    </row>
    <row r="47" spans="1:7" ht="15">
      <c r="A47" s="111" t="s">
        <v>722</v>
      </c>
      <c r="B47" s="111">
        <v>31</v>
      </c>
      <c r="C47" s="116">
        <v>0.0018966804770835484</v>
      </c>
      <c r="D47" s="111" t="s">
        <v>2444</v>
      </c>
      <c r="E47" s="111" t="b">
        <v>0</v>
      </c>
      <c r="F47" s="111" t="b">
        <v>0</v>
      </c>
      <c r="G47" s="111" t="b">
        <v>0</v>
      </c>
    </row>
    <row r="48" spans="1:7" ht="15">
      <c r="A48" s="111" t="s">
        <v>723</v>
      </c>
      <c r="B48" s="111">
        <v>31</v>
      </c>
      <c r="C48" s="116">
        <v>0.004456805238376568</v>
      </c>
      <c r="D48" s="111" t="s">
        <v>2444</v>
      </c>
      <c r="E48" s="111" t="b">
        <v>0</v>
      </c>
      <c r="F48" s="111" t="b">
        <v>0</v>
      </c>
      <c r="G48" s="111" t="b">
        <v>0</v>
      </c>
    </row>
    <row r="49" spans="1:7" ht="15">
      <c r="A49" s="111" t="s">
        <v>724</v>
      </c>
      <c r="B49" s="111">
        <v>30</v>
      </c>
      <c r="C49" s="116">
        <v>0.0017034179467917505</v>
      </c>
      <c r="D49" s="111" t="s">
        <v>2444</v>
      </c>
      <c r="E49" s="111" t="b">
        <v>0</v>
      </c>
      <c r="F49" s="111" t="b">
        <v>0</v>
      </c>
      <c r="G49" s="111" t="b">
        <v>0</v>
      </c>
    </row>
    <row r="50" spans="1:7" ht="15">
      <c r="A50" s="111" t="s">
        <v>725</v>
      </c>
      <c r="B50" s="111">
        <v>30</v>
      </c>
      <c r="C50" s="116">
        <v>0.002042833101990953</v>
      </c>
      <c r="D50" s="111" t="s">
        <v>2444</v>
      </c>
      <c r="E50" s="111" t="b">
        <v>0</v>
      </c>
      <c r="F50" s="111" t="b">
        <v>0</v>
      </c>
      <c r="G50" s="111" t="b">
        <v>0</v>
      </c>
    </row>
    <row r="51" spans="1:7" ht="15">
      <c r="A51" s="111" t="s">
        <v>236</v>
      </c>
      <c r="B51" s="111">
        <v>30</v>
      </c>
      <c r="C51" s="116">
        <v>0.0028806979349283736</v>
      </c>
      <c r="D51" s="111" t="s">
        <v>2444</v>
      </c>
      <c r="E51" s="111" t="b">
        <v>0</v>
      </c>
      <c r="F51" s="111" t="b">
        <v>0</v>
      </c>
      <c r="G51" s="111" t="b">
        <v>0</v>
      </c>
    </row>
    <row r="52" spans="1:7" ht="15">
      <c r="A52" s="111" t="s">
        <v>726</v>
      </c>
      <c r="B52" s="111">
        <v>29</v>
      </c>
      <c r="C52" s="116">
        <v>0.0018695073229692953</v>
      </c>
      <c r="D52" s="111" t="s">
        <v>2444</v>
      </c>
      <c r="E52" s="111" t="b">
        <v>0</v>
      </c>
      <c r="F52" s="111" t="b">
        <v>0</v>
      </c>
      <c r="G52" s="111" t="b">
        <v>0</v>
      </c>
    </row>
    <row r="53" spans="1:7" ht="15">
      <c r="A53" s="111" t="s">
        <v>727</v>
      </c>
      <c r="B53" s="111">
        <v>29</v>
      </c>
      <c r="C53" s="116">
        <v>0.002225744978765215</v>
      </c>
      <c r="D53" s="111" t="s">
        <v>2444</v>
      </c>
      <c r="E53" s="111" t="b">
        <v>0</v>
      </c>
      <c r="F53" s="111" t="b">
        <v>0</v>
      </c>
      <c r="G53" s="111" t="b">
        <v>0</v>
      </c>
    </row>
    <row r="54" spans="1:7" ht="15">
      <c r="A54" s="111" t="s">
        <v>728</v>
      </c>
      <c r="B54" s="111">
        <v>29</v>
      </c>
      <c r="C54" s="116">
        <v>0.0018695073229692953</v>
      </c>
      <c r="D54" s="111" t="s">
        <v>2444</v>
      </c>
      <c r="E54" s="111" t="b">
        <v>0</v>
      </c>
      <c r="F54" s="111" t="b">
        <v>0</v>
      </c>
      <c r="G54" s="111" t="b">
        <v>0</v>
      </c>
    </row>
    <row r="55" spans="1:7" ht="15">
      <c r="A55" s="111" t="s">
        <v>729</v>
      </c>
      <c r="B55" s="111">
        <v>28</v>
      </c>
      <c r="C55" s="116">
        <v>0.002817420201759892</v>
      </c>
      <c r="D55" s="111" t="s">
        <v>2444</v>
      </c>
      <c r="E55" s="111" t="b">
        <v>0</v>
      </c>
      <c r="F55" s="111" t="b">
        <v>0</v>
      </c>
      <c r="G55" s="111" t="b">
        <v>0</v>
      </c>
    </row>
    <row r="56" spans="1:7" ht="15">
      <c r="A56" s="111" t="s">
        <v>730</v>
      </c>
      <c r="B56" s="111">
        <v>28</v>
      </c>
      <c r="C56" s="116">
        <v>0.004025501505630448</v>
      </c>
      <c r="D56" s="111" t="s">
        <v>2444</v>
      </c>
      <c r="E56" s="111" t="b">
        <v>0</v>
      </c>
      <c r="F56" s="111" t="b">
        <v>0</v>
      </c>
      <c r="G56" s="111" t="b">
        <v>0</v>
      </c>
    </row>
    <row r="57" spans="1:7" ht="15">
      <c r="A57" s="111" t="s">
        <v>731</v>
      </c>
      <c r="B57" s="111">
        <v>27</v>
      </c>
      <c r="C57" s="116">
        <v>0.0020722453250572696</v>
      </c>
      <c r="D57" s="111" t="s">
        <v>2444</v>
      </c>
      <c r="E57" s="111" t="b">
        <v>0</v>
      </c>
      <c r="F57" s="111" t="b">
        <v>0</v>
      </c>
      <c r="G57" s="111" t="b">
        <v>0</v>
      </c>
    </row>
    <row r="58" spans="1:7" ht="15">
      <c r="A58" s="111" t="s">
        <v>732</v>
      </c>
      <c r="B58" s="111">
        <v>27</v>
      </c>
      <c r="C58" s="116">
        <v>0.0020080893352721015</v>
      </c>
      <c r="D58" s="111" t="s">
        <v>2444</v>
      </c>
      <c r="E58" s="111" t="b">
        <v>0</v>
      </c>
      <c r="F58" s="111" t="b">
        <v>0</v>
      </c>
      <c r="G58" s="111" t="b">
        <v>0</v>
      </c>
    </row>
    <row r="59" spans="1:7" ht="15">
      <c r="A59" s="111" t="s">
        <v>733</v>
      </c>
      <c r="B59" s="111">
        <v>27</v>
      </c>
      <c r="C59" s="116">
        <v>0.001838549791791858</v>
      </c>
      <c r="D59" s="111" t="s">
        <v>2444</v>
      </c>
      <c r="E59" s="111" t="b">
        <v>0</v>
      </c>
      <c r="F59" s="111" t="b">
        <v>0</v>
      </c>
      <c r="G59" s="111" t="b">
        <v>0</v>
      </c>
    </row>
    <row r="60" spans="1:7" ht="15">
      <c r="A60" s="111" t="s">
        <v>734</v>
      </c>
      <c r="B60" s="111">
        <v>26</v>
      </c>
      <c r="C60" s="116">
        <v>0.0022114446745332204</v>
      </c>
      <c r="D60" s="111" t="s">
        <v>2444</v>
      </c>
      <c r="E60" s="111" t="b">
        <v>0</v>
      </c>
      <c r="F60" s="111" t="b">
        <v>0</v>
      </c>
      <c r="G60" s="111" t="b">
        <v>0</v>
      </c>
    </row>
    <row r="61" spans="1:7" ht="15">
      <c r="A61" s="111" t="s">
        <v>735</v>
      </c>
      <c r="B61" s="111">
        <v>26</v>
      </c>
      <c r="C61" s="116">
        <v>0.0023911357584897154</v>
      </c>
      <c r="D61" s="111" t="s">
        <v>2444</v>
      </c>
      <c r="E61" s="111" t="b">
        <v>0</v>
      </c>
      <c r="F61" s="111" t="b">
        <v>0</v>
      </c>
      <c r="G61" s="111" t="b">
        <v>0</v>
      </c>
    </row>
    <row r="62" spans="1:7" ht="15">
      <c r="A62" s="111" t="s">
        <v>736</v>
      </c>
      <c r="B62" s="111">
        <v>26</v>
      </c>
      <c r="C62" s="116">
        <v>0.0019954954982032967</v>
      </c>
      <c r="D62" s="111" t="s">
        <v>2444</v>
      </c>
      <c r="E62" s="111" t="b">
        <v>0</v>
      </c>
      <c r="F62" s="111" t="b">
        <v>0</v>
      </c>
      <c r="G62" s="111" t="b">
        <v>0</v>
      </c>
    </row>
    <row r="63" spans="1:7" ht="15">
      <c r="A63" s="111" t="s">
        <v>737</v>
      </c>
      <c r="B63" s="111">
        <v>26</v>
      </c>
      <c r="C63" s="116">
        <v>0.0033748909228601535</v>
      </c>
      <c r="D63" s="111" t="s">
        <v>2444</v>
      </c>
      <c r="E63" s="111" t="b">
        <v>0</v>
      </c>
      <c r="F63" s="111" t="b">
        <v>0</v>
      </c>
      <c r="G63" s="111" t="b">
        <v>0</v>
      </c>
    </row>
    <row r="64" spans="1:7" ht="15">
      <c r="A64" s="111" t="s">
        <v>738</v>
      </c>
      <c r="B64" s="111">
        <v>25</v>
      </c>
      <c r="C64" s="116">
        <v>0.0025155537515713323</v>
      </c>
      <c r="D64" s="111" t="s">
        <v>2444</v>
      </c>
      <c r="E64" s="111" t="b">
        <v>0</v>
      </c>
      <c r="F64" s="111" t="b">
        <v>0</v>
      </c>
      <c r="G64" s="111" t="b">
        <v>0</v>
      </c>
    </row>
    <row r="65" spans="1:7" ht="15">
      <c r="A65" s="111" t="s">
        <v>739</v>
      </c>
      <c r="B65" s="111">
        <v>25</v>
      </c>
      <c r="C65" s="116">
        <v>0.0016558083888858204</v>
      </c>
      <c r="D65" s="111" t="s">
        <v>2444</v>
      </c>
      <c r="E65" s="111" t="b">
        <v>0</v>
      </c>
      <c r="F65" s="111" t="b">
        <v>0</v>
      </c>
      <c r="G65" s="111" t="b">
        <v>0</v>
      </c>
    </row>
    <row r="66" spans="1:7" ht="15">
      <c r="A66" s="111" t="s">
        <v>740</v>
      </c>
      <c r="B66" s="111">
        <v>24</v>
      </c>
      <c r="C66" s="116">
        <v>0.0017316225909295708</v>
      </c>
      <c r="D66" s="111" t="s">
        <v>2444</v>
      </c>
      <c r="E66" s="111" t="b">
        <v>0</v>
      </c>
      <c r="F66" s="111" t="b">
        <v>0</v>
      </c>
      <c r="G66" s="111" t="b">
        <v>0</v>
      </c>
    </row>
    <row r="67" spans="1:7" ht="15">
      <c r="A67" s="111" t="s">
        <v>741</v>
      </c>
      <c r="B67" s="111">
        <v>24</v>
      </c>
      <c r="C67" s="116">
        <v>0.0017849682980196457</v>
      </c>
      <c r="D67" s="111" t="s">
        <v>2444</v>
      </c>
      <c r="E67" s="111" t="b">
        <v>0</v>
      </c>
      <c r="F67" s="111" t="b">
        <v>0</v>
      </c>
      <c r="G67" s="111" t="b">
        <v>0</v>
      </c>
    </row>
    <row r="68" spans="1:7" ht="15">
      <c r="A68" s="111" t="s">
        <v>742</v>
      </c>
      <c r="B68" s="111">
        <v>24</v>
      </c>
      <c r="C68" s="116">
        <v>0.0019032513877874702</v>
      </c>
      <c r="D68" s="111" t="s">
        <v>2444</v>
      </c>
      <c r="E68" s="111" t="b">
        <v>0</v>
      </c>
      <c r="F68" s="111" t="b">
        <v>0</v>
      </c>
      <c r="G68" s="111" t="b">
        <v>0</v>
      </c>
    </row>
    <row r="69" spans="1:7" ht="15">
      <c r="A69" s="111" t="s">
        <v>743</v>
      </c>
      <c r="B69" s="111">
        <v>24</v>
      </c>
      <c r="C69" s="116">
        <v>0.0015895760533303877</v>
      </c>
      <c r="D69" s="111" t="s">
        <v>2444</v>
      </c>
      <c r="E69" s="111" t="b">
        <v>0</v>
      </c>
      <c r="F69" s="111" t="b">
        <v>0</v>
      </c>
      <c r="G69" s="111" t="b">
        <v>0</v>
      </c>
    </row>
    <row r="70" spans="1:7" ht="15">
      <c r="A70" s="111" t="s">
        <v>744</v>
      </c>
      <c r="B70" s="111">
        <v>24</v>
      </c>
      <c r="C70" s="116">
        <v>0.002120114231194614</v>
      </c>
      <c r="D70" s="111" t="s">
        <v>2444</v>
      </c>
      <c r="E70" s="111" t="b">
        <v>0</v>
      </c>
      <c r="F70" s="111" t="b">
        <v>0</v>
      </c>
      <c r="G70" s="111" t="b">
        <v>0</v>
      </c>
    </row>
    <row r="71" spans="1:7" ht="15">
      <c r="A71" s="111" t="s">
        <v>745</v>
      </c>
      <c r="B71" s="111">
        <v>23</v>
      </c>
      <c r="C71" s="116">
        <v>0.001887353564152409</v>
      </c>
      <c r="D71" s="111" t="s">
        <v>2444</v>
      </c>
      <c r="E71" s="111" t="b">
        <v>0</v>
      </c>
      <c r="F71" s="111" t="b">
        <v>0</v>
      </c>
      <c r="G71" s="111" t="b">
        <v>0</v>
      </c>
    </row>
    <row r="72" spans="1:7" ht="15">
      <c r="A72" s="111" t="s">
        <v>746</v>
      </c>
      <c r="B72" s="111">
        <v>23</v>
      </c>
      <c r="C72" s="116">
        <v>0.001887353564152409</v>
      </c>
      <c r="D72" s="111" t="s">
        <v>2444</v>
      </c>
      <c r="E72" s="111" t="b">
        <v>0</v>
      </c>
      <c r="F72" s="111" t="b">
        <v>0</v>
      </c>
      <c r="G72" s="111" t="b">
        <v>0</v>
      </c>
    </row>
    <row r="73" spans="1:7" ht="15">
      <c r="A73" s="111" t="s">
        <v>747</v>
      </c>
      <c r="B73" s="111">
        <v>22</v>
      </c>
      <c r="C73" s="116">
        <v>0.001636220939851342</v>
      </c>
      <c r="D73" s="111" t="s">
        <v>2444</v>
      </c>
      <c r="E73" s="111" t="b">
        <v>0</v>
      </c>
      <c r="F73" s="111" t="b">
        <v>0</v>
      </c>
      <c r="G73" s="111" t="b">
        <v>0</v>
      </c>
    </row>
    <row r="74" spans="1:7" ht="15">
      <c r="A74" s="111" t="s">
        <v>748</v>
      </c>
      <c r="B74" s="111">
        <v>22</v>
      </c>
      <c r="C74" s="116">
        <v>0.0014571113822195222</v>
      </c>
      <c r="D74" s="111" t="s">
        <v>2444</v>
      </c>
      <c r="E74" s="111" t="b">
        <v>1</v>
      </c>
      <c r="F74" s="111" t="b">
        <v>0</v>
      </c>
      <c r="G74" s="111" t="b">
        <v>0</v>
      </c>
    </row>
    <row r="75" spans="1:7" ht="15">
      <c r="A75" s="111" t="s">
        <v>749</v>
      </c>
      <c r="B75" s="111">
        <v>22</v>
      </c>
      <c r="C75" s="116">
        <v>0.002637702929542842</v>
      </c>
      <c r="D75" s="111" t="s">
        <v>2444</v>
      </c>
      <c r="E75" s="111" t="b">
        <v>0</v>
      </c>
      <c r="F75" s="111" t="b">
        <v>0</v>
      </c>
      <c r="G75" s="111" t="b">
        <v>0</v>
      </c>
    </row>
    <row r="76" spans="1:7" ht="15">
      <c r="A76" s="111" t="s">
        <v>750</v>
      </c>
      <c r="B76" s="111">
        <v>22</v>
      </c>
      <c r="C76" s="116">
        <v>0.002112511818947474</v>
      </c>
      <c r="D76" s="111" t="s">
        <v>2444</v>
      </c>
      <c r="E76" s="111" t="b">
        <v>0</v>
      </c>
      <c r="F76" s="111" t="b">
        <v>0</v>
      </c>
      <c r="G76" s="111" t="b">
        <v>0</v>
      </c>
    </row>
    <row r="77" spans="1:7" ht="15">
      <c r="A77" s="111" t="s">
        <v>751</v>
      </c>
      <c r="B77" s="111">
        <v>22</v>
      </c>
      <c r="C77" s="116">
        <v>0.0014980776081266992</v>
      </c>
      <c r="D77" s="111" t="s">
        <v>2444</v>
      </c>
      <c r="E77" s="111" t="b">
        <v>0</v>
      </c>
      <c r="F77" s="111" t="b">
        <v>0</v>
      </c>
      <c r="G77" s="111" t="b">
        <v>0</v>
      </c>
    </row>
    <row r="78" spans="1:7" ht="15">
      <c r="A78" s="111" t="s">
        <v>752</v>
      </c>
      <c r="B78" s="111">
        <v>21</v>
      </c>
      <c r="C78" s="116">
        <v>0.0013537811649087998</v>
      </c>
      <c r="D78" s="111" t="s">
        <v>2444</v>
      </c>
      <c r="E78" s="111" t="b">
        <v>0</v>
      </c>
      <c r="F78" s="111" t="b">
        <v>0</v>
      </c>
      <c r="G78" s="111" t="b">
        <v>0</v>
      </c>
    </row>
    <row r="79" spans="1:7" ht="15">
      <c r="A79" s="111" t="s">
        <v>753</v>
      </c>
      <c r="B79" s="111">
        <v>21</v>
      </c>
      <c r="C79" s="116">
        <v>0.0015618472607671898</v>
      </c>
      <c r="D79" s="111" t="s">
        <v>2444</v>
      </c>
      <c r="E79" s="111" t="b">
        <v>0</v>
      </c>
      <c r="F79" s="111" t="b">
        <v>0</v>
      </c>
      <c r="G79" s="111" t="b">
        <v>0</v>
      </c>
    </row>
    <row r="80" spans="1:7" ht="15">
      <c r="A80" s="111" t="s">
        <v>754</v>
      </c>
      <c r="B80" s="111">
        <v>21</v>
      </c>
      <c r="C80" s="116">
        <v>0.002517807341836349</v>
      </c>
      <c r="D80" s="111" t="s">
        <v>2444</v>
      </c>
      <c r="E80" s="111" t="b">
        <v>0</v>
      </c>
      <c r="F80" s="111" t="b">
        <v>1</v>
      </c>
      <c r="G80" s="111" t="b">
        <v>0</v>
      </c>
    </row>
    <row r="81" spans="1:7" ht="15">
      <c r="A81" s="111" t="s">
        <v>755</v>
      </c>
      <c r="B81" s="111">
        <v>21</v>
      </c>
      <c r="C81" s="116">
        <v>0.0020164885544498618</v>
      </c>
      <c r="D81" s="111" t="s">
        <v>2444</v>
      </c>
      <c r="E81" s="111" t="b">
        <v>0</v>
      </c>
      <c r="F81" s="111" t="b">
        <v>0</v>
      </c>
      <c r="G81" s="111" t="b">
        <v>0</v>
      </c>
    </row>
    <row r="82" spans="1:7" ht="15">
      <c r="A82" s="111" t="s">
        <v>756</v>
      </c>
      <c r="B82" s="111">
        <v>20</v>
      </c>
      <c r="C82" s="116">
        <v>0.0017011112881024771</v>
      </c>
      <c r="D82" s="111" t="s">
        <v>2444</v>
      </c>
      <c r="E82" s="111" t="b">
        <v>0</v>
      </c>
      <c r="F82" s="111" t="b">
        <v>0</v>
      </c>
      <c r="G82" s="111" t="b">
        <v>0</v>
      </c>
    </row>
    <row r="83" spans="1:7" ht="15">
      <c r="A83" s="111" t="s">
        <v>757</v>
      </c>
      <c r="B83" s="111">
        <v>20</v>
      </c>
      <c r="C83" s="116">
        <v>0.0014012600014727404</v>
      </c>
      <c r="D83" s="111" t="s">
        <v>2444</v>
      </c>
      <c r="E83" s="111" t="b">
        <v>0</v>
      </c>
      <c r="F83" s="111" t="b">
        <v>0</v>
      </c>
      <c r="G83" s="111" t="b">
        <v>0</v>
      </c>
    </row>
    <row r="84" spans="1:7" ht="15">
      <c r="A84" s="111" t="s">
        <v>758</v>
      </c>
      <c r="B84" s="111">
        <v>20</v>
      </c>
      <c r="C84" s="116">
        <v>0.0016411770123064425</v>
      </c>
      <c r="D84" s="111" t="s">
        <v>2444</v>
      </c>
      <c r="E84" s="111" t="b">
        <v>0</v>
      </c>
      <c r="F84" s="111" t="b">
        <v>0</v>
      </c>
      <c r="G84" s="111" t="b">
        <v>0</v>
      </c>
    </row>
    <row r="85" spans="1:7" ht="15">
      <c r="A85" s="111" t="s">
        <v>759</v>
      </c>
      <c r="B85" s="111">
        <v>20</v>
      </c>
      <c r="C85" s="116">
        <v>0.0016411770123064425</v>
      </c>
      <c r="D85" s="111" t="s">
        <v>2444</v>
      </c>
      <c r="E85" s="111" t="b">
        <v>0</v>
      </c>
      <c r="F85" s="111" t="b">
        <v>0</v>
      </c>
      <c r="G85" s="111" t="b">
        <v>0</v>
      </c>
    </row>
    <row r="86" spans="1:7" ht="15">
      <c r="A86" s="111" t="s">
        <v>760</v>
      </c>
      <c r="B86" s="111">
        <v>19</v>
      </c>
      <c r="C86" s="116">
        <v>0.0014130999025988862</v>
      </c>
      <c r="D86" s="111" t="s">
        <v>2444</v>
      </c>
      <c r="E86" s="111" t="b">
        <v>0</v>
      </c>
      <c r="F86" s="111" t="b">
        <v>0</v>
      </c>
      <c r="G86" s="111" t="b">
        <v>0</v>
      </c>
    </row>
    <row r="87" spans="1:7" ht="15">
      <c r="A87" s="111" t="s">
        <v>761</v>
      </c>
      <c r="B87" s="111">
        <v>19</v>
      </c>
      <c r="C87" s="116">
        <v>0.001458246710225486</v>
      </c>
      <c r="D87" s="111" t="s">
        <v>2444</v>
      </c>
      <c r="E87" s="111" t="b">
        <v>0</v>
      </c>
      <c r="F87" s="111" t="b">
        <v>0</v>
      </c>
      <c r="G87" s="111" t="b">
        <v>0</v>
      </c>
    </row>
    <row r="88" spans="1:7" ht="15">
      <c r="A88" s="111" t="s">
        <v>762</v>
      </c>
      <c r="B88" s="111">
        <v>19</v>
      </c>
      <c r="C88" s="116">
        <v>0.001824442025454637</v>
      </c>
      <c r="D88" s="111" t="s">
        <v>2444</v>
      </c>
      <c r="E88" s="111" t="b">
        <v>0</v>
      </c>
      <c r="F88" s="111" t="b">
        <v>0</v>
      </c>
      <c r="G88" s="111" t="b">
        <v>0</v>
      </c>
    </row>
    <row r="89" spans="1:7" ht="15">
      <c r="A89" s="111" t="s">
        <v>763</v>
      </c>
      <c r="B89" s="111">
        <v>19</v>
      </c>
      <c r="C89" s="116">
        <v>0.0013311970013991034</v>
      </c>
      <c r="D89" s="111" t="s">
        <v>2444</v>
      </c>
      <c r="E89" s="111" t="b">
        <v>0</v>
      </c>
      <c r="F89" s="111" t="b">
        <v>0</v>
      </c>
      <c r="G89" s="111" t="b">
        <v>0</v>
      </c>
    </row>
    <row r="90" spans="1:7" ht="15">
      <c r="A90" s="111" t="s">
        <v>287</v>
      </c>
      <c r="B90" s="111">
        <v>19</v>
      </c>
      <c r="C90" s="116">
        <v>0.0017473684388963305</v>
      </c>
      <c r="D90" s="111" t="s">
        <v>2444</v>
      </c>
      <c r="E90" s="111" t="b">
        <v>0</v>
      </c>
      <c r="F90" s="111" t="b">
        <v>0</v>
      </c>
      <c r="G90" s="111" t="b">
        <v>0</v>
      </c>
    </row>
    <row r="91" spans="1:7" ht="15">
      <c r="A91" s="111" t="s">
        <v>764</v>
      </c>
      <c r="B91" s="111">
        <v>19</v>
      </c>
      <c r="C91" s="116">
        <v>0.0017473684388963305</v>
      </c>
      <c r="D91" s="111" t="s">
        <v>2444</v>
      </c>
      <c r="E91" s="111" t="b">
        <v>0</v>
      </c>
      <c r="F91" s="111" t="b">
        <v>0</v>
      </c>
      <c r="G91" s="111" t="b">
        <v>0</v>
      </c>
    </row>
    <row r="92" spans="1:7" ht="15">
      <c r="A92" s="111" t="s">
        <v>765</v>
      </c>
      <c r="B92" s="111">
        <v>18</v>
      </c>
      <c r="C92" s="116">
        <v>0.0018111987011313591</v>
      </c>
      <c r="D92" s="111" t="s">
        <v>2444</v>
      </c>
      <c r="E92" s="111" t="b">
        <v>0</v>
      </c>
      <c r="F92" s="111" t="b">
        <v>1</v>
      </c>
      <c r="G92" s="111" t="b">
        <v>0</v>
      </c>
    </row>
    <row r="93" spans="1:7" ht="15">
      <c r="A93" s="111" t="s">
        <v>766</v>
      </c>
      <c r="B93" s="111">
        <v>18</v>
      </c>
      <c r="C93" s="116">
        <v>0.0015310001592922294</v>
      </c>
      <c r="D93" s="111" t="s">
        <v>2444</v>
      </c>
      <c r="E93" s="111" t="b">
        <v>0</v>
      </c>
      <c r="F93" s="111" t="b">
        <v>0</v>
      </c>
      <c r="G93" s="111" t="b">
        <v>0</v>
      </c>
    </row>
    <row r="94" spans="1:7" ht="15">
      <c r="A94" s="111" t="s">
        <v>767</v>
      </c>
      <c r="B94" s="111">
        <v>18</v>
      </c>
      <c r="C94" s="116">
        <v>0.0012611340013254663</v>
      </c>
      <c r="D94" s="111" t="s">
        <v>2444</v>
      </c>
      <c r="E94" s="111" t="b">
        <v>0</v>
      </c>
      <c r="F94" s="111" t="b">
        <v>0</v>
      </c>
      <c r="G94" s="111" t="b">
        <v>0</v>
      </c>
    </row>
    <row r="95" spans="1:7" ht="15">
      <c r="A95" s="111" t="s">
        <v>768</v>
      </c>
      <c r="B95" s="111">
        <v>18</v>
      </c>
      <c r="C95" s="116">
        <v>0.0014770593110757983</v>
      </c>
      <c r="D95" s="111" t="s">
        <v>2444</v>
      </c>
      <c r="E95" s="111" t="b">
        <v>0</v>
      </c>
      <c r="F95" s="111" t="b">
        <v>0</v>
      </c>
      <c r="G95" s="111" t="b">
        <v>0</v>
      </c>
    </row>
    <row r="96" spans="1:7" ht="15">
      <c r="A96" s="111" t="s">
        <v>769</v>
      </c>
      <c r="B96" s="111">
        <v>18</v>
      </c>
      <c r="C96" s="116">
        <v>0.0015900856733959603</v>
      </c>
      <c r="D96" s="111" t="s">
        <v>2444</v>
      </c>
      <c r="E96" s="111" t="b">
        <v>0</v>
      </c>
      <c r="F96" s="111" t="b">
        <v>0</v>
      </c>
      <c r="G96" s="111" t="b">
        <v>0</v>
      </c>
    </row>
    <row r="97" spans="1:7" ht="15">
      <c r="A97" s="111" t="s">
        <v>770</v>
      </c>
      <c r="B97" s="111">
        <v>18</v>
      </c>
      <c r="C97" s="116">
        <v>0.0014770593110757983</v>
      </c>
      <c r="D97" s="111" t="s">
        <v>2444</v>
      </c>
      <c r="E97" s="111" t="b">
        <v>0</v>
      </c>
      <c r="F97" s="111" t="b">
        <v>0</v>
      </c>
      <c r="G97" s="111" t="b">
        <v>0</v>
      </c>
    </row>
    <row r="98" spans="1:7" ht="15">
      <c r="A98" s="111" t="s">
        <v>771</v>
      </c>
      <c r="B98" s="111">
        <v>17</v>
      </c>
      <c r="C98" s="116">
        <v>0.001226566001908446</v>
      </c>
      <c r="D98" s="111" t="s">
        <v>2444</v>
      </c>
      <c r="E98" s="111" t="b">
        <v>1</v>
      </c>
      <c r="F98" s="111" t="b">
        <v>0</v>
      </c>
      <c r="G98" s="111" t="b">
        <v>0</v>
      </c>
    </row>
    <row r="99" spans="1:7" ht="15">
      <c r="A99" s="111" t="s">
        <v>772</v>
      </c>
      <c r="B99" s="111">
        <v>17</v>
      </c>
      <c r="C99" s="116">
        <v>0.0013950004604604761</v>
      </c>
      <c r="D99" s="111" t="s">
        <v>2444</v>
      </c>
      <c r="E99" s="111" t="b">
        <v>0</v>
      </c>
      <c r="F99" s="111" t="b">
        <v>0</v>
      </c>
      <c r="G99" s="111" t="b">
        <v>0</v>
      </c>
    </row>
    <row r="100" spans="1:7" ht="15">
      <c r="A100" s="111" t="s">
        <v>773</v>
      </c>
      <c r="B100" s="111">
        <v>17</v>
      </c>
      <c r="C100" s="116">
        <v>0.0013950004604604761</v>
      </c>
      <c r="D100" s="111" t="s">
        <v>2444</v>
      </c>
      <c r="E100" s="111" t="b">
        <v>0</v>
      </c>
      <c r="F100" s="111" t="b">
        <v>0</v>
      </c>
      <c r="G100" s="111" t="b">
        <v>0</v>
      </c>
    </row>
    <row r="101" spans="1:7" ht="15">
      <c r="A101" s="111" t="s">
        <v>774</v>
      </c>
      <c r="B101" s="111">
        <v>17</v>
      </c>
      <c r="C101" s="116">
        <v>0.001710576551068506</v>
      </c>
      <c r="D101" s="111" t="s">
        <v>2444</v>
      </c>
      <c r="E101" s="111" t="b">
        <v>0</v>
      </c>
      <c r="F101" s="111" t="b">
        <v>1</v>
      </c>
      <c r="G101" s="111" t="b">
        <v>0</v>
      </c>
    </row>
    <row r="102" spans="1:7" ht="15">
      <c r="A102" s="111" t="s">
        <v>775</v>
      </c>
      <c r="B102" s="111">
        <v>17</v>
      </c>
      <c r="C102" s="116">
        <v>0.0012643525444305823</v>
      </c>
      <c r="D102" s="111" t="s">
        <v>2444</v>
      </c>
      <c r="E102" s="111" t="b">
        <v>1</v>
      </c>
      <c r="F102" s="111" t="b">
        <v>0</v>
      </c>
      <c r="G102" s="111" t="b">
        <v>0</v>
      </c>
    </row>
    <row r="103" spans="1:7" ht="15">
      <c r="A103" s="111" t="s">
        <v>776</v>
      </c>
      <c r="B103" s="111">
        <v>17</v>
      </c>
      <c r="C103" s="116">
        <v>0.001800829955011442</v>
      </c>
      <c r="D103" s="111" t="s">
        <v>2444</v>
      </c>
      <c r="E103" s="111" t="b">
        <v>0</v>
      </c>
      <c r="F103" s="111" t="b">
        <v>0</v>
      </c>
      <c r="G103" s="111" t="b">
        <v>0</v>
      </c>
    </row>
    <row r="104" spans="1:7" ht="15">
      <c r="A104" s="111" t="s">
        <v>777</v>
      </c>
      <c r="B104" s="111">
        <v>17</v>
      </c>
      <c r="C104" s="116">
        <v>0.0013950004604604761</v>
      </c>
      <c r="D104" s="111" t="s">
        <v>2444</v>
      </c>
      <c r="E104" s="111" t="b">
        <v>0</v>
      </c>
      <c r="F104" s="111" t="b">
        <v>0</v>
      </c>
      <c r="G104" s="111" t="b">
        <v>0</v>
      </c>
    </row>
    <row r="105" spans="1:7" ht="15">
      <c r="A105" s="111" t="s">
        <v>778</v>
      </c>
      <c r="B105" s="111">
        <v>17</v>
      </c>
      <c r="C105" s="116">
        <v>0.0015017475804295181</v>
      </c>
      <c r="D105" s="111" t="s">
        <v>2444</v>
      </c>
      <c r="E105" s="111" t="b">
        <v>0</v>
      </c>
      <c r="F105" s="111" t="b">
        <v>0</v>
      </c>
      <c r="G105" s="111" t="b">
        <v>0</v>
      </c>
    </row>
    <row r="106" spans="1:7" ht="15">
      <c r="A106" s="111" t="s">
        <v>779</v>
      </c>
      <c r="B106" s="111">
        <v>17</v>
      </c>
      <c r="C106" s="116">
        <v>0.0012643525444305823</v>
      </c>
      <c r="D106" s="111" t="s">
        <v>2444</v>
      </c>
      <c r="E106" s="111" t="b">
        <v>0</v>
      </c>
      <c r="F106" s="111" t="b">
        <v>0</v>
      </c>
      <c r="G106" s="111" t="b">
        <v>0</v>
      </c>
    </row>
    <row r="107" spans="1:7" ht="15">
      <c r="A107" s="111" t="s">
        <v>780</v>
      </c>
      <c r="B107" s="111">
        <v>17</v>
      </c>
      <c r="C107" s="116">
        <v>0.00284988398011231</v>
      </c>
      <c r="D107" s="111" t="s">
        <v>2444</v>
      </c>
      <c r="E107" s="111" t="b">
        <v>0</v>
      </c>
      <c r="F107" s="111" t="b">
        <v>0</v>
      </c>
      <c r="G107" s="111" t="b">
        <v>0</v>
      </c>
    </row>
    <row r="108" spans="1:7" ht="15">
      <c r="A108" s="111" t="s">
        <v>781</v>
      </c>
      <c r="B108" s="111">
        <v>17</v>
      </c>
      <c r="C108" s="116">
        <v>0.001226566001908446</v>
      </c>
      <c r="D108" s="111" t="s">
        <v>2444</v>
      </c>
      <c r="E108" s="111" t="b">
        <v>0</v>
      </c>
      <c r="F108" s="111" t="b">
        <v>0</v>
      </c>
      <c r="G108" s="111" t="b">
        <v>0</v>
      </c>
    </row>
    <row r="109" spans="1:7" ht="15">
      <c r="A109" s="111" t="s">
        <v>782</v>
      </c>
      <c r="B109" s="111">
        <v>16</v>
      </c>
      <c r="C109" s="116">
        <v>0.0015363722319617994</v>
      </c>
      <c r="D109" s="111" t="s">
        <v>2444</v>
      </c>
      <c r="E109" s="111" t="b">
        <v>0</v>
      </c>
      <c r="F109" s="111" t="b">
        <v>0</v>
      </c>
      <c r="G109" s="111" t="b">
        <v>0</v>
      </c>
    </row>
    <row r="110" spans="1:7" ht="15">
      <c r="A110" s="111" t="s">
        <v>783</v>
      </c>
      <c r="B110" s="111">
        <v>16</v>
      </c>
      <c r="C110" s="116">
        <v>0.0012688342585249802</v>
      </c>
      <c r="D110" s="111" t="s">
        <v>2444</v>
      </c>
      <c r="E110" s="111" t="b">
        <v>0</v>
      </c>
      <c r="F110" s="111" t="b">
        <v>0</v>
      </c>
      <c r="G110" s="111" t="b">
        <v>0</v>
      </c>
    </row>
    <row r="111" spans="1:7" ht="15">
      <c r="A111" s="111" t="s">
        <v>784</v>
      </c>
      <c r="B111" s="111">
        <v>16</v>
      </c>
      <c r="C111" s="116">
        <v>0.0023002865746459705</v>
      </c>
      <c r="D111" s="111" t="s">
        <v>2444</v>
      </c>
      <c r="E111" s="111" t="b">
        <v>0</v>
      </c>
      <c r="F111" s="111" t="b">
        <v>0</v>
      </c>
      <c r="G111" s="111" t="b">
        <v>0</v>
      </c>
    </row>
    <row r="112" spans="1:7" ht="15">
      <c r="A112" s="111" t="s">
        <v>785</v>
      </c>
      <c r="B112" s="111">
        <v>16</v>
      </c>
      <c r="C112" s="116">
        <v>0.0016099544010056528</v>
      </c>
      <c r="D112" s="111" t="s">
        <v>2444</v>
      </c>
      <c r="E112" s="111" t="b">
        <v>0</v>
      </c>
      <c r="F112" s="111" t="b">
        <v>0</v>
      </c>
      <c r="G112" s="111" t="b">
        <v>0</v>
      </c>
    </row>
    <row r="113" spans="1:7" ht="15">
      <c r="A113" s="111" t="s">
        <v>786</v>
      </c>
      <c r="B113" s="111">
        <v>16</v>
      </c>
      <c r="C113" s="116">
        <v>0.0013608890304819816</v>
      </c>
      <c r="D113" s="111" t="s">
        <v>2444</v>
      </c>
      <c r="E113" s="111" t="b">
        <v>0</v>
      </c>
      <c r="F113" s="111" t="b">
        <v>0</v>
      </c>
      <c r="G113" s="111" t="b">
        <v>0</v>
      </c>
    </row>
    <row r="114" spans="1:7" ht="15">
      <c r="A114" s="111" t="s">
        <v>787</v>
      </c>
      <c r="B114" s="111">
        <v>16</v>
      </c>
      <c r="C114" s="116">
        <v>0.0011899788653464305</v>
      </c>
      <c r="D114" s="111" t="s">
        <v>2444</v>
      </c>
      <c r="E114" s="111" t="b">
        <v>0</v>
      </c>
      <c r="F114" s="111" t="b">
        <v>0</v>
      </c>
      <c r="G114" s="111" t="b">
        <v>0</v>
      </c>
    </row>
    <row r="115" spans="1:7" ht="15">
      <c r="A115" s="111" t="s">
        <v>788</v>
      </c>
      <c r="B115" s="111">
        <v>16</v>
      </c>
      <c r="C115" s="116">
        <v>0.0014714681590705942</v>
      </c>
      <c r="D115" s="111" t="s">
        <v>2444</v>
      </c>
      <c r="E115" s="111" t="b">
        <v>0</v>
      </c>
      <c r="F115" s="111" t="b">
        <v>0</v>
      </c>
      <c r="G115" s="111" t="b">
        <v>0</v>
      </c>
    </row>
    <row r="116" spans="1:7" ht="15">
      <c r="A116" s="111" t="s">
        <v>789</v>
      </c>
      <c r="B116" s="111">
        <v>16</v>
      </c>
      <c r="C116" s="116">
        <v>0.0020768559525293252</v>
      </c>
      <c r="D116" s="111" t="s">
        <v>2444</v>
      </c>
      <c r="E116" s="111" t="b">
        <v>1</v>
      </c>
      <c r="F116" s="111" t="b">
        <v>0</v>
      </c>
      <c r="G116" s="111" t="b">
        <v>0</v>
      </c>
    </row>
    <row r="117" spans="1:7" ht="15">
      <c r="A117" s="111" t="s">
        <v>790</v>
      </c>
      <c r="B117" s="111">
        <v>16</v>
      </c>
      <c r="C117" s="116">
        <v>0.0020768559525293252</v>
      </c>
      <c r="D117" s="111" t="s">
        <v>2444</v>
      </c>
      <c r="E117" s="111" t="b">
        <v>0</v>
      </c>
      <c r="F117" s="111" t="b">
        <v>0</v>
      </c>
      <c r="G117" s="111" t="b">
        <v>0</v>
      </c>
    </row>
    <row r="118" spans="1:7" ht="15">
      <c r="A118" s="111" t="s">
        <v>791</v>
      </c>
      <c r="B118" s="111">
        <v>15</v>
      </c>
      <c r="C118" s="116">
        <v>0.0012308827592298318</v>
      </c>
      <c r="D118" s="111" t="s">
        <v>2444</v>
      </c>
      <c r="E118" s="111" t="b">
        <v>0</v>
      </c>
      <c r="F118" s="111" t="b">
        <v>0</v>
      </c>
      <c r="G118" s="111" t="b">
        <v>0</v>
      </c>
    </row>
    <row r="119" spans="1:7" ht="15">
      <c r="A119" s="111" t="s">
        <v>792</v>
      </c>
      <c r="B119" s="111">
        <v>15</v>
      </c>
      <c r="C119" s="116">
        <v>0.0015093322509427993</v>
      </c>
      <c r="D119" s="111" t="s">
        <v>2444</v>
      </c>
      <c r="E119" s="111" t="b">
        <v>0</v>
      </c>
      <c r="F119" s="111" t="b">
        <v>0</v>
      </c>
      <c r="G119" s="111" t="b">
        <v>0</v>
      </c>
    </row>
    <row r="120" spans="1:7" ht="15">
      <c r="A120" s="111" t="s">
        <v>793</v>
      </c>
      <c r="B120" s="111">
        <v>15</v>
      </c>
      <c r="C120" s="116">
        <v>0.0011156051862622784</v>
      </c>
      <c r="D120" s="111" t="s">
        <v>2444</v>
      </c>
      <c r="E120" s="111" t="b">
        <v>0</v>
      </c>
      <c r="F120" s="111" t="b">
        <v>0</v>
      </c>
      <c r="G120" s="111" t="b">
        <v>0</v>
      </c>
    </row>
    <row r="121" spans="1:7" ht="15">
      <c r="A121" s="111" t="s">
        <v>794</v>
      </c>
      <c r="B121" s="111">
        <v>15</v>
      </c>
      <c r="C121" s="116">
        <v>0.0014403489674641868</v>
      </c>
      <c r="D121" s="111" t="s">
        <v>2444</v>
      </c>
      <c r="E121" s="111" t="b">
        <v>0</v>
      </c>
      <c r="F121" s="111" t="b">
        <v>0</v>
      </c>
      <c r="G121" s="111" t="b">
        <v>0</v>
      </c>
    </row>
    <row r="122" spans="1:7" ht="15">
      <c r="A122" s="111" t="s">
        <v>795</v>
      </c>
      <c r="B122" s="111">
        <v>15</v>
      </c>
      <c r="C122" s="116">
        <v>0.0015889676073630368</v>
      </c>
      <c r="D122" s="111" t="s">
        <v>2444</v>
      </c>
      <c r="E122" s="111" t="b">
        <v>0</v>
      </c>
      <c r="F122" s="111" t="b">
        <v>0</v>
      </c>
      <c r="G122" s="111" t="b">
        <v>0</v>
      </c>
    </row>
    <row r="123" spans="1:7" ht="15">
      <c r="A123" s="111" t="s">
        <v>796</v>
      </c>
      <c r="B123" s="111">
        <v>15</v>
      </c>
      <c r="C123" s="116">
        <v>0.0014403489674641868</v>
      </c>
      <c r="D123" s="111" t="s">
        <v>2444</v>
      </c>
      <c r="E123" s="111" t="b">
        <v>0</v>
      </c>
      <c r="F123" s="111" t="b">
        <v>0</v>
      </c>
      <c r="G123" s="111" t="b">
        <v>0</v>
      </c>
    </row>
    <row r="124" spans="1:7" ht="15">
      <c r="A124" s="111" t="s">
        <v>797</v>
      </c>
      <c r="B124" s="111">
        <v>15</v>
      </c>
      <c r="C124" s="116">
        <v>0.0012308827592298318</v>
      </c>
      <c r="D124" s="111" t="s">
        <v>2444</v>
      </c>
      <c r="E124" s="111" t="b">
        <v>0</v>
      </c>
      <c r="F124" s="111" t="b">
        <v>0</v>
      </c>
      <c r="G124" s="111" t="b">
        <v>0</v>
      </c>
    </row>
    <row r="125" spans="1:7" ht="15">
      <c r="A125" s="111" t="s">
        <v>798</v>
      </c>
      <c r="B125" s="111">
        <v>15</v>
      </c>
      <c r="C125" s="116">
        <v>0.0012308827592298318</v>
      </c>
      <c r="D125" s="111" t="s">
        <v>2444</v>
      </c>
      <c r="E125" s="111" t="b">
        <v>0</v>
      </c>
      <c r="F125" s="111" t="b">
        <v>0</v>
      </c>
      <c r="G125" s="111" t="b">
        <v>0</v>
      </c>
    </row>
    <row r="126" spans="1:7" ht="15">
      <c r="A126" s="111" t="s">
        <v>799</v>
      </c>
      <c r="B126" s="111">
        <v>15</v>
      </c>
      <c r="C126" s="116">
        <v>0.0013250713944966336</v>
      </c>
      <c r="D126" s="111" t="s">
        <v>2444</v>
      </c>
      <c r="E126" s="111" t="b">
        <v>0</v>
      </c>
      <c r="F126" s="111" t="b">
        <v>0</v>
      </c>
      <c r="G126" s="111" t="b">
        <v>0</v>
      </c>
    </row>
    <row r="127" spans="1:7" ht="15">
      <c r="A127" s="111" t="s">
        <v>800</v>
      </c>
      <c r="B127" s="111">
        <v>15</v>
      </c>
      <c r="C127" s="116">
        <v>0.0016831562426298389</v>
      </c>
      <c r="D127" s="111" t="s">
        <v>2444</v>
      </c>
      <c r="E127" s="111" t="b">
        <v>0</v>
      </c>
      <c r="F127" s="111" t="b">
        <v>0</v>
      </c>
      <c r="G127" s="111" t="b">
        <v>0</v>
      </c>
    </row>
    <row r="128" spans="1:7" ht="15">
      <c r="A128" s="111" t="s">
        <v>801</v>
      </c>
      <c r="B128" s="111">
        <v>15</v>
      </c>
      <c r="C128" s="116">
        <v>0.0011895321173671688</v>
      </c>
      <c r="D128" s="111" t="s">
        <v>2444</v>
      </c>
      <c r="E128" s="111" t="b">
        <v>0</v>
      </c>
      <c r="F128" s="111" t="b">
        <v>0</v>
      </c>
      <c r="G128" s="111" t="b">
        <v>0</v>
      </c>
    </row>
    <row r="129" spans="1:7" ht="15">
      <c r="A129" s="111" t="s">
        <v>802</v>
      </c>
      <c r="B129" s="111">
        <v>15</v>
      </c>
      <c r="C129" s="116">
        <v>0.0016831562426298389</v>
      </c>
      <c r="D129" s="111" t="s">
        <v>2444</v>
      </c>
      <c r="E129" s="111" t="b">
        <v>1</v>
      </c>
      <c r="F129" s="111" t="b">
        <v>0</v>
      </c>
      <c r="G129" s="111" t="b">
        <v>0</v>
      </c>
    </row>
    <row r="130" spans="1:7" ht="15">
      <c r="A130" s="111" t="s">
        <v>803</v>
      </c>
      <c r="B130" s="111">
        <v>15</v>
      </c>
      <c r="C130" s="116">
        <v>0.0015889676073630368</v>
      </c>
      <c r="D130" s="111" t="s">
        <v>2444</v>
      </c>
      <c r="E130" s="111" t="b">
        <v>0</v>
      </c>
      <c r="F130" s="111" t="b">
        <v>0</v>
      </c>
      <c r="G130" s="111" t="b">
        <v>0</v>
      </c>
    </row>
    <row r="131" spans="1:7" ht="15">
      <c r="A131" s="111" t="s">
        <v>804</v>
      </c>
      <c r="B131" s="111">
        <v>15</v>
      </c>
      <c r="C131" s="116">
        <v>0.002156518663730597</v>
      </c>
      <c r="D131" s="111" t="s">
        <v>2444</v>
      </c>
      <c r="E131" s="111" t="b">
        <v>0</v>
      </c>
      <c r="F131" s="111" t="b">
        <v>0</v>
      </c>
      <c r="G131" s="111" t="b">
        <v>0</v>
      </c>
    </row>
    <row r="132" spans="1:7" ht="15">
      <c r="A132" s="111" t="s">
        <v>805</v>
      </c>
      <c r="B132" s="111">
        <v>14</v>
      </c>
      <c r="C132" s="116">
        <v>0.0011488239086145098</v>
      </c>
      <c r="D132" s="111" t="s">
        <v>2444</v>
      </c>
      <c r="E132" s="111" t="b">
        <v>0</v>
      </c>
      <c r="F132" s="111" t="b">
        <v>0</v>
      </c>
      <c r="G132" s="111" t="b">
        <v>0</v>
      </c>
    </row>
    <row r="133" spans="1:7" ht="15">
      <c r="A133" s="111" t="s">
        <v>806</v>
      </c>
      <c r="B133" s="111">
        <v>14</v>
      </c>
      <c r="C133" s="116">
        <v>0.002012750752815224</v>
      </c>
      <c r="D133" s="111" t="s">
        <v>2444</v>
      </c>
      <c r="E133" s="111" t="b">
        <v>0</v>
      </c>
      <c r="F133" s="111" t="b">
        <v>0</v>
      </c>
      <c r="G133" s="111" t="b">
        <v>0</v>
      </c>
    </row>
    <row r="134" spans="1:7" ht="15">
      <c r="A134" s="111" t="s">
        <v>807</v>
      </c>
      <c r="B134" s="111">
        <v>14</v>
      </c>
      <c r="C134" s="116">
        <v>0.0012367333015301915</v>
      </c>
      <c r="D134" s="111" t="s">
        <v>2444</v>
      </c>
      <c r="E134" s="111" t="b">
        <v>0</v>
      </c>
      <c r="F134" s="111" t="b">
        <v>0</v>
      </c>
      <c r="G134" s="111" t="b">
        <v>0</v>
      </c>
    </row>
    <row r="135" spans="1:7" ht="15">
      <c r="A135" s="111" t="s">
        <v>808</v>
      </c>
      <c r="B135" s="111">
        <v>14</v>
      </c>
      <c r="C135" s="116">
        <v>0.0011488239086145098</v>
      </c>
      <c r="D135" s="111" t="s">
        <v>2444</v>
      </c>
      <c r="E135" s="111" t="b">
        <v>0</v>
      </c>
      <c r="F135" s="111" t="b">
        <v>0</v>
      </c>
      <c r="G135" s="111" t="b">
        <v>0</v>
      </c>
    </row>
    <row r="136" spans="1:7" ht="15">
      <c r="A136" s="111" t="s">
        <v>809</v>
      </c>
      <c r="B136" s="111">
        <v>14</v>
      </c>
      <c r="C136" s="116">
        <v>0.001074497575955621</v>
      </c>
      <c r="D136" s="111" t="s">
        <v>2444</v>
      </c>
      <c r="E136" s="111" t="b">
        <v>0</v>
      </c>
      <c r="F136" s="111" t="b">
        <v>0</v>
      </c>
      <c r="G136" s="111" t="b">
        <v>0</v>
      </c>
    </row>
    <row r="137" spans="1:7" ht="15">
      <c r="A137" s="111" t="s">
        <v>810</v>
      </c>
      <c r="B137" s="111">
        <v>14</v>
      </c>
      <c r="C137" s="116">
        <v>0.0012875346391867698</v>
      </c>
      <c r="D137" s="111" t="s">
        <v>2444</v>
      </c>
      <c r="E137" s="111" t="b">
        <v>0</v>
      </c>
      <c r="F137" s="111" t="b">
        <v>0</v>
      </c>
      <c r="G137" s="111" t="b">
        <v>0</v>
      </c>
    </row>
    <row r="138" spans="1:7" ht="15">
      <c r="A138" s="111" t="s">
        <v>811</v>
      </c>
      <c r="B138" s="111">
        <v>14</v>
      </c>
      <c r="C138" s="116">
        <v>0.0015709458264545164</v>
      </c>
      <c r="D138" s="111" t="s">
        <v>2444</v>
      </c>
      <c r="E138" s="111" t="b">
        <v>0</v>
      </c>
      <c r="F138" s="111" t="b">
        <v>0</v>
      </c>
      <c r="G138" s="111" t="b">
        <v>0</v>
      </c>
    </row>
    <row r="139" spans="1:7" ht="15">
      <c r="A139" s="111" t="s">
        <v>812</v>
      </c>
      <c r="B139" s="111">
        <v>14</v>
      </c>
      <c r="C139" s="116">
        <v>0.0012875346391867698</v>
      </c>
      <c r="D139" s="111" t="s">
        <v>2444</v>
      </c>
      <c r="E139" s="111" t="b">
        <v>0</v>
      </c>
      <c r="F139" s="111" t="b">
        <v>0</v>
      </c>
      <c r="G139" s="111" t="b">
        <v>0</v>
      </c>
    </row>
    <row r="140" spans="1:7" ht="15">
      <c r="A140" s="111" t="s">
        <v>813</v>
      </c>
      <c r="B140" s="111">
        <v>14</v>
      </c>
      <c r="C140" s="116">
        <v>0.0015709458264545164</v>
      </c>
      <c r="D140" s="111" t="s">
        <v>2444</v>
      </c>
      <c r="E140" s="111" t="b">
        <v>0</v>
      </c>
      <c r="F140" s="111" t="b">
        <v>0</v>
      </c>
      <c r="G140" s="111" t="b">
        <v>0</v>
      </c>
    </row>
    <row r="141" spans="1:7" ht="15">
      <c r="A141" s="111" t="s">
        <v>814</v>
      </c>
      <c r="B141" s="111">
        <v>14</v>
      </c>
      <c r="C141" s="116">
        <v>0.0014830364335388345</v>
      </c>
      <c r="D141" s="111" t="s">
        <v>2444</v>
      </c>
      <c r="E141" s="111" t="b">
        <v>0</v>
      </c>
      <c r="F141" s="111" t="b">
        <v>0</v>
      </c>
      <c r="G141" s="111" t="b">
        <v>0</v>
      </c>
    </row>
    <row r="142" spans="1:7" ht="15">
      <c r="A142" s="111" t="s">
        <v>815</v>
      </c>
      <c r="B142" s="111">
        <v>14</v>
      </c>
      <c r="C142" s="116">
        <v>0.0012875346391867698</v>
      </c>
      <c r="D142" s="111" t="s">
        <v>2444</v>
      </c>
      <c r="E142" s="111" t="b">
        <v>0</v>
      </c>
      <c r="F142" s="111" t="b">
        <v>0</v>
      </c>
      <c r="G142" s="111" t="b">
        <v>0</v>
      </c>
    </row>
    <row r="143" spans="1:7" ht="15">
      <c r="A143" s="111" t="s">
        <v>816</v>
      </c>
      <c r="B143" s="111">
        <v>14</v>
      </c>
      <c r="C143" s="116">
        <v>0.001074497575955621</v>
      </c>
      <c r="D143" s="111" t="s">
        <v>2444</v>
      </c>
      <c r="E143" s="111" t="b">
        <v>0</v>
      </c>
      <c r="F143" s="111" t="b">
        <v>0</v>
      </c>
      <c r="G143" s="111" t="b">
        <v>0</v>
      </c>
    </row>
    <row r="144" spans="1:7" ht="15">
      <c r="A144" s="111" t="s">
        <v>817</v>
      </c>
      <c r="B144" s="111">
        <v>14</v>
      </c>
      <c r="C144" s="116">
        <v>0.0011102299762093576</v>
      </c>
      <c r="D144" s="111" t="s">
        <v>2444</v>
      </c>
      <c r="E144" s="111" t="b">
        <v>0</v>
      </c>
      <c r="F144" s="111" t="b">
        <v>0</v>
      </c>
      <c r="G144" s="111" t="b">
        <v>0</v>
      </c>
    </row>
    <row r="145" spans="1:7" ht="15">
      <c r="A145" s="111" t="s">
        <v>818</v>
      </c>
      <c r="B145" s="111">
        <v>14</v>
      </c>
      <c r="C145" s="116">
        <v>0.0018172489584631594</v>
      </c>
      <c r="D145" s="111" t="s">
        <v>2444</v>
      </c>
      <c r="E145" s="111" t="b">
        <v>0</v>
      </c>
      <c r="F145" s="111" t="b">
        <v>0</v>
      </c>
      <c r="G145" s="111" t="b">
        <v>0</v>
      </c>
    </row>
    <row r="146" spans="1:7" ht="15">
      <c r="A146" s="111" t="s">
        <v>819</v>
      </c>
      <c r="B146" s="111">
        <v>14</v>
      </c>
      <c r="C146" s="116">
        <v>0.0018172489584631594</v>
      </c>
      <c r="D146" s="111" t="s">
        <v>2444</v>
      </c>
      <c r="E146" s="111" t="b">
        <v>0</v>
      </c>
      <c r="F146" s="111" t="b">
        <v>0</v>
      </c>
      <c r="G146" s="111" t="b">
        <v>0</v>
      </c>
    </row>
    <row r="147" spans="1:7" ht="15">
      <c r="A147" s="111" t="s">
        <v>820</v>
      </c>
      <c r="B147" s="111">
        <v>14</v>
      </c>
      <c r="C147" s="116">
        <v>0.0012875346391867698</v>
      </c>
      <c r="D147" s="111" t="s">
        <v>2444</v>
      </c>
      <c r="E147" s="111" t="b">
        <v>0</v>
      </c>
      <c r="F147" s="111" t="b">
        <v>0</v>
      </c>
      <c r="G147" s="111" t="b">
        <v>0</v>
      </c>
    </row>
    <row r="148" spans="1:7" ht="15">
      <c r="A148" s="111" t="s">
        <v>821</v>
      </c>
      <c r="B148" s="111">
        <v>14</v>
      </c>
      <c r="C148" s="116">
        <v>0.0011488239086145098</v>
      </c>
      <c r="D148" s="111" t="s">
        <v>2444</v>
      </c>
      <c r="E148" s="111" t="b">
        <v>0</v>
      </c>
      <c r="F148" s="111" t="b">
        <v>0</v>
      </c>
      <c r="G148" s="111" t="b">
        <v>0</v>
      </c>
    </row>
    <row r="149" spans="1:7" ht="15">
      <c r="A149" s="111" t="s">
        <v>822</v>
      </c>
      <c r="B149" s="111">
        <v>14</v>
      </c>
      <c r="C149" s="116">
        <v>0.0018172489584631594</v>
      </c>
      <c r="D149" s="111" t="s">
        <v>2444</v>
      </c>
      <c r="E149" s="111" t="b">
        <v>0</v>
      </c>
      <c r="F149" s="111" t="b">
        <v>0</v>
      </c>
      <c r="G149" s="111" t="b">
        <v>0</v>
      </c>
    </row>
    <row r="150" spans="1:7" ht="15">
      <c r="A150" s="111" t="s">
        <v>823</v>
      </c>
      <c r="B150" s="111">
        <v>13</v>
      </c>
      <c r="C150" s="116">
        <v>0.001248302438468962</v>
      </c>
      <c r="D150" s="111" t="s">
        <v>2444</v>
      </c>
      <c r="E150" s="111" t="b">
        <v>0</v>
      </c>
      <c r="F150" s="111" t="b">
        <v>0</v>
      </c>
      <c r="G150" s="111" t="b">
        <v>0</v>
      </c>
    </row>
    <row r="151" spans="1:7" ht="15">
      <c r="A151" s="111" t="s">
        <v>824</v>
      </c>
      <c r="B151" s="111">
        <v>13</v>
      </c>
      <c r="C151" s="116">
        <v>0.001308087950817093</v>
      </c>
      <c r="D151" s="111" t="s">
        <v>2444</v>
      </c>
      <c r="E151" s="111" t="b">
        <v>0</v>
      </c>
      <c r="F151" s="111" t="b">
        <v>0</v>
      </c>
      <c r="G151" s="111" t="b">
        <v>0</v>
      </c>
    </row>
    <row r="152" spans="1:7" ht="15">
      <c r="A152" s="111" t="s">
        <v>825</v>
      </c>
      <c r="B152" s="111">
        <v>13</v>
      </c>
      <c r="C152" s="116">
        <v>0.0011483952085637491</v>
      </c>
      <c r="D152" s="111" t="s">
        <v>2444</v>
      </c>
      <c r="E152" s="111" t="b">
        <v>0</v>
      </c>
      <c r="F152" s="111" t="b">
        <v>0</v>
      </c>
      <c r="G152" s="111" t="b">
        <v>0</v>
      </c>
    </row>
    <row r="153" spans="1:7" ht="15">
      <c r="A153" s="111" t="s">
        <v>826</v>
      </c>
      <c r="B153" s="111">
        <v>13</v>
      </c>
      <c r="C153" s="116">
        <v>0.0011955678792448577</v>
      </c>
      <c r="D153" s="111" t="s">
        <v>2444</v>
      </c>
      <c r="E153" s="111" t="b">
        <v>0</v>
      </c>
      <c r="F153" s="111" t="b">
        <v>0</v>
      </c>
      <c r="G153" s="111" t="b">
        <v>0</v>
      </c>
    </row>
    <row r="154" spans="1:7" ht="15">
      <c r="A154" s="111" t="s">
        <v>827</v>
      </c>
      <c r="B154" s="111">
        <v>13</v>
      </c>
      <c r="C154" s="116">
        <v>0.0010667650579991878</v>
      </c>
      <c r="D154" s="111" t="s">
        <v>2444</v>
      </c>
      <c r="E154" s="111" t="b">
        <v>0</v>
      </c>
      <c r="F154" s="111" t="b">
        <v>0</v>
      </c>
      <c r="G154" s="111" t="b">
        <v>0</v>
      </c>
    </row>
    <row r="155" spans="1:7" ht="15">
      <c r="A155" s="111" t="s">
        <v>828</v>
      </c>
      <c r="B155" s="111">
        <v>13</v>
      </c>
      <c r="C155" s="116">
        <v>0.0011057223372666102</v>
      </c>
      <c r="D155" s="111" t="s">
        <v>2444</v>
      </c>
      <c r="E155" s="111" t="b">
        <v>0</v>
      </c>
      <c r="F155" s="111" t="b">
        <v>0</v>
      </c>
      <c r="G155" s="111" t="b">
        <v>0</v>
      </c>
    </row>
    <row r="156" spans="1:7" ht="15">
      <c r="A156" s="111" t="s">
        <v>829</v>
      </c>
      <c r="B156" s="111">
        <v>13</v>
      </c>
      <c r="C156" s="116">
        <v>0.0011057223372666102</v>
      </c>
      <c r="D156" s="111" t="s">
        <v>2444</v>
      </c>
      <c r="E156" s="111" t="b">
        <v>0</v>
      </c>
      <c r="F156" s="111" t="b">
        <v>0</v>
      </c>
      <c r="G156" s="111" t="b">
        <v>0</v>
      </c>
    </row>
    <row r="157" spans="1:7" ht="15">
      <c r="A157" s="111" t="s">
        <v>830</v>
      </c>
      <c r="B157" s="111">
        <v>13</v>
      </c>
      <c r="C157" s="116">
        <v>0.0013771052597146322</v>
      </c>
      <c r="D157" s="111" t="s">
        <v>2444</v>
      </c>
      <c r="E157" s="111" t="b">
        <v>0</v>
      </c>
      <c r="F157" s="111" t="b">
        <v>0</v>
      </c>
      <c r="G157" s="111" t="b">
        <v>0</v>
      </c>
    </row>
    <row r="158" spans="1:7" ht="15">
      <c r="A158" s="111" t="s">
        <v>831</v>
      </c>
      <c r="B158" s="111">
        <v>13</v>
      </c>
      <c r="C158" s="116">
        <v>0.0011057223372666102</v>
      </c>
      <c r="D158" s="111" t="s">
        <v>2444</v>
      </c>
      <c r="E158" s="111" t="b">
        <v>0</v>
      </c>
      <c r="F158" s="111" t="b">
        <v>0</v>
      </c>
      <c r="G158" s="111" t="b">
        <v>0</v>
      </c>
    </row>
    <row r="159" spans="1:7" ht="15">
      <c r="A159" s="111" t="s">
        <v>832</v>
      </c>
      <c r="B159" s="111">
        <v>13</v>
      </c>
      <c r="C159" s="116">
        <v>0.0010667650579991878</v>
      </c>
      <c r="D159" s="111" t="s">
        <v>2444</v>
      </c>
      <c r="E159" s="111" t="b">
        <v>0</v>
      </c>
      <c r="F159" s="111" t="b">
        <v>0</v>
      </c>
      <c r="G159" s="111" t="b">
        <v>0</v>
      </c>
    </row>
    <row r="160" spans="1:7" ht="15">
      <c r="A160" s="111" t="s">
        <v>833</v>
      </c>
      <c r="B160" s="111">
        <v>13</v>
      </c>
      <c r="C160" s="116">
        <v>0.0014587354102791937</v>
      </c>
      <c r="D160" s="111" t="s">
        <v>2444</v>
      </c>
      <c r="E160" s="111" t="b">
        <v>0</v>
      </c>
      <c r="F160" s="111" t="b">
        <v>0</v>
      </c>
      <c r="G160" s="111" t="b">
        <v>0</v>
      </c>
    </row>
    <row r="161" spans="1:7" ht="15">
      <c r="A161" s="111" t="s">
        <v>834</v>
      </c>
      <c r="B161" s="111">
        <v>13</v>
      </c>
      <c r="C161" s="116">
        <v>0.0010667650579991878</v>
      </c>
      <c r="D161" s="111" t="s">
        <v>2444</v>
      </c>
      <c r="E161" s="111" t="b">
        <v>0</v>
      </c>
      <c r="F161" s="111" t="b">
        <v>0</v>
      </c>
      <c r="G161" s="111" t="b">
        <v>0</v>
      </c>
    </row>
    <row r="162" spans="1:7" ht="15">
      <c r="A162" s="111" t="s">
        <v>835</v>
      </c>
      <c r="B162" s="111">
        <v>13</v>
      </c>
      <c r="C162" s="116">
        <v>0.0011955678792448577</v>
      </c>
      <c r="D162" s="111" t="s">
        <v>2444</v>
      </c>
      <c r="E162" s="111" t="b">
        <v>0</v>
      </c>
      <c r="F162" s="111" t="b">
        <v>0</v>
      </c>
      <c r="G162" s="111" t="b">
        <v>0</v>
      </c>
    </row>
    <row r="163" spans="1:7" ht="15">
      <c r="A163" s="111" t="s">
        <v>836</v>
      </c>
      <c r="B163" s="111">
        <v>13</v>
      </c>
      <c r="C163" s="116">
        <v>0.001868982841899851</v>
      </c>
      <c r="D163" s="111" t="s">
        <v>2444</v>
      </c>
      <c r="E163" s="111" t="b">
        <v>0</v>
      </c>
      <c r="F163" s="111" t="b">
        <v>0</v>
      </c>
      <c r="G163" s="111" t="b">
        <v>0</v>
      </c>
    </row>
    <row r="164" spans="1:7" ht="15">
      <c r="A164" s="111" t="s">
        <v>837</v>
      </c>
      <c r="B164" s="111">
        <v>13</v>
      </c>
      <c r="C164" s="116">
        <v>0.0011955678792448577</v>
      </c>
      <c r="D164" s="111" t="s">
        <v>2444</v>
      </c>
      <c r="E164" s="111" t="b">
        <v>0</v>
      </c>
      <c r="F164" s="111" t="b">
        <v>0</v>
      </c>
      <c r="G164" s="111" t="b">
        <v>0</v>
      </c>
    </row>
    <row r="165" spans="1:7" ht="15">
      <c r="A165" s="111" t="s">
        <v>838</v>
      </c>
      <c r="B165" s="111">
        <v>12</v>
      </c>
      <c r="C165" s="116">
        <v>0.0010206667728614863</v>
      </c>
      <c r="D165" s="111" t="s">
        <v>2444</v>
      </c>
      <c r="E165" s="111" t="b">
        <v>0</v>
      </c>
      <c r="F165" s="111" t="b">
        <v>0</v>
      </c>
      <c r="G165" s="111" t="b">
        <v>0</v>
      </c>
    </row>
    <row r="166" spans="1:7" ht="15">
      <c r="A166" s="111" t="s">
        <v>839</v>
      </c>
      <c r="B166" s="111">
        <v>12</v>
      </c>
      <c r="C166" s="116">
        <v>0.001060057115597307</v>
      </c>
      <c r="D166" s="111" t="s">
        <v>2444</v>
      </c>
      <c r="E166" s="111" t="b">
        <v>0</v>
      </c>
      <c r="F166" s="111" t="b">
        <v>0</v>
      </c>
      <c r="G166" s="111" t="b">
        <v>0</v>
      </c>
    </row>
    <row r="167" spans="1:7" ht="15">
      <c r="A167" s="111" t="s">
        <v>840</v>
      </c>
      <c r="B167" s="111">
        <v>12</v>
      </c>
      <c r="C167" s="116">
        <v>0.001060057115597307</v>
      </c>
      <c r="D167" s="111" t="s">
        <v>2444</v>
      </c>
      <c r="E167" s="111" t="b">
        <v>0</v>
      </c>
      <c r="F167" s="111" t="b">
        <v>0</v>
      </c>
      <c r="G167" s="111" t="b">
        <v>0</v>
      </c>
    </row>
    <row r="168" spans="1:7" ht="15">
      <c r="A168" s="111" t="s">
        <v>841</v>
      </c>
      <c r="B168" s="111">
        <v>12</v>
      </c>
      <c r="C168" s="116">
        <v>0.0009847062073838656</v>
      </c>
      <c r="D168" s="111" t="s">
        <v>2444</v>
      </c>
      <c r="E168" s="111" t="b">
        <v>0</v>
      </c>
      <c r="F168" s="111" t="b">
        <v>0</v>
      </c>
      <c r="G168" s="111" t="b">
        <v>0</v>
      </c>
    </row>
    <row r="169" spans="1:7" ht="15">
      <c r="A169" s="111" t="s">
        <v>842</v>
      </c>
      <c r="B169" s="111">
        <v>12</v>
      </c>
      <c r="C169" s="116">
        <v>0.0009847062073838656</v>
      </c>
      <c r="D169" s="111" t="s">
        <v>2444</v>
      </c>
      <c r="E169" s="111" t="b">
        <v>0</v>
      </c>
      <c r="F169" s="111" t="b">
        <v>0</v>
      </c>
      <c r="G169" s="111" t="b">
        <v>0</v>
      </c>
    </row>
    <row r="170" spans="1:7" ht="15">
      <c r="A170" s="111" t="s">
        <v>843</v>
      </c>
      <c r="B170" s="111">
        <v>12</v>
      </c>
      <c r="C170" s="116">
        <v>0.0009847062073838656</v>
      </c>
      <c r="D170" s="111" t="s">
        <v>2444</v>
      </c>
      <c r="E170" s="111" t="b">
        <v>0</v>
      </c>
      <c r="F170" s="111" t="b">
        <v>0</v>
      </c>
      <c r="G170" s="111" t="b">
        <v>0</v>
      </c>
    </row>
    <row r="171" spans="1:7" ht="15">
      <c r="A171" s="111" t="s">
        <v>844</v>
      </c>
      <c r="B171" s="111">
        <v>12</v>
      </c>
      <c r="C171" s="116">
        <v>0.0012711740858904294</v>
      </c>
      <c r="D171" s="111" t="s">
        <v>2444</v>
      </c>
      <c r="E171" s="111" t="b">
        <v>0</v>
      </c>
      <c r="F171" s="111" t="b">
        <v>0</v>
      </c>
      <c r="G171" s="111" t="b">
        <v>0</v>
      </c>
    </row>
    <row r="172" spans="1:7" ht="15">
      <c r="A172" s="111" t="s">
        <v>845</v>
      </c>
      <c r="B172" s="111">
        <v>12</v>
      </c>
      <c r="C172" s="116">
        <v>0.0009847062073838656</v>
      </c>
      <c r="D172" s="111" t="s">
        <v>2444</v>
      </c>
      <c r="E172" s="111" t="b">
        <v>0</v>
      </c>
      <c r="F172" s="111" t="b">
        <v>0</v>
      </c>
      <c r="G172" s="111" t="b">
        <v>0</v>
      </c>
    </row>
    <row r="173" spans="1:7" ht="15">
      <c r="A173" s="111" t="s">
        <v>846</v>
      </c>
      <c r="B173" s="111">
        <v>12</v>
      </c>
      <c r="C173" s="116">
        <v>0.001060057115597307</v>
      </c>
      <c r="D173" s="111" t="s">
        <v>2444</v>
      </c>
      <c r="E173" s="111" t="b">
        <v>0</v>
      </c>
      <c r="F173" s="111" t="b">
        <v>0</v>
      </c>
      <c r="G173" s="111" t="b">
        <v>0</v>
      </c>
    </row>
    <row r="174" spans="1:7" ht="15">
      <c r="A174" s="111" t="s">
        <v>847</v>
      </c>
      <c r="B174" s="111">
        <v>12</v>
      </c>
      <c r="C174" s="116">
        <v>0.0009847062073838656</v>
      </c>
      <c r="D174" s="111" t="s">
        <v>2444</v>
      </c>
      <c r="E174" s="111" t="b">
        <v>0</v>
      </c>
      <c r="F174" s="111" t="b">
        <v>0</v>
      </c>
      <c r="G174" s="111" t="b">
        <v>0</v>
      </c>
    </row>
    <row r="175" spans="1:7" ht="15">
      <c r="A175" s="111" t="s">
        <v>848</v>
      </c>
      <c r="B175" s="111">
        <v>12</v>
      </c>
      <c r="C175" s="116">
        <v>0.0010206667728614863</v>
      </c>
      <c r="D175" s="111" t="s">
        <v>2444</v>
      </c>
      <c r="E175" s="111" t="b">
        <v>0</v>
      </c>
      <c r="F175" s="111" t="b">
        <v>0</v>
      </c>
      <c r="G175" s="111" t="b">
        <v>0</v>
      </c>
    </row>
    <row r="176" spans="1:7" ht="15">
      <c r="A176" s="111" t="s">
        <v>849</v>
      </c>
      <c r="B176" s="111">
        <v>12</v>
      </c>
      <c r="C176" s="116">
        <v>0.0009847062073838656</v>
      </c>
      <c r="D176" s="111" t="s">
        <v>2444</v>
      </c>
      <c r="E176" s="111" t="b">
        <v>0</v>
      </c>
      <c r="F176" s="111" t="b">
        <v>0</v>
      </c>
      <c r="G176" s="111" t="b">
        <v>0</v>
      </c>
    </row>
    <row r="177" spans="1:7" ht="15">
      <c r="A177" s="111" t="s">
        <v>850</v>
      </c>
      <c r="B177" s="111">
        <v>12</v>
      </c>
      <c r="C177" s="116">
        <v>0.0011036011193029456</v>
      </c>
      <c r="D177" s="111" t="s">
        <v>2444</v>
      </c>
      <c r="E177" s="111" t="b">
        <v>0</v>
      </c>
      <c r="F177" s="111" t="b">
        <v>0</v>
      </c>
      <c r="G177" s="111" t="b">
        <v>0</v>
      </c>
    </row>
    <row r="178" spans="1:7" ht="15">
      <c r="A178" s="111" t="s">
        <v>851</v>
      </c>
      <c r="B178" s="111">
        <v>12</v>
      </c>
      <c r="C178" s="116">
        <v>0.0015576419643969937</v>
      </c>
      <c r="D178" s="111" t="s">
        <v>2444</v>
      </c>
      <c r="E178" s="111" t="b">
        <v>0</v>
      </c>
      <c r="F178" s="111" t="b">
        <v>0</v>
      </c>
      <c r="G178" s="111" t="b">
        <v>0</v>
      </c>
    </row>
    <row r="179" spans="1:7" ht="15">
      <c r="A179" s="111" t="s">
        <v>852</v>
      </c>
      <c r="B179" s="111">
        <v>12</v>
      </c>
      <c r="C179" s="116">
        <v>0.0013465249941038713</v>
      </c>
      <c r="D179" s="111" t="s">
        <v>2444</v>
      </c>
      <c r="E179" s="111" t="b">
        <v>0</v>
      </c>
      <c r="F179" s="111" t="b">
        <v>0</v>
      </c>
      <c r="G179" s="111" t="b">
        <v>0</v>
      </c>
    </row>
    <row r="180" spans="1:7" ht="15">
      <c r="A180" s="111" t="s">
        <v>853</v>
      </c>
      <c r="B180" s="111">
        <v>12</v>
      </c>
      <c r="C180" s="116">
        <v>0.0010206667728614863</v>
      </c>
      <c r="D180" s="111" t="s">
        <v>2444</v>
      </c>
      <c r="E180" s="111" t="b">
        <v>0</v>
      </c>
      <c r="F180" s="111" t="b">
        <v>0</v>
      </c>
      <c r="G180" s="111" t="b">
        <v>0</v>
      </c>
    </row>
    <row r="181" spans="1:7" ht="15">
      <c r="A181" s="111" t="s">
        <v>341</v>
      </c>
      <c r="B181" s="111">
        <v>12</v>
      </c>
      <c r="C181" s="116">
        <v>0.001060057115597307</v>
      </c>
      <c r="D181" s="111" t="s">
        <v>2444</v>
      </c>
      <c r="E181" s="111" t="b">
        <v>0</v>
      </c>
      <c r="F181" s="111" t="b">
        <v>0</v>
      </c>
      <c r="G181" s="111" t="b">
        <v>0</v>
      </c>
    </row>
    <row r="182" spans="1:7" ht="15">
      <c r="A182" s="111" t="s">
        <v>854</v>
      </c>
      <c r="B182" s="111">
        <v>12</v>
      </c>
      <c r="C182" s="116">
        <v>0.0011036011193029456</v>
      </c>
      <c r="D182" s="111" t="s">
        <v>2444</v>
      </c>
      <c r="E182" s="111" t="b">
        <v>0</v>
      </c>
      <c r="F182" s="111" t="b">
        <v>0</v>
      </c>
      <c r="G182" s="111" t="b">
        <v>0</v>
      </c>
    </row>
    <row r="183" spans="1:7" ht="15">
      <c r="A183" s="111" t="s">
        <v>855</v>
      </c>
      <c r="B183" s="111">
        <v>12</v>
      </c>
      <c r="C183" s="116">
        <v>0.001060057115597307</v>
      </c>
      <c r="D183" s="111" t="s">
        <v>2444</v>
      </c>
      <c r="E183" s="111" t="b">
        <v>0</v>
      </c>
      <c r="F183" s="111" t="b">
        <v>0</v>
      </c>
      <c r="G183" s="111" t="b">
        <v>0</v>
      </c>
    </row>
    <row r="184" spans="1:7" ht="15">
      <c r="A184" s="111" t="s">
        <v>856</v>
      </c>
      <c r="B184" s="111">
        <v>12</v>
      </c>
      <c r="C184" s="116">
        <v>0.0011036011193029456</v>
      </c>
      <c r="D184" s="111" t="s">
        <v>2444</v>
      </c>
      <c r="E184" s="111" t="b">
        <v>0</v>
      </c>
      <c r="F184" s="111" t="b">
        <v>0</v>
      </c>
      <c r="G184" s="111" t="b">
        <v>0</v>
      </c>
    </row>
    <row r="185" spans="1:7" ht="15">
      <c r="A185" s="111" t="s">
        <v>857</v>
      </c>
      <c r="B185" s="111">
        <v>11</v>
      </c>
      <c r="C185" s="116">
        <v>0.0009717190226308648</v>
      </c>
      <c r="D185" s="111" t="s">
        <v>2444</v>
      </c>
      <c r="E185" s="111" t="b">
        <v>0</v>
      </c>
      <c r="F185" s="111" t="b">
        <v>0</v>
      </c>
      <c r="G185" s="111" t="b">
        <v>0</v>
      </c>
    </row>
    <row r="186" spans="1:7" ht="15">
      <c r="A186" s="111" t="s">
        <v>858</v>
      </c>
      <c r="B186" s="111">
        <v>11</v>
      </c>
      <c r="C186" s="116">
        <v>0.0010116343593610335</v>
      </c>
      <c r="D186" s="111" t="s">
        <v>2444</v>
      </c>
      <c r="E186" s="111" t="b">
        <v>0</v>
      </c>
      <c r="F186" s="111" t="b">
        <v>0</v>
      </c>
      <c r="G186" s="111" t="b">
        <v>0</v>
      </c>
    </row>
    <row r="187" spans="1:7" ht="15">
      <c r="A187" s="111" t="s">
        <v>859</v>
      </c>
      <c r="B187" s="111">
        <v>11</v>
      </c>
      <c r="C187" s="116">
        <v>0.0010116343593610335</v>
      </c>
      <c r="D187" s="111" t="s">
        <v>2444</v>
      </c>
      <c r="E187" s="111" t="b">
        <v>0</v>
      </c>
      <c r="F187" s="111" t="b">
        <v>0</v>
      </c>
      <c r="G187" s="111" t="b">
        <v>0</v>
      </c>
    </row>
    <row r="188" spans="1:7" ht="15">
      <c r="A188" s="111" t="s">
        <v>860</v>
      </c>
      <c r="B188" s="111">
        <v>11</v>
      </c>
      <c r="C188" s="116">
        <v>0.001056255909473737</v>
      </c>
      <c r="D188" s="111" t="s">
        <v>2444</v>
      </c>
      <c r="E188" s="111" t="b">
        <v>0</v>
      </c>
      <c r="F188" s="111" t="b">
        <v>0</v>
      </c>
      <c r="G188" s="111" t="b">
        <v>0</v>
      </c>
    </row>
    <row r="189" spans="1:7" ht="15">
      <c r="A189" s="111" t="s">
        <v>861</v>
      </c>
      <c r="B189" s="111">
        <v>11</v>
      </c>
      <c r="C189" s="116">
        <v>0.0009717190226308648</v>
      </c>
      <c r="D189" s="111" t="s">
        <v>2444</v>
      </c>
      <c r="E189" s="111" t="b">
        <v>0</v>
      </c>
      <c r="F189" s="111" t="b">
        <v>0</v>
      </c>
      <c r="G189" s="111" t="b">
        <v>0</v>
      </c>
    </row>
    <row r="190" spans="1:7" ht="15">
      <c r="A190" s="111" t="s">
        <v>862</v>
      </c>
      <c r="B190" s="111">
        <v>11</v>
      </c>
      <c r="C190" s="116">
        <v>0.0009356112084563625</v>
      </c>
      <c r="D190" s="111" t="s">
        <v>2444</v>
      </c>
      <c r="E190" s="111" t="b">
        <v>0</v>
      </c>
      <c r="F190" s="111" t="b">
        <v>0</v>
      </c>
      <c r="G190" s="111" t="b">
        <v>0</v>
      </c>
    </row>
    <row r="191" spans="1:7" ht="15">
      <c r="A191" s="111" t="s">
        <v>863</v>
      </c>
      <c r="B191" s="111">
        <v>11</v>
      </c>
      <c r="C191" s="116">
        <v>0.001056255909473737</v>
      </c>
      <c r="D191" s="111" t="s">
        <v>2444</v>
      </c>
      <c r="E191" s="111" t="b">
        <v>0</v>
      </c>
      <c r="F191" s="111" t="b">
        <v>0</v>
      </c>
      <c r="G191" s="111" t="b">
        <v>0</v>
      </c>
    </row>
    <row r="192" spans="1:7" ht="15">
      <c r="A192" s="111" t="s">
        <v>864</v>
      </c>
      <c r="B192" s="111">
        <v>11</v>
      </c>
      <c r="C192" s="116">
        <v>0.0012343145779285486</v>
      </c>
      <c r="D192" s="111" t="s">
        <v>2444</v>
      </c>
      <c r="E192" s="111" t="b">
        <v>0</v>
      </c>
      <c r="F192" s="111" t="b">
        <v>0</v>
      </c>
      <c r="G192" s="111" t="b">
        <v>0</v>
      </c>
    </row>
    <row r="193" spans="1:7" ht="15">
      <c r="A193" s="111" t="s">
        <v>865</v>
      </c>
      <c r="B193" s="111">
        <v>11</v>
      </c>
      <c r="C193" s="116">
        <v>0.0011068436506913863</v>
      </c>
      <c r="D193" s="111" t="s">
        <v>2444</v>
      </c>
      <c r="E193" s="111" t="b">
        <v>0</v>
      </c>
      <c r="F193" s="111" t="b">
        <v>0</v>
      </c>
      <c r="G193" s="111" t="b">
        <v>0</v>
      </c>
    </row>
    <row r="194" spans="1:7" ht="15">
      <c r="A194" s="111" t="s">
        <v>866</v>
      </c>
      <c r="B194" s="111">
        <v>11</v>
      </c>
      <c r="C194" s="116">
        <v>0.0011068436506913863</v>
      </c>
      <c r="D194" s="111" t="s">
        <v>2444</v>
      </c>
      <c r="E194" s="111" t="b">
        <v>1</v>
      </c>
      <c r="F194" s="111" t="b">
        <v>0</v>
      </c>
      <c r="G194" s="111" t="b">
        <v>0</v>
      </c>
    </row>
    <row r="195" spans="1:7" ht="15">
      <c r="A195" s="111" t="s">
        <v>867</v>
      </c>
      <c r="B195" s="111">
        <v>11</v>
      </c>
      <c r="C195" s="116">
        <v>0.0009717190226308648</v>
      </c>
      <c r="D195" s="111" t="s">
        <v>2444</v>
      </c>
      <c r="E195" s="111" t="b">
        <v>0</v>
      </c>
      <c r="F195" s="111" t="b">
        <v>0</v>
      </c>
      <c r="G195" s="111" t="b">
        <v>0</v>
      </c>
    </row>
    <row r="196" spans="1:7" ht="15">
      <c r="A196" s="111" t="s">
        <v>868</v>
      </c>
      <c r="B196" s="111">
        <v>11</v>
      </c>
      <c r="C196" s="116">
        <v>0.001318851464771421</v>
      </c>
      <c r="D196" s="111" t="s">
        <v>2444</v>
      </c>
      <c r="E196" s="111" t="b">
        <v>0</v>
      </c>
      <c r="F196" s="111" t="b">
        <v>0</v>
      </c>
      <c r="G196" s="111" t="b">
        <v>0</v>
      </c>
    </row>
    <row r="197" spans="1:7" ht="15">
      <c r="A197" s="111" t="s">
        <v>869</v>
      </c>
      <c r="B197" s="111">
        <v>11</v>
      </c>
      <c r="C197" s="116">
        <v>0.0011068436506913863</v>
      </c>
      <c r="D197" s="111" t="s">
        <v>2444</v>
      </c>
      <c r="E197" s="111" t="b">
        <v>0</v>
      </c>
      <c r="F197" s="111" t="b">
        <v>0</v>
      </c>
      <c r="G197" s="111" t="b">
        <v>0</v>
      </c>
    </row>
    <row r="198" spans="1:7" ht="15">
      <c r="A198" s="111" t="s">
        <v>870</v>
      </c>
      <c r="B198" s="111">
        <v>11</v>
      </c>
      <c r="C198" s="116">
        <v>0.0009717190226308648</v>
      </c>
      <c r="D198" s="111" t="s">
        <v>2444</v>
      </c>
      <c r="E198" s="111" t="b">
        <v>0</v>
      </c>
      <c r="F198" s="111" t="b">
        <v>0</v>
      </c>
      <c r="G198" s="111" t="b">
        <v>0</v>
      </c>
    </row>
    <row r="199" spans="1:7" ht="15">
      <c r="A199" s="111" t="s">
        <v>871</v>
      </c>
      <c r="B199" s="111">
        <v>11</v>
      </c>
      <c r="C199" s="116">
        <v>0.001427838467363911</v>
      </c>
      <c r="D199" s="111" t="s">
        <v>2444</v>
      </c>
      <c r="E199" s="111" t="b">
        <v>0</v>
      </c>
      <c r="F199" s="111" t="b">
        <v>0</v>
      </c>
      <c r="G199" s="111" t="b">
        <v>0</v>
      </c>
    </row>
    <row r="200" spans="1:7" ht="15">
      <c r="A200" s="111" t="s">
        <v>872</v>
      </c>
      <c r="B200" s="111">
        <v>11</v>
      </c>
      <c r="C200" s="116">
        <v>0.0009717190226308648</v>
      </c>
      <c r="D200" s="111" t="s">
        <v>2444</v>
      </c>
      <c r="E200" s="111" t="b">
        <v>0</v>
      </c>
      <c r="F200" s="111" t="b">
        <v>0</v>
      </c>
      <c r="G200" s="111" t="b">
        <v>0</v>
      </c>
    </row>
    <row r="201" spans="1:7" ht="15">
      <c r="A201" s="111" t="s">
        <v>873</v>
      </c>
      <c r="B201" s="111">
        <v>11</v>
      </c>
      <c r="C201" s="116">
        <v>0.0015814470200691047</v>
      </c>
      <c r="D201" s="111" t="s">
        <v>2444</v>
      </c>
      <c r="E201" s="111" t="b">
        <v>0</v>
      </c>
      <c r="F201" s="111" t="b">
        <v>0</v>
      </c>
      <c r="G201" s="111" t="b">
        <v>0</v>
      </c>
    </row>
    <row r="202" spans="1:7" ht="15">
      <c r="A202" s="111" t="s">
        <v>874</v>
      </c>
      <c r="B202" s="111">
        <v>11</v>
      </c>
      <c r="C202" s="116">
        <v>0.001318851464771421</v>
      </c>
      <c r="D202" s="111" t="s">
        <v>2444</v>
      </c>
      <c r="E202" s="111" t="b">
        <v>0</v>
      </c>
      <c r="F202" s="111" t="b">
        <v>0</v>
      </c>
      <c r="G202" s="111" t="b">
        <v>0</v>
      </c>
    </row>
    <row r="203" spans="1:7" ht="15">
      <c r="A203" s="111" t="s">
        <v>875</v>
      </c>
      <c r="B203" s="111">
        <v>11</v>
      </c>
      <c r="C203" s="116">
        <v>0.0011652429120662272</v>
      </c>
      <c r="D203" s="111" t="s">
        <v>2444</v>
      </c>
      <c r="E203" s="111" t="b">
        <v>0</v>
      </c>
      <c r="F203" s="111" t="b">
        <v>0</v>
      </c>
      <c r="G203" s="111" t="b">
        <v>0</v>
      </c>
    </row>
    <row r="204" spans="1:7" ht="15">
      <c r="A204" s="111" t="s">
        <v>876</v>
      </c>
      <c r="B204" s="111">
        <v>11</v>
      </c>
      <c r="C204" s="116">
        <v>0.001056255909473737</v>
      </c>
      <c r="D204" s="111" t="s">
        <v>2444</v>
      </c>
      <c r="E204" s="111" t="b">
        <v>0</v>
      </c>
      <c r="F204" s="111" t="b">
        <v>0</v>
      </c>
      <c r="G204" s="111" t="b">
        <v>0</v>
      </c>
    </row>
    <row r="205" spans="1:7" ht="15">
      <c r="A205" s="111" t="s">
        <v>877</v>
      </c>
      <c r="B205" s="111">
        <v>11</v>
      </c>
      <c r="C205" s="116">
        <v>0.0010116343593610335</v>
      </c>
      <c r="D205" s="111" t="s">
        <v>2444</v>
      </c>
      <c r="E205" s="111" t="b">
        <v>0</v>
      </c>
      <c r="F205" s="111" t="b">
        <v>0</v>
      </c>
      <c r="G205" s="111" t="b">
        <v>0</v>
      </c>
    </row>
    <row r="206" spans="1:7" ht="15">
      <c r="A206" s="111" t="s">
        <v>878</v>
      </c>
      <c r="B206" s="111">
        <v>11</v>
      </c>
      <c r="C206" s="116">
        <v>0.0009717190226308648</v>
      </c>
      <c r="D206" s="111" t="s">
        <v>2444</v>
      </c>
      <c r="E206" s="111" t="b">
        <v>0</v>
      </c>
      <c r="F206" s="111" t="b">
        <v>0</v>
      </c>
      <c r="G206" s="111" t="b">
        <v>0</v>
      </c>
    </row>
    <row r="207" spans="1:7" ht="15">
      <c r="A207" s="111" t="s">
        <v>879</v>
      </c>
      <c r="B207" s="111">
        <v>11</v>
      </c>
      <c r="C207" s="116">
        <v>0.0011068436506913863</v>
      </c>
      <c r="D207" s="111" t="s">
        <v>2444</v>
      </c>
      <c r="E207" s="111" t="b">
        <v>0</v>
      </c>
      <c r="F207" s="111" t="b">
        <v>0</v>
      </c>
      <c r="G207" s="111" t="b">
        <v>0</v>
      </c>
    </row>
    <row r="208" spans="1:7" ht="15">
      <c r="A208" s="111" t="s">
        <v>880</v>
      </c>
      <c r="B208" s="111">
        <v>11</v>
      </c>
      <c r="C208" s="116">
        <v>0.001318851464771421</v>
      </c>
      <c r="D208" s="111" t="s">
        <v>2444</v>
      </c>
      <c r="E208" s="111" t="b">
        <v>0</v>
      </c>
      <c r="F208" s="111" t="b">
        <v>0</v>
      </c>
      <c r="G208" s="111" t="b">
        <v>0</v>
      </c>
    </row>
    <row r="209" spans="1:7" ht="15">
      <c r="A209" s="111" t="s">
        <v>881</v>
      </c>
      <c r="B209" s="111">
        <v>11</v>
      </c>
      <c r="C209" s="116">
        <v>0.001318851464771421</v>
      </c>
      <c r="D209" s="111" t="s">
        <v>2444</v>
      </c>
      <c r="E209" s="111" t="b">
        <v>0</v>
      </c>
      <c r="F209" s="111" t="b">
        <v>0</v>
      </c>
      <c r="G209" s="111" t="b">
        <v>0</v>
      </c>
    </row>
    <row r="210" spans="1:7" ht="15">
      <c r="A210" s="111" t="s">
        <v>882</v>
      </c>
      <c r="B210" s="111">
        <v>11</v>
      </c>
      <c r="C210" s="116">
        <v>0.001318851464771421</v>
      </c>
      <c r="D210" s="111" t="s">
        <v>2444</v>
      </c>
      <c r="E210" s="111" t="b">
        <v>0</v>
      </c>
      <c r="F210" s="111" t="b">
        <v>0</v>
      </c>
      <c r="G210" s="111" t="b">
        <v>0</v>
      </c>
    </row>
    <row r="211" spans="1:7" ht="15">
      <c r="A211" s="111" t="s">
        <v>325</v>
      </c>
      <c r="B211" s="111">
        <v>11</v>
      </c>
      <c r="C211" s="116">
        <v>0.0018440425753667889</v>
      </c>
      <c r="D211" s="111" t="s">
        <v>2444</v>
      </c>
      <c r="E211" s="111" t="b">
        <v>0</v>
      </c>
      <c r="F211" s="111" t="b">
        <v>0</v>
      </c>
      <c r="G211" s="111" t="b">
        <v>0</v>
      </c>
    </row>
    <row r="212" spans="1:7" ht="15">
      <c r="A212" s="111" t="s">
        <v>883</v>
      </c>
      <c r="B212" s="111">
        <v>11</v>
      </c>
      <c r="C212" s="116">
        <v>0.0018440425753667889</v>
      </c>
      <c r="D212" s="111" t="s">
        <v>2444</v>
      </c>
      <c r="E212" s="111" t="b">
        <v>0</v>
      </c>
      <c r="F212" s="111" t="b">
        <v>0</v>
      </c>
      <c r="G212" s="111" t="b">
        <v>0</v>
      </c>
    </row>
    <row r="213" spans="1:7" ht="15">
      <c r="A213" s="111" t="s">
        <v>884</v>
      </c>
      <c r="B213" s="111">
        <v>11</v>
      </c>
      <c r="C213" s="116">
        <v>0.001318851464771421</v>
      </c>
      <c r="D213" s="111" t="s">
        <v>2444</v>
      </c>
      <c r="E213" s="111" t="b">
        <v>0</v>
      </c>
      <c r="F213" s="111" t="b">
        <v>0</v>
      </c>
      <c r="G213" s="111" t="b">
        <v>0</v>
      </c>
    </row>
    <row r="214" spans="1:7" ht="15">
      <c r="A214" s="111" t="s">
        <v>885</v>
      </c>
      <c r="B214" s="111">
        <v>10</v>
      </c>
      <c r="C214" s="116">
        <v>0.0009602326449761247</v>
      </c>
      <c r="D214" s="111" t="s">
        <v>2444</v>
      </c>
      <c r="E214" s="111" t="b">
        <v>0</v>
      </c>
      <c r="F214" s="111" t="b">
        <v>0</v>
      </c>
      <c r="G214" s="111" t="b">
        <v>0</v>
      </c>
    </row>
    <row r="215" spans="1:7" ht="15">
      <c r="A215" s="111" t="s">
        <v>886</v>
      </c>
      <c r="B215" s="111">
        <v>10</v>
      </c>
      <c r="C215" s="116">
        <v>0.0009602326449761247</v>
      </c>
      <c r="D215" s="111" t="s">
        <v>2444</v>
      </c>
      <c r="E215" s="111" t="b">
        <v>0</v>
      </c>
      <c r="F215" s="111" t="b">
        <v>0</v>
      </c>
      <c r="G215" s="111" t="b">
        <v>0</v>
      </c>
    </row>
    <row r="216" spans="1:7" ht="15">
      <c r="A216" s="111" t="s">
        <v>887</v>
      </c>
      <c r="B216" s="111">
        <v>10</v>
      </c>
      <c r="C216" s="116">
        <v>0.001198955877064928</v>
      </c>
      <c r="D216" s="111" t="s">
        <v>2444</v>
      </c>
      <c r="E216" s="111" t="b">
        <v>0</v>
      </c>
      <c r="F216" s="111" t="b">
        <v>0</v>
      </c>
      <c r="G216" s="111" t="b">
        <v>0</v>
      </c>
    </row>
    <row r="217" spans="1:7" ht="15">
      <c r="A217" s="111" t="s">
        <v>888</v>
      </c>
      <c r="B217" s="111">
        <v>10</v>
      </c>
      <c r="C217" s="116">
        <v>0.0009602326449761247</v>
      </c>
      <c r="D217" s="111" t="s">
        <v>2444</v>
      </c>
      <c r="E217" s="111" t="b">
        <v>0</v>
      </c>
      <c r="F217" s="111" t="b">
        <v>0</v>
      </c>
      <c r="G217" s="111" t="b">
        <v>0</v>
      </c>
    </row>
    <row r="218" spans="1:7" ht="15">
      <c r="A218" s="111" t="s">
        <v>889</v>
      </c>
      <c r="B218" s="111">
        <v>10</v>
      </c>
      <c r="C218" s="116">
        <v>0.0010062215006285328</v>
      </c>
      <c r="D218" s="111" t="s">
        <v>2444</v>
      </c>
      <c r="E218" s="111" t="b">
        <v>0</v>
      </c>
      <c r="F218" s="111" t="b">
        <v>0</v>
      </c>
      <c r="G218" s="111" t="b">
        <v>0</v>
      </c>
    </row>
    <row r="219" spans="1:7" ht="15">
      <c r="A219" s="111" t="s">
        <v>890</v>
      </c>
      <c r="B219" s="111">
        <v>10</v>
      </c>
      <c r="C219" s="116">
        <v>0.0010062215006285328</v>
      </c>
      <c r="D219" s="111" t="s">
        <v>2444</v>
      </c>
      <c r="E219" s="111" t="b">
        <v>0</v>
      </c>
      <c r="F219" s="111" t="b">
        <v>0</v>
      </c>
      <c r="G219" s="111" t="b">
        <v>0</v>
      </c>
    </row>
    <row r="220" spans="1:7" ht="15">
      <c r="A220" s="111" t="s">
        <v>891</v>
      </c>
      <c r="B220" s="111">
        <v>10</v>
      </c>
      <c r="C220" s="116">
        <v>0.0010062215006285328</v>
      </c>
      <c r="D220" s="111" t="s">
        <v>2444</v>
      </c>
      <c r="E220" s="111" t="b">
        <v>0</v>
      </c>
      <c r="F220" s="111" t="b">
        <v>0</v>
      </c>
      <c r="G220" s="111" t="b">
        <v>0</v>
      </c>
    </row>
    <row r="221" spans="1:7" ht="15">
      <c r="A221" s="111" t="s">
        <v>892</v>
      </c>
      <c r="B221" s="111">
        <v>10</v>
      </c>
      <c r="C221" s="116">
        <v>0.0009196675994191213</v>
      </c>
      <c r="D221" s="111" t="s">
        <v>2444</v>
      </c>
      <c r="E221" s="111" t="b">
        <v>0</v>
      </c>
      <c r="F221" s="111" t="b">
        <v>0</v>
      </c>
      <c r="G221" s="111" t="b">
        <v>0</v>
      </c>
    </row>
    <row r="222" spans="1:7" ht="15">
      <c r="A222" s="111" t="s">
        <v>893</v>
      </c>
      <c r="B222" s="111">
        <v>10</v>
      </c>
      <c r="C222" s="116">
        <v>0.001122104161753226</v>
      </c>
      <c r="D222" s="111" t="s">
        <v>2444</v>
      </c>
      <c r="E222" s="111" t="b">
        <v>0</v>
      </c>
      <c r="F222" s="111" t="b">
        <v>0</v>
      </c>
      <c r="G222" s="111" t="b">
        <v>0</v>
      </c>
    </row>
    <row r="223" spans="1:7" ht="15">
      <c r="A223" s="111" t="s">
        <v>894</v>
      </c>
      <c r="B223" s="111">
        <v>10</v>
      </c>
      <c r="C223" s="116">
        <v>0.0010062215006285328</v>
      </c>
      <c r="D223" s="111" t="s">
        <v>2444</v>
      </c>
      <c r="E223" s="111" t="b">
        <v>0</v>
      </c>
      <c r="F223" s="111" t="b">
        <v>0</v>
      </c>
      <c r="G223" s="111" t="b">
        <v>0</v>
      </c>
    </row>
    <row r="224" spans="1:7" ht="15">
      <c r="A224" s="111" t="s">
        <v>895</v>
      </c>
      <c r="B224" s="111">
        <v>10</v>
      </c>
      <c r="C224" s="116">
        <v>0.0009196675994191213</v>
      </c>
      <c r="D224" s="111" t="s">
        <v>2444</v>
      </c>
      <c r="E224" s="111" t="b">
        <v>0</v>
      </c>
      <c r="F224" s="111" t="b">
        <v>0</v>
      </c>
      <c r="G224" s="111" t="b">
        <v>0</v>
      </c>
    </row>
    <row r="225" spans="1:7" ht="15">
      <c r="A225" s="111" t="s">
        <v>896</v>
      </c>
      <c r="B225" s="111">
        <v>10</v>
      </c>
      <c r="C225" s="116">
        <v>0.0009196675994191213</v>
      </c>
      <c r="D225" s="111" t="s">
        <v>2444</v>
      </c>
      <c r="E225" s="111" t="b">
        <v>0</v>
      </c>
      <c r="F225" s="111" t="b">
        <v>0</v>
      </c>
      <c r="G225" s="111" t="b">
        <v>0</v>
      </c>
    </row>
    <row r="226" spans="1:7" ht="15">
      <c r="A226" s="111" t="s">
        <v>897</v>
      </c>
      <c r="B226" s="111">
        <v>10</v>
      </c>
      <c r="C226" s="116">
        <v>0.0008833809296644225</v>
      </c>
      <c r="D226" s="111" t="s">
        <v>2444</v>
      </c>
      <c r="E226" s="111" t="b">
        <v>0</v>
      </c>
      <c r="F226" s="111" t="b">
        <v>0</v>
      </c>
      <c r="G226" s="111" t="b">
        <v>0</v>
      </c>
    </row>
    <row r="227" spans="1:7" ht="15">
      <c r="A227" s="111" t="s">
        <v>898</v>
      </c>
      <c r="B227" s="111">
        <v>10</v>
      </c>
      <c r="C227" s="116">
        <v>0.001122104161753226</v>
      </c>
      <c r="D227" s="111" t="s">
        <v>2444</v>
      </c>
      <c r="E227" s="111" t="b">
        <v>0</v>
      </c>
      <c r="F227" s="111" t="b">
        <v>0</v>
      </c>
      <c r="G227" s="111" t="b">
        <v>0</v>
      </c>
    </row>
    <row r="228" spans="1:7" ht="15">
      <c r="A228" s="111" t="s">
        <v>899</v>
      </c>
      <c r="B228" s="111">
        <v>10</v>
      </c>
      <c r="C228" s="116">
        <v>0.0009196675994191213</v>
      </c>
      <c r="D228" s="111" t="s">
        <v>2444</v>
      </c>
      <c r="E228" s="111" t="b">
        <v>0</v>
      </c>
      <c r="F228" s="111" t="b">
        <v>0</v>
      </c>
      <c r="G228" s="111" t="b">
        <v>0</v>
      </c>
    </row>
    <row r="229" spans="1:7" ht="15">
      <c r="A229" s="111" t="s">
        <v>900</v>
      </c>
      <c r="B229" s="111">
        <v>10</v>
      </c>
      <c r="C229" s="116">
        <v>0.0010062215006285328</v>
      </c>
      <c r="D229" s="111" t="s">
        <v>2444</v>
      </c>
      <c r="E229" s="111" t="b">
        <v>0</v>
      </c>
      <c r="F229" s="111" t="b">
        <v>0</v>
      </c>
      <c r="G229" s="111" t="b">
        <v>0</v>
      </c>
    </row>
    <row r="230" spans="1:7" ht="15">
      <c r="A230" s="111" t="s">
        <v>901</v>
      </c>
      <c r="B230" s="111">
        <v>10</v>
      </c>
      <c r="C230" s="116">
        <v>0.0012980349703308283</v>
      </c>
      <c r="D230" s="111" t="s">
        <v>2444</v>
      </c>
      <c r="E230" s="111" t="b">
        <v>0</v>
      </c>
      <c r="F230" s="111" t="b">
        <v>0</v>
      </c>
      <c r="G230" s="111" t="b">
        <v>0</v>
      </c>
    </row>
    <row r="231" spans="1:7" ht="15">
      <c r="A231" s="111" t="s">
        <v>902</v>
      </c>
      <c r="B231" s="111">
        <v>10</v>
      </c>
      <c r="C231" s="116">
        <v>0.0009196675994191213</v>
      </c>
      <c r="D231" s="111" t="s">
        <v>2444</v>
      </c>
      <c r="E231" s="111" t="b">
        <v>0</v>
      </c>
      <c r="F231" s="111" t="b">
        <v>0</v>
      </c>
      <c r="G231" s="111" t="b">
        <v>0</v>
      </c>
    </row>
    <row r="232" spans="1:7" ht="15">
      <c r="A232" s="111" t="s">
        <v>903</v>
      </c>
      <c r="B232" s="111">
        <v>10</v>
      </c>
      <c r="C232" s="116">
        <v>0.0010062215006285328</v>
      </c>
      <c r="D232" s="111" t="s">
        <v>2444</v>
      </c>
      <c r="E232" s="111" t="b">
        <v>0</v>
      </c>
      <c r="F232" s="111" t="b">
        <v>0</v>
      </c>
      <c r="G232" s="111" t="b">
        <v>0</v>
      </c>
    </row>
    <row r="233" spans="1:7" ht="15">
      <c r="A233" s="111" t="s">
        <v>904</v>
      </c>
      <c r="B233" s="111">
        <v>10</v>
      </c>
      <c r="C233" s="116">
        <v>0.0010062215006285328</v>
      </c>
      <c r="D233" s="111" t="s">
        <v>2444</v>
      </c>
      <c r="E233" s="111" t="b">
        <v>0</v>
      </c>
      <c r="F233" s="111" t="b">
        <v>0</v>
      </c>
      <c r="G233" s="111" t="b">
        <v>0</v>
      </c>
    </row>
    <row r="234" spans="1:7" ht="15">
      <c r="A234" s="111" t="s">
        <v>905</v>
      </c>
      <c r="B234" s="111">
        <v>10</v>
      </c>
      <c r="C234" s="116">
        <v>0.0008833809296644225</v>
      </c>
      <c r="D234" s="111" t="s">
        <v>2444</v>
      </c>
      <c r="E234" s="111" t="b">
        <v>0</v>
      </c>
      <c r="F234" s="111" t="b">
        <v>0</v>
      </c>
      <c r="G234" s="111" t="b">
        <v>0</v>
      </c>
    </row>
    <row r="235" spans="1:7" ht="15">
      <c r="A235" s="111" t="s">
        <v>906</v>
      </c>
      <c r="B235" s="111">
        <v>10</v>
      </c>
      <c r="C235" s="116">
        <v>0.001122104161753226</v>
      </c>
      <c r="D235" s="111" t="s">
        <v>2444</v>
      </c>
      <c r="E235" s="111" t="b">
        <v>0</v>
      </c>
      <c r="F235" s="111" t="b">
        <v>0</v>
      </c>
      <c r="G235" s="111" t="b">
        <v>0</v>
      </c>
    </row>
    <row r="236" spans="1:7" ht="15">
      <c r="A236" s="111" t="s">
        <v>907</v>
      </c>
      <c r="B236" s="111">
        <v>10</v>
      </c>
      <c r="C236" s="116">
        <v>0.0008833809296644225</v>
      </c>
      <c r="D236" s="111" t="s">
        <v>2444</v>
      </c>
      <c r="E236" s="111" t="b">
        <v>0</v>
      </c>
      <c r="F236" s="111" t="b">
        <v>0</v>
      </c>
      <c r="G236" s="111" t="b">
        <v>0</v>
      </c>
    </row>
    <row r="237" spans="1:7" ht="15">
      <c r="A237" s="111" t="s">
        <v>908</v>
      </c>
      <c r="B237" s="111">
        <v>10</v>
      </c>
      <c r="C237" s="116">
        <v>0.0008833809296644225</v>
      </c>
      <c r="D237" s="111" t="s">
        <v>2444</v>
      </c>
      <c r="E237" s="111" t="b">
        <v>0</v>
      </c>
      <c r="F237" s="111" t="b">
        <v>0</v>
      </c>
      <c r="G237" s="111" t="b">
        <v>0</v>
      </c>
    </row>
    <row r="238" spans="1:7" ht="15">
      <c r="A238" s="111" t="s">
        <v>909</v>
      </c>
      <c r="B238" s="111">
        <v>10</v>
      </c>
      <c r="C238" s="116">
        <v>0.0010593117382420246</v>
      </c>
      <c r="D238" s="111" t="s">
        <v>2444</v>
      </c>
      <c r="E238" s="111" t="b">
        <v>0</v>
      </c>
      <c r="F238" s="111" t="b">
        <v>0</v>
      </c>
      <c r="G238" s="111" t="b">
        <v>0</v>
      </c>
    </row>
    <row r="239" spans="1:7" ht="15">
      <c r="A239" s="111" t="s">
        <v>910</v>
      </c>
      <c r="B239" s="111">
        <v>10</v>
      </c>
      <c r="C239" s="116">
        <v>0.0010062215006285328</v>
      </c>
      <c r="D239" s="111" t="s">
        <v>2444</v>
      </c>
      <c r="E239" s="111" t="b">
        <v>0</v>
      </c>
      <c r="F239" s="111" t="b">
        <v>0</v>
      </c>
      <c r="G239" s="111" t="b">
        <v>0</v>
      </c>
    </row>
    <row r="240" spans="1:7" ht="15">
      <c r="A240" s="111" t="s">
        <v>911</v>
      </c>
      <c r="B240" s="111">
        <v>10</v>
      </c>
      <c r="C240" s="116">
        <v>0.0010062215006285328</v>
      </c>
      <c r="D240" s="111" t="s">
        <v>2444</v>
      </c>
      <c r="E240" s="111" t="b">
        <v>0</v>
      </c>
      <c r="F240" s="111" t="b">
        <v>0</v>
      </c>
      <c r="G240" s="111" t="b">
        <v>0</v>
      </c>
    </row>
    <row r="241" spans="1:7" ht="15">
      <c r="A241" s="111" t="s">
        <v>912</v>
      </c>
      <c r="B241" s="111">
        <v>10</v>
      </c>
      <c r="C241" s="116">
        <v>0.0009196675994191213</v>
      </c>
      <c r="D241" s="111" t="s">
        <v>2444</v>
      </c>
      <c r="E241" s="111" t="b">
        <v>0</v>
      </c>
      <c r="F241" s="111" t="b">
        <v>0</v>
      </c>
      <c r="G241" s="111" t="b">
        <v>0</v>
      </c>
    </row>
    <row r="242" spans="1:7" ht="15">
      <c r="A242" s="111" t="s">
        <v>913</v>
      </c>
      <c r="B242" s="111">
        <v>10</v>
      </c>
      <c r="C242" s="116">
        <v>0.0010062215006285328</v>
      </c>
      <c r="D242" s="111" t="s">
        <v>2444</v>
      </c>
      <c r="E242" s="111" t="b">
        <v>0</v>
      </c>
      <c r="F242" s="111" t="b">
        <v>0</v>
      </c>
      <c r="G242" s="111" t="b">
        <v>0</v>
      </c>
    </row>
    <row r="243" spans="1:7" ht="15">
      <c r="A243" s="111" t="s">
        <v>914</v>
      </c>
      <c r="B243" s="111">
        <v>10</v>
      </c>
      <c r="C243" s="116">
        <v>0.0010593117382420246</v>
      </c>
      <c r="D243" s="111" t="s">
        <v>2444</v>
      </c>
      <c r="E243" s="111" t="b">
        <v>0</v>
      </c>
      <c r="F243" s="111" t="b">
        <v>0</v>
      </c>
      <c r="G243" s="111" t="b">
        <v>0</v>
      </c>
    </row>
    <row r="244" spans="1:7" ht="15">
      <c r="A244" s="111" t="s">
        <v>915</v>
      </c>
      <c r="B244" s="111">
        <v>10</v>
      </c>
      <c r="C244" s="116">
        <v>0.0009196675994191213</v>
      </c>
      <c r="D244" s="111" t="s">
        <v>2444</v>
      </c>
      <c r="E244" s="111" t="b">
        <v>0</v>
      </c>
      <c r="F244" s="111" t="b">
        <v>0</v>
      </c>
      <c r="G244" s="111" t="b">
        <v>0</v>
      </c>
    </row>
    <row r="245" spans="1:7" ht="15">
      <c r="A245" s="111" t="s">
        <v>916</v>
      </c>
      <c r="B245" s="111">
        <v>10</v>
      </c>
      <c r="C245" s="116">
        <v>0.001122104161753226</v>
      </c>
      <c r="D245" s="111" t="s">
        <v>2444</v>
      </c>
      <c r="E245" s="111" t="b">
        <v>0</v>
      </c>
      <c r="F245" s="111" t="b">
        <v>0</v>
      </c>
      <c r="G245" s="111" t="b">
        <v>0</v>
      </c>
    </row>
    <row r="246" spans="1:7" ht="15">
      <c r="A246" s="111" t="s">
        <v>917</v>
      </c>
      <c r="B246" s="111">
        <v>10</v>
      </c>
      <c r="C246" s="116">
        <v>0.0009602326449761247</v>
      </c>
      <c r="D246" s="111" t="s">
        <v>2444</v>
      </c>
      <c r="E246" s="111" t="b">
        <v>0</v>
      </c>
      <c r="F246" s="111" t="b">
        <v>0</v>
      </c>
      <c r="G246" s="111" t="b">
        <v>0</v>
      </c>
    </row>
    <row r="247" spans="1:7" ht="15">
      <c r="A247" s="111" t="s">
        <v>918</v>
      </c>
      <c r="B247" s="111">
        <v>10</v>
      </c>
      <c r="C247" s="116">
        <v>0.0012980349703308283</v>
      </c>
      <c r="D247" s="111" t="s">
        <v>2444</v>
      </c>
      <c r="E247" s="111" t="b">
        <v>0</v>
      </c>
      <c r="F247" s="111" t="b">
        <v>0</v>
      </c>
      <c r="G247" s="111" t="b">
        <v>0</v>
      </c>
    </row>
    <row r="248" spans="1:7" ht="15">
      <c r="A248" s="111" t="s">
        <v>324</v>
      </c>
      <c r="B248" s="111">
        <v>10</v>
      </c>
      <c r="C248" s="116">
        <v>0.0016764023412425353</v>
      </c>
      <c r="D248" s="111" t="s">
        <v>2444</v>
      </c>
      <c r="E248" s="111" t="b">
        <v>0</v>
      </c>
      <c r="F248" s="111" t="b">
        <v>0</v>
      </c>
      <c r="G248" s="111" t="b">
        <v>0</v>
      </c>
    </row>
    <row r="249" spans="1:7" ht="15">
      <c r="A249" s="111" t="s">
        <v>919</v>
      </c>
      <c r="B249" s="111">
        <v>10</v>
      </c>
      <c r="C249" s="116">
        <v>0.0012980349703308283</v>
      </c>
      <c r="D249" s="111" t="s">
        <v>2444</v>
      </c>
      <c r="E249" s="111" t="b">
        <v>0</v>
      </c>
      <c r="F249" s="111" t="b">
        <v>0</v>
      </c>
      <c r="G249" s="111" t="b">
        <v>0</v>
      </c>
    </row>
    <row r="250" spans="1:7" ht="15">
      <c r="A250" s="111" t="s">
        <v>920</v>
      </c>
      <c r="B250" s="111">
        <v>9</v>
      </c>
      <c r="C250" s="116">
        <v>0.0009533805644178221</v>
      </c>
      <c r="D250" s="111" t="s">
        <v>2444</v>
      </c>
      <c r="E250" s="111" t="b">
        <v>0</v>
      </c>
      <c r="F250" s="111" t="b">
        <v>0</v>
      </c>
      <c r="G250" s="111" t="b">
        <v>0</v>
      </c>
    </row>
    <row r="251" spans="1:7" ht="15">
      <c r="A251" s="111" t="s">
        <v>921</v>
      </c>
      <c r="B251" s="111">
        <v>9</v>
      </c>
      <c r="C251" s="116">
        <v>0.0008277008394772091</v>
      </c>
      <c r="D251" s="111" t="s">
        <v>2444</v>
      </c>
      <c r="E251" s="111" t="b">
        <v>0</v>
      </c>
      <c r="F251" s="111" t="b">
        <v>0</v>
      </c>
      <c r="G251" s="111" t="b">
        <v>0</v>
      </c>
    </row>
    <row r="252" spans="1:7" ht="15">
      <c r="A252" s="111" t="s">
        <v>922</v>
      </c>
      <c r="B252" s="111">
        <v>9</v>
      </c>
      <c r="C252" s="116">
        <v>0.0010098937455779032</v>
      </c>
      <c r="D252" s="111" t="s">
        <v>2444</v>
      </c>
      <c r="E252" s="111" t="b">
        <v>0</v>
      </c>
      <c r="F252" s="111" t="b">
        <v>0</v>
      </c>
      <c r="G252" s="111" t="b">
        <v>0</v>
      </c>
    </row>
    <row r="253" spans="1:7" ht="15">
      <c r="A253" s="111" t="s">
        <v>923</v>
      </c>
      <c r="B253" s="111">
        <v>9</v>
      </c>
      <c r="C253" s="116">
        <v>0.0012939111982383583</v>
      </c>
      <c r="D253" s="111" t="s">
        <v>2444</v>
      </c>
      <c r="E253" s="111" t="b">
        <v>0</v>
      </c>
      <c r="F253" s="111" t="b">
        <v>0</v>
      </c>
      <c r="G253" s="111" t="b">
        <v>0</v>
      </c>
    </row>
    <row r="254" spans="1:7" ht="15">
      <c r="A254" s="111" t="s">
        <v>924</v>
      </c>
      <c r="B254" s="111">
        <v>9</v>
      </c>
      <c r="C254" s="116">
        <v>0.0009533805644178221</v>
      </c>
      <c r="D254" s="111" t="s">
        <v>2444</v>
      </c>
      <c r="E254" s="111" t="b">
        <v>0</v>
      </c>
      <c r="F254" s="111" t="b">
        <v>0</v>
      </c>
      <c r="G254" s="111" t="b">
        <v>0</v>
      </c>
    </row>
    <row r="255" spans="1:7" ht="15">
      <c r="A255" s="111" t="s">
        <v>925</v>
      </c>
      <c r="B255" s="111">
        <v>9</v>
      </c>
      <c r="C255" s="116">
        <v>0.0008277008394772091</v>
      </c>
      <c r="D255" s="111" t="s">
        <v>2444</v>
      </c>
      <c r="E255" s="111" t="b">
        <v>0</v>
      </c>
      <c r="F255" s="111" t="b">
        <v>0</v>
      </c>
      <c r="G255" s="111" t="b">
        <v>0</v>
      </c>
    </row>
    <row r="256" spans="1:7" ht="15">
      <c r="A256" s="111" t="s">
        <v>926</v>
      </c>
      <c r="B256" s="111">
        <v>9</v>
      </c>
      <c r="C256" s="116">
        <v>0.0010098937455779032</v>
      </c>
      <c r="D256" s="111" t="s">
        <v>2444</v>
      </c>
      <c r="E256" s="111" t="b">
        <v>0</v>
      </c>
      <c r="F256" s="111" t="b">
        <v>0</v>
      </c>
      <c r="G256" s="111" t="b">
        <v>0</v>
      </c>
    </row>
    <row r="257" spans="1:7" ht="15">
      <c r="A257" s="111" t="s">
        <v>927</v>
      </c>
      <c r="B257" s="111">
        <v>9</v>
      </c>
      <c r="C257" s="116">
        <v>0.0010098937455779032</v>
      </c>
      <c r="D257" s="111" t="s">
        <v>2444</v>
      </c>
      <c r="E257" s="111" t="b">
        <v>0</v>
      </c>
      <c r="F257" s="111" t="b">
        <v>0</v>
      </c>
      <c r="G257" s="111" t="b">
        <v>0</v>
      </c>
    </row>
    <row r="258" spans="1:7" ht="15">
      <c r="A258" s="111" t="s">
        <v>928</v>
      </c>
      <c r="B258" s="111">
        <v>9</v>
      </c>
      <c r="C258" s="116">
        <v>0.0009533805644178221</v>
      </c>
      <c r="D258" s="111" t="s">
        <v>2444</v>
      </c>
      <c r="E258" s="111" t="b">
        <v>0</v>
      </c>
      <c r="F258" s="111" t="b">
        <v>0</v>
      </c>
      <c r="G258" s="111" t="b">
        <v>0</v>
      </c>
    </row>
    <row r="259" spans="1:7" ht="15">
      <c r="A259" s="111" t="s">
        <v>929</v>
      </c>
      <c r="B259" s="111">
        <v>9</v>
      </c>
      <c r="C259" s="116">
        <v>0.0010098937455779032</v>
      </c>
      <c r="D259" s="111" t="s">
        <v>2444</v>
      </c>
      <c r="E259" s="111" t="b">
        <v>0</v>
      </c>
      <c r="F259" s="111" t="b">
        <v>0</v>
      </c>
      <c r="G259" s="111" t="b">
        <v>0</v>
      </c>
    </row>
    <row r="260" spans="1:7" ht="15">
      <c r="A260" s="111" t="s">
        <v>930</v>
      </c>
      <c r="B260" s="111">
        <v>9</v>
      </c>
      <c r="C260" s="116">
        <v>0.0008277008394772091</v>
      </c>
      <c r="D260" s="111" t="s">
        <v>2444</v>
      </c>
      <c r="E260" s="111" t="b">
        <v>0</v>
      </c>
      <c r="F260" s="111" t="b">
        <v>0</v>
      </c>
      <c r="G260" s="111" t="b">
        <v>0</v>
      </c>
    </row>
    <row r="261" spans="1:7" ht="15">
      <c r="A261" s="111" t="s">
        <v>931</v>
      </c>
      <c r="B261" s="111">
        <v>9</v>
      </c>
      <c r="C261" s="116">
        <v>0.0009533805644178221</v>
      </c>
      <c r="D261" s="111" t="s">
        <v>2444</v>
      </c>
      <c r="E261" s="111" t="b">
        <v>0</v>
      </c>
      <c r="F261" s="111" t="b">
        <v>0</v>
      </c>
      <c r="G261" s="111" t="b">
        <v>0</v>
      </c>
    </row>
    <row r="262" spans="1:7" ht="15">
      <c r="A262" s="111" t="s">
        <v>932</v>
      </c>
      <c r="B262" s="111">
        <v>9</v>
      </c>
      <c r="C262" s="116">
        <v>0.0009055993505656796</v>
      </c>
      <c r="D262" s="111" t="s">
        <v>2444</v>
      </c>
      <c r="E262" s="111" t="b">
        <v>0</v>
      </c>
      <c r="F262" s="111" t="b">
        <v>0</v>
      </c>
      <c r="G262" s="111" t="b">
        <v>0</v>
      </c>
    </row>
    <row r="263" spans="1:7" ht="15">
      <c r="A263" s="111" t="s">
        <v>933</v>
      </c>
      <c r="B263" s="111">
        <v>9</v>
      </c>
      <c r="C263" s="116">
        <v>0.0009055993505656796</v>
      </c>
      <c r="D263" s="111" t="s">
        <v>2444</v>
      </c>
      <c r="E263" s="111" t="b">
        <v>0</v>
      </c>
      <c r="F263" s="111" t="b">
        <v>0</v>
      </c>
      <c r="G263" s="111" t="b">
        <v>0</v>
      </c>
    </row>
    <row r="264" spans="1:7" ht="15">
      <c r="A264" s="111" t="s">
        <v>934</v>
      </c>
      <c r="B264" s="111">
        <v>9</v>
      </c>
      <c r="C264" s="116">
        <v>0.0009055993505656796</v>
      </c>
      <c r="D264" s="111" t="s">
        <v>2444</v>
      </c>
      <c r="E264" s="111" t="b">
        <v>0</v>
      </c>
      <c r="F264" s="111" t="b">
        <v>0</v>
      </c>
      <c r="G264" s="111" t="b">
        <v>0</v>
      </c>
    </row>
    <row r="265" spans="1:7" ht="15">
      <c r="A265" s="111" t="s">
        <v>935</v>
      </c>
      <c r="B265" s="111">
        <v>9</v>
      </c>
      <c r="C265" s="116">
        <v>0.0008642093804785121</v>
      </c>
      <c r="D265" s="111" t="s">
        <v>2444</v>
      </c>
      <c r="E265" s="111" t="b">
        <v>0</v>
      </c>
      <c r="F265" s="111" t="b">
        <v>0</v>
      </c>
      <c r="G265" s="111" t="b">
        <v>0</v>
      </c>
    </row>
    <row r="266" spans="1:7" ht="15">
      <c r="A266" s="111" t="s">
        <v>936</v>
      </c>
      <c r="B266" s="111">
        <v>9</v>
      </c>
      <c r="C266" s="116">
        <v>0.0008277008394772091</v>
      </c>
      <c r="D266" s="111" t="s">
        <v>2444</v>
      </c>
      <c r="E266" s="111" t="b">
        <v>0</v>
      </c>
      <c r="F266" s="111" t="b">
        <v>0</v>
      </c>
      <c r="G266" s="111" t="b">
        <v>0</v>
      </c>
    </row>
    <row r="267" spans="1:7" ht="15">
      <c r="A267" s="111" t="s">
        <v>937</v>
      </c>
      <c r="B267" s="111">
        <v>9</v>
      </c>
      <c r="C267" s="116">
        <v>0.0008277008394772091</v>
      </c>
      <c r="D267" s="111" t="s">
        <v>2444</v>
      </c>
      <c r="E267" s="111" t="b">
        <v>0</v>
      </c>
      <c r="F267" s="111" t="b">
        <v>0</v>
      </c>
      <c r="G267" s="111" t="b">
        <v>0</v>
      </c>
    </row>
    <row r="268" spans="1:7" ht="15">
      <c r="A268" s="111" t="s">
        <v>938</v>
      </c>
      <c r="B268" s="111">
        <v>9</v>
      </c>
      <c r="C268" s="116">
        <v>0.0010098937455779032</v>
      </c>
      <c r="D268" s="111" t="s">
        <v>2444</v>
      </c>
      <c r="E268" s="111" t="b">
        <v>0</v>
      </c>
      <c r="F268" s="111" t="b">
        <v>0</v>
      </c>
      <c r="G268" s="111" t="b">
        <v>0</v>
      </c>
    </row>
    <row r="269" spans="1:7" ht="15">
      <c r="A269" s="111" t="s">
        <v>939</v>
      </c>
      <c r="B269" s="111">
        <v>9</v>
      </c>
      <c r="C269" s="116">
        <v>0.0009533805644178221</v>
      </c>
      <c r="D269" s="111" t="s">
        <v>2444</v>
      </c>
      <c r="E269" s="111" t="b">
        <v>0</v>
      </c>
      <c r="F269" s="111" t="b">
        <v>0</v>
      </c>
      <c r="G269" s="111" t="b">
        <v>0</v>
      </c>
    </row>
    <row r="270" spans="1:7" ht="15">
      <c r="A270" s="111" t="s">
        <v>940</v>
      </c>
      <c r="B270" s="111">
        <v>9</v>
      </c>
      <c r="C270" s="116">
        <v>0.0008642093804785121</v>
      </c>
      <c r="D270" s="111" t="s">
        <v>2444</v>
      </c>
      <c r="E270" s="111" t="b">
        <v>0</v>
      </c>
      <c r="F270" s="111" t="b">
        <v>0</v>
      </c>
      <c r="G270" s="111" t="b">
        <v>0</v>
      </c>
    </row>
    <row r="271" spans="1:7" ht="15">
      <c r="A271" s="111" t="s">
        <v>941</v>
      </c>
      <c r="B271" s="111">
        <v>9</v>
      </c>
      <c r="C271" s="116">
        <v>0.0009055993505656796</v>
      </c>
      <c r="D271" s="111" t="s">
        <v>2444</v>
      </c>
      <c r="E271" s="111" t="b">
        <v>0</v>
      </c>
      <c r="F271" s="111" t="b">
        <v>0</v>
      </c>
      <c r="G271" s="111" t="b">
        <v>0</v>
      </c>
    </row>
    <row r="272" spans="1:7" ht="15">
      <c r="A272" s="111" t="s">
        <v>942</v>
      </c>
      <c r="B272" s="111">
        <v>9</v>
      </c>
      <c r="C272" s="116">
        <v>0.0010790602893584354</v>
      </c>
      <c r="D272" s="111" t="s">
        <v>2444</v>
      </c>
      <c r="E272" s="111" t="b">
        <v>0</v>
      </c>
      <c r="F272" s="111" t="b">
        <v>0</v>
      </c>
      <c r="G272" s="111" t="b">
        <v>0</v>
      </c>
    </row>
    <row r="273" spans="1:7" ht="15">
      <c r="A273" s="111" t="s">
        <v>943</v>
      </c>
      <c r="B273" s="111">
        <v>9</v>
      </c>
      <c r="C273" s="116">
        <v>0.0011682314732977452</v>
      </c>
      <c r="D273" s="111" t="s">
        <v>2444</v>
      </c>
      <c r="E273" s="111" t="b">
        <v>0</v>
      </c>
      <c r="F273" s="111" t="b">
        <v>0</v>
      </c>
      <c r="G273" s="111" t="b">
        <v>0</v>
      </c>
    </row>
    <row r="274" spans="1:7" ht="15">
      <c r="A274" s="111" t="s">
        <v>944</v>
      </c>
      <c r="B274" s="111">
        <v>9</v>
      </c>
      <c r="C274" s="116">
        <v>0.0008277008394772091</v>
      </c>
      <c r="D274" s="111" t="s">
        <v>2444</v>
      </c>
      <c r="E274" s="111" t="b">
        <v>0</v>
      </c>
      <c r="F274" s="111" t="b">
        <v>0</v>
      </c>
      <c r="G274" s="111" t="b">
        <v>0</v>
      </c>
    </row>
    <row r="275" spans="1:7" ht="15">
      <c r="A275" s="111" t="s">
        <v>945</v>
      </c>
      <c r="B275" s="111">
        <v>9</v>
      </c>
      <c r="C275" s="116">
        <v>0.0008277008394772091</v>
      </c>
      <c r="D275" s="111" t="s">
        <v>2444</v>
      </c>
      <c r="E275" s="111" t="b">
        <v>0</v>
      </c>
      <c r="F275" s="111" t="b">
        <v>0</v>
      </c>
      <c r="G275" s="111" t="b">
        <v>0</v>
      </c>
    </row>
    <row r="276" spans="1:7" ht="15">
      <c r="A276" s="111" t="s">
        <v>946</v>
      </c>
      <c r="B276" s="111">
        <v>9</v>
      </c>
      <c r="C276" s="116">
        <v>0.0008642093804785121</v>
      </c>
      <c r="D276" s="111" t="s">
        <v>2444</v>
      </c>
      <c r="E276" s="111" t="b">
        <v>0</v>
      </c>
      <c r="F276" s="111" t="b">
        <v>0</v>
      </c>
      <c r="G276" s="111" t="b">
        <v>0</v>
      </c>
    </row>
    <row r="277" spans="1:7" ht="15">
      <c r="A277" s="111" t="s">
        <v>947</v>
      </c>
      <c r="B277" s="111">
        <v>9</v>
      </c>
      <c r="C277" s="116">
        <v>0.0010098937455779032</v>
      </c>
      <c r="D277" s="111" t="s">
        <v>2444</v>
      </c>
      <c r="E277" s="111" t="b">
        <v>0</v>
      </c>
      <c r="F277" s="111" t="b">
        <v>0</v>
      </c>
      <c r="G277" s="111" t="b">
        <v>0</v>
      </c>
    </row>
    <row r="278" spans="1:7" ht="15">
      <c r="A278" s="111" t="s">
        <v>948</v>
      </c>
      <c r="B278" s="111">
        <v>9</v>
      </c>
      <c r="C278" s="116">
        <v>0.0015087621071182816</v>
      </c>
      <c r="D278" s="111" t="s">
        <v>2444</v>
      </c>
      <c r="E278" s="111" t="b">
        <v>0</v>
      </c>
      <c r="F278" s="111" t="b">
        <v>0</v>
      </c>
      <c r="G278" s="111" t="b">
        <v>0</v>
      </c>
    </row>
    <row r="279" spans="1:7" ht="15">
      <c r="A279" s="111" t="s">
        <v>949</v>
      </c>
      <c r="B279" s="111">
        <v>8</v>
      </c>
      <c r="C279" s="116">
        <v>0.0008049772005028264</v>
      </c>
      <c r="D279" s="111" t="s">
        <v>2444</v>
      </c>
      <c r="E279" s="111" t="b">
        <v>0</v>
      </c>
      <c r="F279" s="111" t="b">
        <v>0</v>
      </c>
      <c r="G279" s="111" t="b">
        <v>0</v>
      </c>
    </row>
    <row r="280" spans="1:7" ht="15">
      <c r="A280" s="111" t="s">
        <v>950</v>
      </c>
      <c r="B280" s="111">
        <v>8</v>
      </c>
      <c r="C280" s="116">
        <v>0.0008474493905936197</v>
      </c>
      <c r="D280" s="111" t="s">
        <v>2444</v>
      </c>
      <c r="E280" s="111" t="b">
        <v>0</v>
      </c>
      <c r="F280" s="111" t="b">
        <v>0</v>
      </c>
      <c r="G280" s="111" t="b">
        <v>0</v>
      </c>
    </row>
    <row r="281" spans="1:7" ht="15">
      <c r="A281" s="111" t="s">
        <v>951</v>
      </c>
      <c r="B281" s="111">
        <v>8</v>
      </c>
      <c r="C281" s="116">
        <v>0.0009591647016519426</v>
      </c>
      <c r="D281" s="111" t="s">
        <v>2444</v>
      </c>
      <c r="E281" s="111" t="b">
        <v>0</v>
      </c>
      <c r="F281" s="111" t="b">
        <v>0</v>
      </c>
      <c r="G281" s="111" t="b">
        <v>0</v>
      </c>
    </row>
    <row r="282" spans="1:7" ht="15">
      <c r="A282" s="111" t="s">
        <v>952</v>
      </c>
      <c r="B282" s="111">
        <v>8</v>
      </c>
      <c r="C282" s="116">
        <v>0.0008474493905936197</v>
      </c>
      <c r="D282" s="111" t="s">
        <v>2444</v>
      </c>
      <c r="E282" s="111" t="b">
        <v>0</v>
      </c>
      <c r="F282" s="111" t="b">
        <v>0</v>
      </c>
      <c r="G282" s="111" t="b">
        <v>0</v>
      </c>
    </row>
    <row r="283" spans="1:7" ht="15">
      <c r="A283" s="111" t="s">
        <v>953</v>
      </c>
      <c r="B283" s="111">
        <v>8</v>
      </c>
      <c r="C283" s="116">
        <v>0.0007681861159808997</v>
      </c>
      <c r="D283" s="111" t="s">
        <v>2444</v>
      </c>
      <c r="E283" s="111" t="b">
        <v>0</v>
      </c>
      <c r="F283" s="111" t="b">
        <v>0</v>
      </c>
      <c r="G283" s="111" t="b">
        <v>0</v>
      </c>
    </row>
    <row r="284" spans="1:7" ht="15">
      <c r="A284" s="111" t="s">
        <v>954</v>
      </c>
      <c r="B284" s="111">
        <v>8</v>
      </c>
      <c r="C284" s="116">
        <v>0.0008474493905936197</v>
      </c>
      <c r="D284" s="111" t="s">
        <v>2444</v>
      </c>
      <c r="E284" s="111" t="b">
        <v>0</v>
      </c>
      <c r="F284" s="111" t="b">
        <v>0</v>
      </c>
      <c r="G284" s="111" t="b">
        <v>0</v>
      </c>
    </row>
    <row r="285" spans="1:7" ht="15">
      <c r="A285" s="111" t="s">
        <v>955</v>
      </c>
      <c r="B285" s="111">
        <v>8</v>
      </c>
      <c r="C285" s="116">
        <v>0.0010384279762646626</v>
      </c>
      <c r="D285" s="111" t="s">
        <v>2444</v>
      </c>
      <c r="E285" s="111" t="b">
        <v>0</v>
      </c>
      <c r="F285" s="111" t="b">
        <v>0</v>
      </c>
      <c r="G285" s="111" t="b">
        <v>0</v>
      </c>
    </row>
    <row r="286" spans="1:7" ht="15">
      <c r="A286" s="111" t="s">
        <v>956</v>
      </c>
      <c r="B286" s="111">
        <v>8</v>
      </c>
      <c r="C286" s="116">
        <v>0.0008049772005028264</v>
      </c>
      <c r="D286" s="111" t="s">
        <v>2444</v>
      </c>
      <c r="E286" s="111" t="b">
        <v>0</v>
      </c>
      <c r="F286" s="111" t="b">
        <v>0</v>
      </c>
      <c r="G286" s="111" t="b">
        <v>0</v>
      </c>
    </row>
    <row r="287" spans="1:7" ht="15">
      <c r="A287" s="111" t="s">
        <v>957</v>
      </c>
      <c r="B287" s="111">
        <v>8</v>
      </c>
      <c r="C287" s="116">
        <v>0.0007681861159808997</v>
      </c>
      <c r="D287" s="111" t="s">
        <v>2444</v>
      </c>
      <c r="E287" s="111" t="b">
        <v>0</v>
      </c>
      <c r="F287" s="111" t="b">
        <v>0</v>
      </c>
      <c r="G287" s="111" t="b">
        <v>0</v>
      </c>
    </row>
    <row r="288" spans="1:7" ht="15">
      <c r="A288" s="111" t="s">
        <v>958</v>
      </c>
      <c r="B288" s="111">
        <v>8</v>
      </c>
      <c r="C288" s="116">
        <v>0.0011501432873229852</v>
      </c>
      <c r="D288" s="111" t="s">
        <v>2444</v>
      </c>
      <c r="E288" s="111" t="b">
        <v>0</v>
      </c>
      <c r="F288" s="111" t="b">
        <v>0</v>
      </c>
      <c r="G288" s="111" t="b">
        <v>0</v>
      </c>
    </row>
    <row r="289" spans="1:7" ht="15">
      <c r="A289" s="111" t="s">
        <v>959</v>
      </c>
      <c r="B289" s="111">
        <v>8</v>
      </c>
      <c r="C289" s="116">
        <v>0.0007681861159808997</v>
      </c>
      <c r="D289" s="111" t="s">
        <v>2444</v>
      </c>
      <c r="E289" s="111" t="b">
        <v>1</v>
      </c>
      <c r="F289" s="111" t="b">
        <v>0</v>
      </c>
      <c r="G289" s="111" t="b">
        <v>0</v>
      </c>
    </row>
    <row r="290" spans="1:7" ht="15">
      <c r="A290" s="111" t="s">
        <v>960</v>
      </c>
      <c r="B290" s="111">
        <v>8</v>
      </c>
      <c r="C290" s="116">
        <v>0.0008976833294025809</v>
      </c>
      <c r="D290" s="111" t="s">
        <v>2444</v>
      </c>
      <c r="E290" s="111" t="b">
        <v>0</v>
      </c>
      <c r="F290" s="111" t="b">
        <v>0</v>
      </c>
      <c r="G290" s="111" t="b">
        <v>0</v>
      </c>
    </row>
    <row r="291" spans="1:7" ht="15">
      <c r="A291" s="111" t="s">
        <v>961</v>
      </c>
      <c r="B291" s="111">
        <v>8</v>
      </c>
      <c r="C291" s="116">
        <v>0.0008049772005028264</v>
      </c>
      <c r="D291" s="111" t="s">
        <v>2444</v>
      </c>
      <c r="E291" s="111" t="b">
        <v>0</v>
      </c>
      <c r="F291" s="111" t="b">
        <v>0</v>
      </c>
      <c r="G291" s="111" t="b">
        <v>0</v>
      </c>
    </row>
    <row r="292" spans="1:7" ht="15">
      <c r="A292" s="111" t="s">
        <v>962</v>
      </c>
      <c r="B292" s="111">
        <v>8</v>
      </c>
      <c r="C292" s="116">
        <v>0.0008049772005028264</v>
      </c>
      <c r="D292" s="111" t="s">
        <v>2444</v>
      </c>
      <c r="E292" s="111" t="b">
        <v>0</v>
      </c>
      <c r="F292" s="111" t="b">
        <v>0</v>
      </c>
      <c r="G292" s="111" t="b">
        <v>0</v>
      </c>
    </row>
    <row r="293" spans="1:7" ht="15">
      <c r="A293" s="111" t="s">
        <v>963</v>
      </c>
      <c r="B293" s="111">
        <v>8</v>
      </c>
      <c r="C293" s="116">
        <v>0.0008049772005028264</v>
      </c>
      <c r="D293" s="111" t="s">
        <v>2444</v>
      </c>
      <c r="E293" s="111" t="b">
        <v>0</v>
      </c>
      <c r="F293" s="111" t="b">
        <v>0</v>
      </c>
      <c r="G293" s="111" t="b">
        <v>0</v>
      </c>
    </row>
    <row r="294" spans="1:7" ht="15">
      <c r="A294" s="111" t="s">
        <v>964</v>
      </c>
      <c r="B294" s="111">
        <v>8</v>
      </c>
      <c r="C294" s="116">
        <v>0.0008049772005028264</v>
      </c>
      <c r="D294" s="111" t="s">
        <v>2444</v>
      </c>
      <c r="E294" s="111" t="b">
        <v>0</v>
      </c>
      <c r="F294" s="111" t="b">
        <v>0</v>
      </c>
      <c r="G294" s="111" t="b">
        <v>0</v>
      </c>
    </row>
    <row r="295" spans="1:7" ht="15">
      <c r="A295" s="111" t="s">
        <v>965</v>
      </c>
      <c r="B295" s="111">
        <v>8</v>
      </c>
      <c r="C295" s="116">
        <v>0.0008976833294025809</v>
      </c>
      <c r="D295" s="111" t="s">
        <v>2444</v>
      </c>
      <c r="E295" s="111" t="b">
        <v>1</v>
      </c>
      <c r="F295" s="111" t="b">
        <v>0</v>
      </c>
      <c r="G295" s="111" t="b">
        <v>0</v>
      </c>
    </row>
    <row r="296" spans="1:7" ht="15">
      <c r="A296" s="111" t="s">
        <v>966</v>
      </c>
      <c r="B296" s="111">
        <v>8</v>
      </c>
      <c r="C296" s="116">
        <v>0.0009591647016519426</v>
      </c>
      <c r="D296" s="111" t="s">
        <v>2444</v>
      </c>
      <c r="E296" s="111" t="b">
        <v>0</v>
      </c>
      <c r="F296" s="111" t="b">
        <v>0</v>
      </c>
      <c r="G296" s="111" t="b">
        <v>0</v>
      </c>
    </row>
    <row r="297" spans="1:7" ht="15">
      <c r="A297" s="111" t="s">
        <v>967</v>
      </c>
      <c r="B297" s="111">
        <v>8</v>
      </c>
      <c r="C297" s="116">
        <v>0.0008049772005028264</v>
      </c>
      <c r="D297" s="111" t="s">
        <v>2444</v>
      </c>
      <c r="E297" s="111" t="b">
        <v>0</v>
      </c>
      <c r="F297" s="111" t="b">
        <v>0</v>
      </c>
      <c r="G297" s="111" t="b">
        <v>0</v>
      </c>
    </row>
    <row r="298" spans="1:7" ht="15">
      <c r="A298" s="111" t="s">
        <v>968</v>
      </c>
      <c r="B298" s="111">
        <v>8</v>
      </c>
      <c r="C298" s="116">
        <v>0.0011501432873229852</v>
      </c>
      <c r="D298" s="111" t="s">
        <v>2444</v>
      </c>
      <c r="E298" s="111" t="b">
        <v>0</v>
      </c>
      <c r="F298" s="111" t="b">
        <v>0</v>
      </c>
      <c r="G298" s="111" t="b">
        <v>0</v>
      </c>
    </row>
    <row r="299" spans="1:7" ht="15">
      <c r="A299" s="111" t="s">
        <v>969</v>
      </c>
      <c r="B299" s="111">
        <v>8</v>
      </c>
      <c r="C299" s="116">
        <v>0.0011501432873229852</v>
      </c>
      <c r="D299" s="111" t="s">
        <v>2444</v>
      </c>
      <c r="E299" s="111" t="b">
        <v>0</v>
      </c>
      <c r="F299" s="111" t="b">
        <v>0</v>
      </c>
      <c r="G299" s="111" t="b">
        <v>0</v>
      </c>
    </row>
    <row r="300" spans="1:7" ht="15">
      <c r="A300" s="111" t="s">
        <v>970</v>
      </c>
      <c r="B300" s="111">
        <v>8</v>
      </c>
      <c r="C300" s="116">
        <v>0.0008474493905936197</v>
      </c>
      <c r="D300" s="111" t="s">
        <v>2444</v>
      </c>
      <c r="E300" s="111" t="b">
        <v>0</v>
      </c>
      <c r="F300" s="111" t="b">
        <v>0</v>
      </c>
      <c r="G300" s="111" t="b">
        <v>0</v>
      </c>
    </row>
    <row r="301" spans="1:7" ht="15">
      <c r="A301" s="111" t="s">
        <v>971</v>
      </c>
      <c r="B301" s="111">
        <v>8</v>
      </c>
      <c r="C301" s="116">
        <v>0.0008049772005028264</v>
      </c>
      <c r="D301" s="111" t="s">
        <v>2444</v>
      </c>
      <c r="E301" s="111" t="b">
        <v>0</v>
      </c>
      <c r="F301" s="111" t="b">
        <v>0</v>
      </c>
      <c r="G301" s="111" t="b">
        <v>0</v>
      </c>
    </row>
    <row r="302" spans="1:7" ht="15">
      <c r="A302" s="111" t="s">
        <v>972</v>
      </c>
      <c r="B302" s="111">
        <v>8</v>
      </c>
      <c r="C302" s="116">
        <v>0.0007681861159808997</v>
      </c>
      <c r="D302" s="111" t="s">
        <v>2444</v>
      </c>
      <c r="E302" s="111" t="b">
        <v>0</v>
      </c>
      <c r="F302" s="111" t="b">
        <v>0</v>
      </c>
      <c r="G302" s="111" t="b">
        <v>0</v>
      </c>
    </row>
    <row r="303" spans="1:7" ht="15">
      <c r="A303" s="111" t="s">
        <v>973</v>
      </c>
      <c r="B303" s="111">
        <v>8</v>
      </c>
      <c r="C303" s="116">
        <v>0.0007681861159808997</v>
      </c>
      <c r="D303" s="111" t="s">
        <v>2444</v>
      </c>
      <c r="E303" s="111" t="b">
        <v>0</v>
      </c>
      <c r="F303" s="111" t="b">
        <v>0</v>
      </c>
      <c r="G303" s="111" t="b">
        <v>0</v>
      </c>
    </row>
    <row r="304" spans="1:7" ht="15">
      <c r="A304" s="111" t="s">
        <v>974</v>
      </c>
      <c r="B304" s="111">
        <v>8</v>
      </c>
      <c r="C304" s="116">
        <v>0.0007681861159808997</v>
      </c>
      <c r="D304" s="111" t="s">
        <v>2444</v>
      </c>
      <c r="E304" s="111" t="b">
        <v>0</v>
      </c>
      <c r="F304" s="111" t="b">
        <v>0</v>
      </c>
      <c r="G304" s="111" t="b">
        <v>0</v>
      </c>
    </row>
    <row r="305" spans="1:7" ht="15">
      <c r="A305" s="111" t="s">
        <v>975</v>
      </c>
      <c r="B305" s="111">
        <v>8</v>
      </c>
      <c r="C305" s="116">
        <v>0.0008049772005028264</v>
      </c>
      <c r="D305" s="111" t="s">
        <v>2444</v>
      </c>
      <c r="E305" s="111" t="b">
        <v>0</v>
      </c>
      <c r="F305" s="111" t="b">
        <v>0</v>
      </c>
      <c r="G305" s="111" t="b">
        <v>0</v>
      </c>
    </row>
    <row r="306" spans="1:7" ht="15">
      <c r="A306" s="111" t="s">
        <v>976</v>
      </c>
      <c r="B306" s="111">
        <v>8</v>
      </c>
      <c r="C306" s="116">
        <v>0.0007681861159808997</v>
      </c>
      <c r="D306" s="111" t="s">
        <v>2444</v>
      </c>
      <c r="E306" s="111" t="b">
        <v>0</v>
      </c>
      <c r="F306" s="111" t="b">
        <v>0</v>
      </c>
      <c r="G306" s="111" t="b">
        <v>0</v>
      </c>
    </row>
    <row r="307" spans="1:7" ht="15">
      <c r="A307" s="111" t="s">
        <v>977</v>
      </c>
      <c r="B307" s="111">
        <v>8</v>
      </c>
      <c r="C307" s="116">
        <v>0.0008049772005028264</v>
      </c>
      <c r="D307" s="111" t="s">
        <v>2444</v>
      </c>
      <c r="E307" s="111" t="b">
        <v>0</v>
      </c>
      <c r="F307" s="111" t="b">
        <v>0</v>
      </c>
      <c r="G307" s="111" t="b">
        <v>0</v>
      </c>
    </row>
    <row r="308" spans="1:7" ht="15">
      <c r="A308" s="111" t="s">
        <v>978</v>
      </c>
      <c r="B308" s="111">
        <v>8</v>
      </c>
      <c r="C308" s="116">
        <v>0.0009591647016519426</v>
      </c>
      <c r="D308" s="111" t="s">
        <v>2444</v>
      </c>
      <c r="E308" s="111" t="b">
        <v>0</v>
      </c>
      <c r="F308" s="111" t="b">
        <v>0</v>
      </c>
      <c r="G308" s="111" t="b">
        <v>0</v>
      </c>
    </row>
    <row r="309" spans="1:7" ht="15">
      <c r="A309" s="111" t="s">
        <v>979</v>
      </c>
      <c r="B309" s="111">
        <v>8</v>
      </c>
      <c r="C309" s="116">
        <v>0.0007681861159808997</v>
      </c>
      <c r="D309" s="111" t="s">
        <v>2444</v>
      </c>
      <c r="E309" s="111" t="b">
        <v>0</v>
      </c>
      <c r="F309" s="111" t="b">
        <v>0</v>
      </c>
      <c r="G309" s="111" t="b">
        <v>0</v>
      </c>
    </row>
    <row r="310" spans="1:7" ht="15">
      <c r="A310" s="111" t="s">
        <v>980</v>
      </c>
      <c r="B310" s="111">
        <v>8</v>
      </c>
      <c r="C310" s="116">
        <v>0.0009591647016519426</v>
      </c>
      <c r="D310" s="111" t="s">
        <v>2444</v>
      </c>
      <c r="E310" s="111" t="b">
        <v>0</v>
      </c>
      <c r="F310" s="111" t="b">
        <v>0</v>
      </c>
      <c r="G310" s="111" t="b">
        <v>0</v>
      </c>
    </row>
    <row r="311" spans="1:7" ht="15">
      <c r="A311" s="111" t="s">
        <v>239</v>
      </c>
      <c r="B311" s="111">
        <v>8</v>
      </c>
      <c r="C311" s="116">
        <v>0.0009591647016519426</v>
      </c>
      <c r="D311" s="111" t="s">
        <v>2444</v>
      </c>
      <c r="E311" s="111" t="b">
        <v>0</v>
      </c>
      <c r="F311" s="111" t="b">
        <v>0</v>
      </c>
      <c r="G311" s="111" t="b">
        <v>0</v>
      </c>
    </row>
    <row r="312" spans="1:7" ht="15">
      <c r="A312" s="111" t="s">
        <v>981</v>
      </c>
      <c r="B312" s="111">
        <v>8</v>
      </c>
      <c r="C312" s="116">
        <v>0.0011501432873229852</v>
      </c>
      <c r="D312" s="111" t="s">
        <v>2444</v>
      </c>
      <c r="E312" s="111" t="b">
        <v>0</v>
      </c>
      <c r="F312" s="111" t="b">
        <v>0</v>
      </c>
      <c r="G312" s="111" t="b">
        <v>0</v>
      </c>
    </row>
    <row r="313" spans="1:7" ht="15">
      <c r="A313" s="111" t="s">
        <v>982</v>
      </c>
      <c r="B313" s="111">
        <v>8</v>
      </c>
      <c r="C313" s="116">
        <v>0.0008474493905936197</v>
      </c>
      <c r="D313" s="111" t="s">
        <v>2444</v>
      </c>
      <c r="E313" s="111" t="b">
        <v>0</v>
      </c>
      <c r="F313" s="111" t="b">
        <v>0</v>
      </c>
      <c r="G313" s="111" t="b">
        <v>0</v>
      </c>
    </row>
    <row r="314" spans="1:7" ht="15">
      <c r="A314" s="111" t="s">
        <v>983</v>
      </c>
      <c r="B314" s="111">
        <v>8</v>
      </c>
      <c r="C314" s="116">
        <v>0.0008474493905936197</v>
      </c>
      <c r="D314" s="111" t="s">
        <v>2444</v>
      </c>
      <c r="E314" s="111" t="b">
        <v>0</v>
      </c>
      <c r="F314" s="111" t="b">
        <v>0</v>
      </c>
      <c r="G314" s="111" t="b">
        <v>0</v>
      </c>
    </row>
    <row r="315" spans="1:7" ht="15">
      <c r="A315" s="111" t="s">
        <v>984</v>
      </c>
      <c r="B315" s="111">
        <v>8</v>
      </c>
      <c r="C315" s="116">
        <v>0.0013411218729940282</v>
      </c>
      <c r="D315" s="111" t="s">
        <v>2444</v>
      </c>
      <c r="E315" s="111" t="b">
        <v>0</v>
      </c>
      <c r="F315" s="111" t="b">
        <v>0</v>
      </c>
      <c r="G315" s="111" t="b">
        <v>0</v>
      </c>
    </row>
    <row r="316" spans="1:7" ht="15">
      <c r="A316" s="111" t="s">
        <v>985</v>
      </c>
      <c r="B316" s="111">
        <v>8</v>
      </c>
      <c r="C316" s="116">
        <v>0.0011501432873229852</v>
      </c>
      <c r="D316" s="111" t="s">
        <v>2444</v>
      </c>
      <c r="E316" s="111" t="b">
        <v>0</v>
      </c>
      <c r="F316" s="111" t="b">
        <v>1</v>
      </c>
      <c r="G316" s="111" t="b">
        <v>0</v>
      </c>
    </row>
    <row r="317" spans="1:7" ht="15">
      <c r="A317" s="111" t="s">
        <v>986</v>
      </c>
      <c r="B317" s="111">
        <v>8</v>
      </c>
      <c r="C317" s="116">
        <v>0.0013411218729940282</v>
      </c>
      <c r="D317" s="111" t="s">
        <v>2444</v>
      </c>
      <c r="E317" s="111" t="b">
        <v>0</v>
      </c>
      <c r="F317" s="111" t="b">
        <v>0</v>
      </c>
      <c r="G317" s="111" t="b">
        <v>0</v>
      </c>
    </row>
    <row r="318" spans="1:7" ht="15">
      <c r="A318" s="111" t="s">
        <v>987</v>
      </c>
      <c r="B318" s="111">
        <v>8</v>
      </c>
      <c r="C318" s="116">
        <v>0.0013411218729940282</v>
      </c>
      <c r="D318" s="111" t="s">
        <v>2444</v>
      </c>
      <c r="E318" s="111" t="b">
        <v>0</v>
      </c>
      <c r="F318" s="111" t="b">
        <v>0</v>
      </c>
      <c r="G318" s="111" t="b">
        <v>0</v>
      </c>
    </row>
    <row r="319" spans="1:7" ht="15">
      <c r="A319" s="111" t="s">
        <v>988</v>
      </c>
      <c r="B319" s="111">
        <v>8</v>
      </c>
      <c r="C319" s="116">
        <v>0.0013411218729940282</v>
      </c>
      <c r="D319" s="111" t="s">
        <v>2444</v>
      </c>
      <c r="E319" s="111" t="b">
        <v>0</v>
      </c>
      <c r="F319" s="111" t="b">
        <v>0</v>
      </c>
      <c r="G319" s="111" t="b">
        <v>0</v>
      </c>
    </row>
    <row r="320" spans="1:7" ht="15">
      <c r="A320" s="111" t="s">
        <v>989</v>
      </c>
      <c r="B320" s="111">
        <v>8</v>
      </c>
      <c r="C320" s="116">
        <v>0.0011501432873229852</v>
      </c>
      <c r="D320" s="111" t="s">
        <v>2444</v>
      </c>
      <c r="E320" s="111" t="b">
        <v>0</v>
      </c>
      <c r="F320" s="111" t="b">
        <v>0</v>
      </c>
      <c r="G320" s="111" t="b">
        <v>0</v>
      </c>
    </row>
    <row r="321" spans="1:7" ht="15">
      <c r="A321" s="111" t="s">
        <v>990</v>
      </c>
      <c r="B321" s="111">
        <v>8</v>
      </c>
      <c r="C321" s="116">
        <v>0.0011501432873229852</v>
      </c>
      <c r="D321" s="111" t="s">
        <v>2444</v>
      </c>
      <c r="E321" s="111" t="b">
        <v>0</v>
      </c>
      <c r="F321" s="111" t="b">
        <v>0</v>
      </c>
      <c r="G321" s="111" t="b">
        <v>0</v>
      </c>
    </row>
    <row r="322" spans="1:7" ht="15">
      <c r="A322" s="111" t="s">
        <v>991</v>
      </c>
      <c r="B322" s="111">
        <v>8</v>
      </c>
      <c r="C322" s="116">
        <v>0.0011501432873229852</v>
      </c>
      <c r="D322" s="111" t="s">
        <v>2444</v>
      </c>
      <c r="E322" s="111" t="b">
        <v>0</v>
      </c>
      <c r="F322" s="111" t="b">
        <v>0</v>
      </c>
      <c r="G322" s="111" t="b">
        <v>0</v>
      </c>
    </row>
    <row r="323" spans="1:7" ht="15">
      <c r="A323" s="111" t="s">
        <v>992</v>
      </c>
      <c r="B323" s="111">
        <v>7</v>
      </c>
      <c r="C323" s="116">
        <v>0.0007415182167694172</v>
      </c>
      <c r="D323" s="111" t="s">
        <v>2444</v>
      </c>
      <c r="E323" s="111" t="b">
        <v>0</v>
      </c>
      <c r="F323" s="111" t="b">
        <v>0</v>
      </c>
      <c r="G323" s="111" t="b">
        <v>0</v>
      </c>
    </row>
    <row r="324" spans="1:7" ht="15">
      <c r="A324" s="111" t="s">
        <v>993</v>
      </c>
      <c r="B324" s="111">
        <v>7</v>
      </c>
      <c r="C324" s="116">
        <v>0.0007854729132272582</v>
      </c>
      <c r="D324" s="111" t="s">
        <v>2444</v>
      </c>
      <c r="E324" s="111" t="b">
        <v>0</v>
      </c>
      <c r="F324" s="111" t="b">
        <v>0</v>
      </c>
      <c r="G324" s="111" t="b">
        <v>0</v>
      </c>
    </row>
    <row r="325" spans="1:7" ht="15">
      <c r="A325" s="111" t="s">
        <v>994</v>
      </c>
      <c r="B325" s="111">
        <v>7</v>
      </c>
      <c r="C325" s="116">
        <v>0.0007854729132272582</v>
      </c>
      <c r="D325" s="111" t="s">
        <v>2444</v>
      </c>
      <c r="E325" s="111" t="b">
        <v>0</v>
      </c>
      <c r="F325" s="111" t="b">
        <v>0</v>
      </c>
      <c r="G325" s="111" t="b">
        <v>0</v>
      </c>
    </row>
    <row r="326" spans="1:7" ht="15">
      <c r="A326" s="111" t="s">
        <v>995</v>
      </c>
      <c r="B326" s="111">
        <v>7</v>
      </c>
      <c r="C326" s="116">
        <v>0.000704355050439973</v>
      </c>
      <c r="D326" s="111" t="s">
        <v>2444</v>
      </c>
      <c r="E326" s="111" t="b">
        <v>0</v>
      </c>
      <c r="F326" s="111" t="b">
        <v>0</v>
      </c>
      <c r="G326" s="111" t="b">
        <v>0</v>
      </c>
    </row>
    <row r="327" spans="1:7" ht="15">
      <c r="A327" s="111" t="s">
        <v>996</v>
      </c>
      <c r="B327" s="111">
        <v>7</v>
      </c>
      <c r="C327" s="116">
        <v>0.0007415182167694172</v>
      </c>
      <c r="D327" s="111" t="s">
        <v>2444</v>
      </c>
      <c r="E327" s="111" t="b">
        <v>0</v>
      </c>
      <c r="F327" s="111" t="b">
        <v>0</v>
      </c>
      <c r="G327" s="111" t="b">
        <v>0</v>
      </c>
    </row>
    <row r="328" spans="1:7" ht="15">
      <c r="A328" s="111" t="s">
        <v>997</v>
      </c>
      <c r="B328" s="111">
        <v>7</v>
      </c>
      <c r="C328" s="116">
        <v>0.0007854729132272582</v>
      </c>
      <c r="D328" s="111" t="s">
        <v>2444</v>
      </c>
      <c r="E328" s="111" t="b">
        <v>0</v>
      </c>
      <c r="F328" s="111" t="b">
        <v>0</v>
      </c>
      <c r="G328" s="111" t="b">
        <v>0</v>
      </c>
    </row>
    <row r="329" spans="1:7" ht="15">
      <c r="A329" s="111" t="s">
        <v>998</v>
      </c>
      <c r="B329" s="111">
        <v>7</v>
      </c>
      <c r="C329" s="116">
        <v>0.0007854729132272582</v>
      </c>
      <c r="D329" s="111" t="s">
        <v>2444</v>
      </c>
      <c r="E329" s="111" t="b">
        <v>0</v>
      </c>
      <c r="F329" s="111" t="b">
        <v>0</v>
      </c>
      <c r="G329" s="111" t="b">
        <v>0</v>
      </c>
    </row>
    <row r="330" spans="1:7" ht="15">
      <c r="A330" s="111" t="s">
        <v>999</v>
      </c>
      <c r="B330" s="111">
        <v>7</v>
      </c>
      <c r="C330" s="116">
        <v>0.000704355050439973</v>
      </c>
      <c r="D330" s="111" t="s">
        <v>2444</v>
      </c>
      <c r="E330" s="111" t="b">
        <v>0</v>
      </c>
      <c r="F330" s="111" t="b">
        <v>0</v>
      </c>
      <c r="G330" s="111" t="b">
        <v>0</v>
      </c>
    </row>
    <row r="331" spans="1:7" ht="15">
      <c r="A331" s="111" t="s">
        <v>1000</v>
      </c>
      <c r="B331" s="111">
        <v>7</v>
      </c>
      <c r="C331" s="116">
        <v>0.0007415182167694172</v>
      </c>
      <c r="D331" s="111" t="s">
        <v>2444</v>
      </c>
      <c r="E331" s="111" t="b">
        <v>0</v>
      </c>
      <c r="F331" s="111" t="b">
        <v>0</v>
      </c>
      <c r="G331" s="111" t="b">
        <v>0</v>
      </c>
    </row>
    <row r="332" spans="1:7" ht="15">
      <c r="A332" s="111" t="s">
        <v>230</v>
      </c>
      <c r="B332" s="111">
        <v>7</v>
      </c>
      <c r="C332" s="116">
        <v>0.0008392691139454497</v>
      </c>
      <c r="D332" s="111" t="s">
        <v>2444</v>
      </c>
      <c r="E332" s="111" t="b">
        <v>0</v>
      </c>
      <c r="F332" s="111" t="b">
        <v>0</v>
      </c>
      <c r="G332" s="111" t="b">
        <v>0</v>
      </c>
    </row>
    <row r="333" spans="1:7" ht="15">
      <c r="A333" s="111" t="s">
        <v>1001</v>
      </c>
      <c r="B333" s="111">
        <v>7</v>
      </c>
      <c r="C333" s="116">
        <v>0.0007415182167694172</v>
      </c>
      <c r="D333" s="111" t="s">
        <v>2444</v>
      </c>
      <c r="E333" s="111" t="b">
        <v>0</v>
      </c>
      <c r="F333" s="111" t="b">
        <v>0</v>
      </c>
      <c r="G333" s="111" t="b">
        <v>0</v>
      </c>
    </row>
    <row r="334" spans="1:7" ht="15">
      <c r="A334" s="111" t="s">
        <v>1002</v>
      </c>
      <c r="B334" s="111">
        <v>7</v>
      </c>
      <c r="C334" s="116">
        <v>0.000704355050439973</v>
      </c>
      <c r="D334" s="111" t="s">
        <v>2444</v>
      </c>
      <c r="E334" s="111" t="b">
        <v>0</v>
      </c>
      <c r="F334" s="111" t="b">
        <v>0</v>
      </c>
      <c r="G334" s="111" t="b">
        <v>0</v>
      </c>
    </row>
    <row r="335" spans="1:7" ht="15">
      <c r="A335" s="111" t="s">
        <v>1003</v>
      </c>
      <c r="B335" s="111">
        <v>7</v>
      </c>
      <c r="C335" s="116">
        <v>0.0009086244792315797</v>
      </c>
      <c r="D335" s="111" t="s">
        <v>2444</v>
      </c>
      <c r="E335" s="111" t="b">
        <v>0</v>
      </c>
      <c r="F335" s="111" t="b">
        <v>0</v>
      </c>
      <c r="G335" s="111" t="b">
        <v>0</v>
      </c>
    </row>
    <row r="336" spans="1:7" ht="15">
      <c r="A336" s="111" t="s">
        <v>1004</v>
      </c>
      <c r="B336" s="111">
        <v>7</v>
      </c>
      <c r="C336" s="116">
        <v>0.0007415182167694172</v>
      </c>
      <c r="D336" s="111" t="s">
        <v>2444</v>
      </c>
      <c r="E336" s="111" t="b">
        <v>0</v>
      </c>
      <c r="F336" s="111" t="b">
        <v>0</v>
      </c>
      <c r="G336" s="111" t="b">
        <v>0</v>
      </c>
    </row>
    <row r="337" spans="1:7" ht="15">
      <c r="A337" s="111" t="s">
        <v>1005</v>
      </c>
      <c r="B337" s="111">
        <v>7</v>
      </c>
      <c r="C337" s="116">
        <v>0.0007415182167694172</v>
      </c>
      <c r="D337" s="111" t="s">
        <v>2444</v>
      </c>
      <c r="E337" s="111" t="b">
        <v>0</v>
      </c>
      <c r="F337" s="111" t="b">
        <v>0</v>
      </c>
      <c r="G337" s="111" t="b">
        <v>0</v>
      </c>
    </row>
    <row r="338" spans="1:7" ht="15">
      <c r="A338" s="111" t="s">
        <v>1006</v>
      </c>
      <c r="B338" s="111">
        <v>7</v>
      </c>
      <c r="C338" s="116">
        <v>0.0007415182167694172</v>
      </c>
      <c r="D338" s="111" t="s">
        <v>2444</v>
      </c>
      <c r="E338" s="111" t="b">
        <v>0</v>
      </c>
      <c r="F338" s="111" t="b">
        <v>0</v>
      </c>
      <c r="G338" s="111" t="b">
        <v>0</v>
      </c>
    </row>
    <row r="339" spans="1:7" ht="15">
      <c r="A339" s="111" t="s">
        <v>1007</v>
      </c>
      <c r="B339" s="111">
        <v>7</v>
      </c>
      <c r="C339" s="116">
        <v>0.0007415182167694172</v>
      </c>
      <c r="D339" s="111" t="s">
        <v>2444</v>
      </c>
      <c r="E339" s="111" t="b">
        <v>0</v>
      </c>
      <c r="F339" s="111" t="b">
        <v>1</v>
      </c>
      <c r="G339" s="111" t="b">
        <v>0</v>
      </c>
    </row>
    <row r="340" spans="1:7" ht="15">
      <c r="A340" s="111" t="s">
        <v>1008</v>
      </c>
      <c r="B340" s="111">
        <v>7</v>
      </c>
      <c r="C340" s="116">
        <v>0.0007854729132272582</v>
      </c>
      <c r="D340" s="111" t="s">
        <v>2444</v>
      </c>
      <c r="E340" s="111" t="b">
        <v>0</v>
      </c>
      <c r="F340" s="111" t="b">
        <v>0</v>
      </c>
      <c r="G340" s="111" t="b">
        <v>0</v>
      </c>
    </row>
    <row r="341" spans="1:7" ht="15">
      <c r="A341" s="111" t="s">
        <v>1009</v>
      </c>
      <c r="B341" s="111">
        <v>7</v>
      </c>
      <c r="C341" s="116">
        <v>0.000704355050439973</v>
      </c>
      <c r="D341" s="111" t="s">
        <v>2444</v>
      </c>
      <c r="E341" s="111" t="b">
        <v>0</v>
      </c>
      <c r="F341" s="111" t="b">
        <v>0</v>
      </c>
      <c r="G341" s="111" t="b">
        <v>0</v>
      </c>
    </row>
    <row r="342" spans="1:7" ht="15">
      <c r="A342" s="111" t="s">
        <v>1010</v>
      </c>
      <c r="B342" s="111">
        <v>7</v>
      </c>
      <c r="C342" s="116">
        <v>0.0007415182167694172</v>
      </c>
      <c r="D342" s="111" t="s">
        <v>2444</v>
      </c>
      <c r="E342" s="111" t="b">
        <v>0</v>
      </c>
      <c r="F342" s="111" t="b">
        <v>0</v>
      </c>
      <c r="G342" s="111" t="b">
        <v>0</v>
      </c>
    </row>
    <row r="343" spans="1:7" ht="15">
      <c r="A343" s="111" t="s">
        <v>1011</v>
      </c>
      <c r="B343" s="111">
        <v>7</v>
      </c>
      <c r="C343" s="116">
        <v>0.0007854729132272582</v>
      </c>
      <c r="D343" s="111" t="s">
        <v>2444</v>
      </c>
      <c r="E343" s="111" t="b">
        <v>0</v>
      </c>
      <c r="F343" s="111" t="b">
        <v>0</v>
      </c>
      <c r="G343" s="111" t="b">
        <v>0</v>
      </c>
    </row>
    <row r="344" spans="1:7" ht="15">
      <c r="A344" s="111" t="s">
        <v>1012</v>
      </c>
      <c r="B344" s="111">
        <v>7</v>
      </c>
      <c r="C344" s="116">
        <v>0.0007415182167694172</v>
      </c>
      <c r="D344" s="111" t="s">
        <v>2444</v>
      </c>
      <c r="E344" s="111" t="b">
        <v>0</v>
      </c>
      <c r="F344" s="111" t="b">
        <v>0</v>
      </c>
      <c r="G344" s="111" t="b">
        <v>0</v>
      </c>
    </row>
    <row r="345" spans="1:7" ht="15">
      <c r="A345" s="111" t="s">
        <v>1013</v>
      </c>
      <c r="B345" s="111">
        <v>7</v>
      </c>
      <c r="C345" s="116">
        <v>0.000704355050439973</v>
      </c>
      <c r="D345" s="111" t="s">
        <v>2444</v>
      </c>
      <c r="E345" s="111" t="b">
        <v>0</v>
      </c>
      <c r="F345" s="111" t="b">
        <v>0</v>
      </c>
      <c r="G345" s="111" t="b">
        <v>0</v>
      </c>
    </row>
    <row r="346" spans="1:7" ht="15">
      <c r="A346" s="111" t="s">
        <v>1014</v>
      </c>
      <c r="B346" s="111">
        <v>7</v>
      </c>
      <c r="C346" s="116">
        <v>0.0007854729132272582</v>
      </c>
      <c r="D346" s="111" t="s">
        <v>2444</v>
      </c>
      <c r="E346" s="111" t="b">
        <v>0</v>
      </c>
      <c r="F346" s="111" t="b">
        <v>0</v>
      </c>
      <c r="G346" s="111" t="b">
        <v>0</v>
      </c>
    </row>
    <row r="347" spans="1:7" ht="15">
      <c r="A347" s="111" t="s">
        <v>1015</v>
      </c>
      <c r="B347" s="111">
        <v>7</v>
      </c>
      <c r="C347" s="116">
        <v>0.0009086244792315797</v>
      </c>
      <c r="D347" s="111" t="s">
        <v>2444</v>
      </c>
      <c r="E347" s="111" t="b">
        <v>0</v>
      </c>
      <c r="F347" s="111" t="b">
        <v>0</v>
      </c>
      <c r="G347" s="111" t="b">
        <v>0</v>
      </c>
    </row>
    <row r="348" spans="1:7" ht="15">
      <c r="A348" s="111" t="s">
        <v>1016</v>
      </c>
      <c r="B348" s="111">
        <v>7</v>
      </c>
      <c r="C348" s="116">
        <v>0.0009086244792315797</v>
      </c>
      <c r="D348" s="111" t="s">
        <v>2444</v>
      </c>
      <c r="E348" s="111" t="b">
        <v>0</v>
      </c>
      <c r="F348" s="111" t="b">
        <v>0</v>
      </c>
      <c r="G348" s="111" t="b">
        <v>0</v>
      </c>
    </row>
    <row r="349" spans="1:7" ht="15">
      <c r="A349" s="111" t="s">
        <v>1017</v>
      </c>
      <c r="B349" s="111">
        <v>7</v>
      </c>
      <c r="C349" s="116">
        <v>0.0008392691139454497</v>
      </c>
      <c r="D349" s="111" t="s">
        <v>2444</v>
      </c>
      <c r="E349" s="111" t="b">
        <v>0</v>
      </c>
      <c r="F349" s="111" t="b">
        <v>0</v>
      </c>
      <c r="G349" s="111" t="b">
        <v>0</v>
      </c>
    </row>
    <row r="350" spans="1:7" ht="15">
      <c r="A350" s="111" t="s">
        <v>1018</v>
      </c>
      <c r="B350" s="111">
        <v>7</v>
      </c>
      <c r="C350" s="116">
        <v>0.0008392691139454497</v>
      </c>
      <c r="D350" s="111" t="s">
        <v>2444</v>
      </c>
      <c r="E350" s="111" t="b">
        <v>0</v>
      </c>
      <c r="F350" s="111" t="b">
        <v>0</v>
      </c>
      <c r="G350" s="111" t="b">
        <v>0</v>
      </c>
    </row>
    <row r="351" spans="1:7" ht="15">
      <c r="A351" s="111" t="s">
        <v>1019</v>
      </c>
      <c r="B351" s="111">
        <v>7</v>
      </c>
      <c r="C351" s="116">
        <v>0.0008392691139454497</v>
      </c>
      <c r="D351" s="111" t="s">
        <v>2444</v>
      </c>
      <c r="E351" s="111" t="b">
        <v>0</v>
      </c>
      <c r="F351" s="111" t="b">
        <v>0</v>
      </c>
      <c r="G351" s="111" t="b">
        <v>0</v>
      </c>
    </row>
    <row r="352" spans="1:7" ht="15">
      <c r="A352" s="111" t="s">
        <v>1020</v>
      </c>
      <c r="B352" s="111">
        <v>7</v>
      </c>
      <c r="C352" s="116">
        <v>0.0009086244792315797</v>
      </c>
      <c r="D352" s="111" t="s">
        <v>2444</v>
      </c>
      <c r="E352" s="111" t="b">
        <v>0</v>
      </c>
      <c r="F352" s="111" t="b">
        <v>0</v>
      </c>
      <c r="G352" s="111" t="b">
        <v>0</v>
      </c>
    </row>
    <row r="353" spans="1:7" ht="15">
      <c r="A353" s="111" t="s">
        <v>1021</v>
      </c>
      <c r="B353" s="111">
        <v>7</v>
      </c>
      <c r="C353" s="116">
        <v>0.0007854729132272582</v>
      </c>
      <c r="D353" s="111" t="s">
        <v>2444</v>
      </c>
      <c r="E353" s="111" t="b">
        <v>0</v>
      </c>
      <c r="F353" s="111" t="b">
        <v>0</v>
      </c>
      <c r="G353" s="111" t="b">
        <v>0</v>
      </c>
    </row>
    <row r="354" spans="1:7" ht="15">
      <c r="A354" s="111" t="s">
        <v>1022</v>
      </c>
      <c r="B354" s="111">
        <v>7</v>
      </c>
      <c r="C354" s="116">
        <v>0.0007415182167694172</v>
      </c>
      <c r="D354" s="111" t="s">
        <v>2444</v>
      </c>
      <c r="E354" s="111" t="b">
        <v>0</v>
      </c>
      <c r="F354" s="111" t="b">
        <v>0</v>
      </c>
      <c r="G354" s="111" t="b">
        <v>0</v>
      </c>
    </row>
    <row r="355" spans="1:7" ht="15">
      <c r="A355" s="111" t="s">
        <v>1023</v>
      </c>
      <c r="B355" s="111">
        <v>7</v>
      </c>
      <c r="C355" s="116">
        <v>0.0008392691139454497</v>
      </c>
      <c r="D355" s="111" t="s">
        <v>2444</v>
      </c>
      <c r="E355" s="111" t="b">
        <v>0</v>
      </c>
      <c r="F355" s="111" t="b">
        <v>0</v>
      </c>
      <c r="G355" s="111" t="b">
        <v>0</v>
      </c>
    </row>
    <row r="356" spans="1:7" ht="15">
      <c r="A356" s="111" t="s">
        <v>1024</v>
      </c>
      <c r="B356" s="111">
        <v>7</v>
      </c>
      <c r="C356" s="116">
        <v>0.0008392691139454497</v>
      </c>
      <c r="D356" s="111" t="s">
        <v>2444</v>
      </c>
      <c r="E356" s="111" t="b">
        <v>0</v>
      </c>
      <c r="F356" s="111" t="b">
        <v>0</v>
      </c>
      <c r="G356" s="111" t="b">
        <v>0</v>
      </c>
    </row>
    <row r="357" spans="1:7" ht="15">
      <c r="A357" s="111" t="s">
        <v>1025</v>
      </c>
      <c r="B357" s="111">
        <v>7</v>
      </c>
      <c r="C357" s="116">
        <v>0.0007415182167694172</v>
      </c>
      <c r="D357" s="111" t="s">
        <v>2444</v>
      </c>
      <c r="E357" s="111" t="b">
        <v>0</v>
      </c>
      <c r="F357" s="111" t="b">
        <v>0</v>
      </c>
      <c r="G357" s="111" t="b">
        <v>0</v>
      </c>
    </row>
    <row r="358" spans="1:7" ht="15">
      <c r="A358" s="111" t="s">
        <v>1026</v>
      </c>
      <c r="B358" s="111">
        <v>7</v>
      </c>
      <c r="C358" s="116">
        <v>0.000704355050439973</v>
      </c>
      <c r="D358" s="111" t="s">
        <v>2444</v>
      </c>
      <c r="E358" s="111" t="b">
        <v>0</v>
      </c>
      <c r="F358" s="111" t="b">
        <v>0</v>
      </c>
      <c r="G358" s="111" t="b">
        <v>0</v>
      </c>
    </row>
    <row r="359" spans="1:7" ht="15">
      <c r="A359" s="111" t="s">
        <v>1027</v>
      </c>
      <c r="B359" s="111">
        <v>7</v>
      </c>
      <c r="C359" s="116">
        <v>0.000704355050439973</v>
      </c>
      <c r="D359" s="111" t="s">
        <v>2444</v>
      </c>
      <c r="E359" s="111" t="b">
        <v>0</v>
      </c>
      <c r="F359" s="111" t="b">
        <v>0</v>
      </c>
      <c r="G359" s="111" t="b">
        <v>0</v>
      </c>
    </row>
    <row r="360" spans="1:7" ht="15">
      <c r="A360" s="111" t="s">
        <v>1028</v>
      </c>
      <c r="B360" s="111">
        <v>7</v>
      </c>
      <c r="C360" s="116">
        <v>0.0007415182167694172</v>
      </c>
      <c r="D360" s="111" t="s">
        <v>2444</v>
      </c>
      <c r="E360" s="111" t="b">
        <v>0</v>
      </c>
      <c r="F360" s="111" t="b">
        <v>0</v>
      </c>
      <c r="G360" s="111" t="b">
        <v>0</v>
      </c>
    </row>
    <row r="361" spans="1:7" ht="15">
      <c r="A361" s="111" t="s">
        <v>1029</v>
      </c>
      <c r="B361" s="111">
        <v>7</v>
      </c>
      <c r="C361" s="116">
        <v>0.0007415182167694172</v>
      </c>
      <c r="D361" s="111" t="s">
        <v>2444</v>
      </c>
      <c r="E361" s="111" t="b">
        <v>0</v>
      </c>
      <c r="F361" s="111" t="b">
        <v>0</v>
      </c>
      <c r="G361" s="111" t="b">
        <v>0</v>
      </c>
    </row>
    <row r="362" spans="1:7" ht="15">
      <c r="A362" s="111" t="s">
        <v>1030</v>
      </c>
      <c r="B362" s="111">
        <v>7</v>
      </c>
      <c r="C362" s="116">
        <v>0.0007854729132272582</v>
      </c>
      <c r="D362" s="111" t="s">
        <v>2444</v>
      </c>
      <c r="E362" s="111" t="b">
        <v>0</v>
      </c>
      <c r="F362" s="111" t="b">
        <v>0</v>
      </c>
      <c r="G362" s="111" t="b">
        <v>0</v>
      </c>
    </row>
    <row r="363" spans="1:7" ht="15">
      <c r="A363" s="111" t="s">
        <v>1031</v>
      </c>
      <c r="B363" s="111">
        <v>7</v>
      </c>
      <c r="C363" s="116">
        <v>0.000704355050439973</v>
      </c>
      <c r="D363" s="111" t="s">
        <v>2444</v>
      </c>
      <c r="E363" s="111" t="b">
        <v>0</v>
      </c>
      <c r="F363" s="111" t="b">
        <v>0</v>
      </c>
      <c r="G363" s="111" t="b">
        <v>0</v>
      </c>
    </row>
    <row r="364" spans="1:7" ht="15">
      <c r="A364" s="111" t="s">
        <v>1032</v>
      </c>
      <c r="B364" s="111">
        <v>7</v>
      </c>
      <c r="C364" s="116">
        <v>0.000704355050439973</v>
      </c>
      <c r="D364" s="111" t="s">
        <v>2444</v>
      </c>
      <c r="E364" s="111" t="b">
        <v>0</v>
      </c>
      <c r="F364" s="111" t="b">
        <v>0</v>
      </c>
      <c r="G364" s="111" t="b">
        <v>0</v>
      </c>
    </row>
    <row r="365" spans="1:7" ht="15">
      <c r="A365" s="111" t="s">
        <v>1033</v>
      </c>
      <c r="B365" s="111">
        <v>7</v>
      </c>
      <c r="C365" s="116">
        <v>0.0007415182167694172</v>
      </c>
      <c r="D365" s="111" t="s">
        <v>2444</v>
      </c>
      <c r="E365" s="111" t="b">
        <v>0</v>
      </c>
      <c r="F365" s="111" t="b">
        <v>0</v>
      </c>
      <c r="G365" s="111" t="b">
        <v>0</v>
      </c>
    </row>
    <row r="366" spans="1:7" ht="15">
      <c r="A366" s="111" t="s">
        <v>1034</v>
      </c>
      <c r="B366" s="111">
        <v>7</v>
      </c>
      <c r="C366" s="116">
        <v>0.0007854729132272582</v>
      </c>
      <c r="D366" s="111" t="s">
        <v>2444</v>
      </c>
      <c r="E366" s="111" t="b">
        <v>0</v>
      </c>
      <c r="F366" s="111" t="b">
        <v>0</v>
      </c>
      <c r="G366" s="111" t="b">
        <v>0</v>
      </c>
    </row>
    <row r="367" spans="1:7" ht="15">
      <c r="A367" s="111" t="s">
        <v>1035</v>
      </c>
      <c r="B367" s="111">
        <v>7</v>
      </c>
      <c r="C367" s="116">
        <v>0.0009086244792315797</v>
      </c>
      <c r="D367" s="111" t="s">
        <v>2444</v>
      </c>
      <c r="E367" s="111" t="b">
        <v>0</v>
      </c>
      <c r="F367" s="111" t="b">
        <v>0</v>
      </c>
      <c r="G367" s="111" t="b">
        <v>0</v>
      </c>
    </row>
    <row r="368" spans="1:7" ht="15">
      <c r="A368" s="111" t="s">
        <v>1036</v>
      </c>
      <c r="B368" s="111">
        <v>7</v>
      </c>
      <c r="C368" s="116">
        <v>0.000704355050439973</v>
      </c>
      <c r="D368" s="111" t="s">
        <v>2444</v>
      </c>
      <c r="E368" s="111" t="b">
        <v>0</v>
      </c>
      <c r="F368" s="111" t="b">
        <v>0</v>
      </c>
      <c r="G368" s="111" t="b">
        <v>0</v>
      </c>
    </row>
    <row r="369" spans="1:7" ht="15">
      <c r="A369" s="111" t="s">
        <v>1037</v>
      </c>
      <c r="B369" s="111">
        <v>7</v>
      </c>
      <c r="C369" s="116">
        <v>0.0007854729132272582</v>
      </c>
      <c r="D369" s="111" t="s">
        <v>2444</v>
      </c>
      <c r="E369" s="111" t="b">
        <v>0</v>
      </c>
      <c r="F369" s="111" t="b">
        <v>0</v>
      </c>
      <c r="G369" s="111" t="b">
        <v>0</v>
      </c>
    </row>
    <row r="370" spans="1:7" ht="15">
      <c r="A370" s="111" t="s">
        <v>1038</v>
      </c>
      <c r="B370" s="111">
        <v>7</v>
      </c>
      <c r="C370" s="116">
        <v>0.001006375376407612</v>
      </c>
      <c r="D370" s="111" t="s">
        <v>2444</v>
      </c>
      <c r="E370" s="111" t="b">
        <v>0</v>
      </c>
      <c r="F370" s="111" t="b">
        <v>0</v>
      </c>
      <c r="G370" s="111" t="b">
        <v>0</v>
      </c>
    </row>
    <row r="371" spans="1:7" ht="15">
      <c r="A371" s="111" t="s">
        <v>1039</v>
      </c>
      <c r="B371" s="111">
        <v>7</v>
      </c>
      <c r="C371" s="116">
        <v>0.0007415182167694172</v>
      </c>
      <c r="D371" s="111" t="s">
        <v>2444</v>
      </c>
      <c r="E371" s="111" t="b">
        <v>0</v>
      </c>
      <c r="F371" s="111" t="b">
        <v>0</v>
      </c>
      <c r="G371" s="111" t="b">
        <v>0</v>
      </c>
    </row>
    <row r="372" spans="1:7" ht="15">
      <c r="A372" s="111" t="s">
        <v>1040</v>
      </c>
      <c r="B372" s="111">
        <v>7</v>
      </c>
      <c r="C372" s="116">
        <v>0.0007415182167694172</v>
      </c>
      <c r="D372" s="111" t="s">
        <v>2444</v>
      </c>
      <c r="E372" s="111" t="b">
        <v>0</v>
      </c>
      <c r="F372" s="111" t="b">
        <v>0</v>
      </c>
      <c r="G372" s="111" t="b">
        <v>0</v>
      </c>
    </row>
    <row r="373" spans="1:7" ht="15">
      <c r="A373" s="111" t="s">
        <v>1041</v>
      </c>
      <c r="B373" s="111">
        <v>7</v>
      </c>
      <c r="C373" s="116">
        <v>0.000704355050439973</v>
      </c>
      <c r="D373" s="111" t="s">
        <v>2444</v>
      </c>
      <c r="E373" s="111" t="b">
        <v>0</v>
      </c>
      <c r="F373" s="111" t="b">
        <v>0</v>
      </c>
      <c r="G373" s="111" t="b">
        <v>0</v>
      </c>
    </row>
    <row r="374" spans="1:7" ht="15">
      <c r="A374" s="111" t="s">
        <v>1042</v>
      </c>
      <c r="B374" s="111">
        <v>7</v>
      </c>
      <c r="C374" s="116">
        <v>0.0008392691139454497</v>
      </c>
      <c r="D374" s="111" t="s">
        <v>2444</v>
      </c>
      <c r="E374" s="111" t="b">
        <v>0</v>
      </c>
      <c r="F374" s="111" t="b">
        <v>0</v>
      </c>
      <c r="G374" s="111" t="b">
        <v>0</v>
      </c>
    </row>
    <row r="375" spans="1:7" ht="15">
      <c r="A375" s="111" t="s">
        <v>1043</v>
      </c>
      <c r="B375" s="111">
        <v>7</v>
      </c>
      <c r="C375" s="116">
        <v>0.000704355050439973</v>
      </c>
      <c r="D375" s="111" t="s">
        <v>2444</v>
      </c>
      <c r="E375" s="111" t="b">
        <v>0</v>
      </c>
      <c r="F375" s="111" t="b">
        <v>0</v>
      </c>
      <c r="G375" s="111" t="b">
        <v>0</v>
      </c>
    </row>
    <row r="376" spans="1:7" ht="15">
      <c r="A376" s="111" t="s">
        <v>1044</v>
      </c>
      <c r="B376" s="111">
        <v>7</v>
      </c>
      <c r="C376" s="116">
        <v>0.0011734816388697747</v>
      </c>
      <c r="D376" s="111" t="s">
        <v>2444</v>
      </c>
      <c r="E376" s="111" t="b">
        <v>0</v>
      </c>
      <c r="F376" s="111" t="b">
        <v>0</v>
      </c>
      <c r="G376" s="111" t="b">
        <v>0</v>
      </c>
    </row>
    <row r="377" spans="1:7" ht="15">
      <c r="A377" s="111" t="s">
        <v>1045</v>
      </c>
      <c r="B377" s="111">
        <v>7</v>
      </c>
      <c r="C377" s="116">
        <v>0.0011734816388697747</v>
      </c>
      <c r="D377" s="111" t="s">
        <v>2444</v>
      </c>
      <c r="E377" s="111" t="b">
        <v>0</v>
      </c>
      <c r="F377" s="111" t="b">
        <v>0</v>
      </c>
      <c r="G377" s="111" t="b">
        <v>0</v>
      </c>
    </row>
    <row r="378" spans="1:7" ht="15">
      <c r="A378" s="111" t="s">
        <v>1046</v>
      </c>
      <c r="B378" s="111">
        <v>7</v>
      </c>
      <c r="C378" s="116">
        <v>0.0007854729132272582</v>
      </c>
      <c r="D378" s="111" t="s">
        <v>2444</v>
      </c>
      <c r="E378" s="111" t="b">
        <v>0</v>
      </c>
      <c r="F378" s="111" t="b">
        <v>0</v>
      </c>
      <c r="G378" s="111" t="b">
        <v>0</v>
      </c>
    </row>
    <row r="379" spans="1:7" ht="15">
      <c r="A379" s="111" t="s">
        <v>1047</v>
      </c>
      <c r="B379" s="111">
        <v>7</v>
      </c>
      <c r="C379" s="116">
        <v>0.0007854729132272582</v>
      </c>
      <c r="D379" s="111" t="s">
        <v>2444</v>
      </c>
      <c r="E379" s="111" t="b">
        <v>0</v>
      </c>
      <c r="F379" s="111" t="b">
        <v>0</v>
      </c>
      <c r="G379" s="111" t="b">
        <v>0</v>
      </c>
    </row>
    <row r="380" spans="1:7" ht="15">
      <c r="A380" s="111" t="s">
        <v>1048</v>
      </c>
      <c r="B380" s="111">
        <v>7</v>
      </c>
      <c r="C380" s="116">
        <v>0.0008392691139454497</v>
      </c>
      <c r="D380" s="111" t="s">
        <v>2444</v>
      </c>
      <c r="E380" s="111" t="b">
        <v>0</v>
      </c>
      <c r="F380" s="111" t="b">
        <v>0</v>
      </c>
      <c r="G380" s="111" t="b">
        <v>0</v>
      </c>
    </row>
    <row r="381" spans="1:7" ht="15">
      <c r="A381" s="111" t="s">
        <v>1049</v>
      </c>
      <c r="B381" s="111">
        <v>7</v>
      </c>
      <c r="C381" s="116">
        <v>0.0008392691139454497</v>
      </c>
      <c r="D381" s="111" t="s">
        <v>2444</v>
      </c>
      <c r="E381" s="111" t="b">
        <v>0</v>
      </c>
      <c r="F381" s="111" t="b">
        <v>0</v>
      </c>
      <c r="G381" s="111" t="b">
        <v>0</v>
      </c>
    </row>
    <row r="382" spans="1:7" ht="15">
      <c r="A382" s="111" t="s">
        <v>1050</v>
      </c>
      <c r="B382" s="111">
        <v>7</v>
      </c>
      <c r="C382" s="116">
        <v>0.0009086244792315797</v>
      </c>
      <c r="D382" s="111" t="s">
        <v>2444</v>
      </c>
      <c r="E382" s="111" t="b">
        <v>0</v>
      </c>
      <c r="F382" s="111" t="b">
        <v>0</v>
      </c>
      <c r="G382" s="111" t="b">
        <v>0</v>
      </c>
    </row>
    <row r="383" spans="1:7" ht="15">
      <c r="A383" s="111" t="s">
        <v>1051</v>
      </c>
      <c r="B383" s="111">
        <v>7</v>
      </c>
      <c r="C383" s="116">
        <v>0.0009086244792315797</v>
      </c>
      <c r="D383" s="111" t="s">
        <v>2444</v>
      </c>
      <c r="E383" s="111" t="b">
        <v>0</v>
      </c>
      <c r="F383" s="111" t="b">
        <v>0</v>
      </c>
      <c r="G383" s="111" t="b">
        <v>0</v>
      </c>
    </row>
    <row r="384" spans="1:7" ht="15">
      <c r="A384" s="111" t="s">
        <v>1052</v>
      </c>
      <c r="B384" s="111">
        <v>7</v>
      </c>
      <c r="C384" s="116">
        <v>0.0009086244792315797</v>
      </c>
      <c r="D384" s="111" t="s">
        <v>2444</v>
      </c>
      <c r="E384" s="111" t="b">
        <v>0</v>
      </c>
      <c r="F384" s="111" t="b">
        <v>0</v>
      </c>
      <c r="G384" s="111" t="b">
        <v>0</v>
      </c>
    </row>
    <row r="385" spans="1:7" ht="15">
      <c r="A385" s="111" t="s">
        <v>1053</v>
      </c>
      <c r="B385" s="111">
        <v>7</v>
      </c>
      <c r="C385" s="116">
        <v>0.0007854729132272582</v>
      </c>
      <c r="D385" s="111" t="s">
        <v>2444</v>
      </c>
      <c r="E385" s="111" t="b">
        <v>0</v>
      </c>
      <c r="F385" s="111" t="b">
        <v>0</v>
      </c>
      <c r="G385" s="111" t="b">
        <v>0</v>
      </c>
    </row>
    <row r="386" spans="1:7" ht="15">
      <c r="A386" s="111" t="s">
        <v>1054</v>
      </c>
      <c r="B386" s="111">
        <v>7</v>
      </c>
      <c r="C386" s="116">
        <v>0.0007415182167694172</v>
      </c>
      <c r="D386" s="111" t="s">
        <v>2444</v>
      </c>
      <c r="E386" s="111" t="b">
        <v>0</v>
      </c>
      <c r="F386" s="111" t="b">
        <v>0</v>
      </c>
      <c r="G386" s="111" t="b">
        <v>0</v>
      </c>
    </row>
    <row r="387" spans="1:7" ht="15">
      <c r="A387" s="111" t="s">
        <v>323</v>
      </c>
      <c r="B387" s="111">
        <v>7</v>
      </c>
      <c r="C387" s="116">
        <v>0.0011734816388697747</v>
      </c>
      <c r="D387" s="111" t="s">
        <v>2444</v>
      </c>
      <c r="E387" s="111" t="b">
        <v>0</v>
      </c>
      <c r="F387" s="111" t="b">
        <v>1</v>
      </c>
      <c r="G387" s="111" t="b">
        <v>0</v>
      </c>
    </row>
    <row r="388" spans="1:7" ht="15">
      <c r="A388" s="111" t="s">
        <v>1055</v>
      </c>
      <c r="B388" s="111">
        <v>7</v>
      </c>
      <c r="C388" s="116">
        <v>0.001006375376407612</v>
      </c>
      <c r="D388" s="111" t="s">
        <v>2444</v>
      </c>
      <c r="E388" s="111" t="b">
        <v>0</v>
      </c>
      <c r="F388" s="111" t="b">
        <v>1</v>
      </c>
      <c r="G388" s="111" t="b">
        <v>0</v>
      </c>
    </row>
    <row r="389" spans="1:7" ht="15">
      <c r="A389" s="111" t="s">
        <v>1056</v>
      </c>
      <c r="B389" s="111">
        <v>7</v>
      </c>
      <c r="C389" s="116">
        <v>0.0011734816388697747</v>
      </c>
      <c r="D389" s="111" t="s">
        <v>2444</v>
      </c>
      <c r="E389" s="111" t="b">
        <v>0</v>
      </c>
      <c r="F389" s="111" t="b">
        <v>0</v>
      </c>
      <c r="G389" s="111" t="b">
        <v>0</v>
      </c>
    </row>
    <row r="390" spans="1:7" ht="15">
      <c r="A390" s="111" t="s">
        <v>1057</v>
      </c>
      <c r="B390" s="111">
        <v>7</v>
      </c>
      <c r="C390" s="116">
        <v>0.0009086244792315797</v>
      </c>
      <c r="D390" s="111" t="s">
        <v>2444</v>
      </c>
      <c r="E390" s="111" t="b">
        <v>0</v>
      </c>
      <c r="F390" s="111" t="b">
        <v>0</v>
      </c>
      <c r="G390" s="111" t="b">
        <v>0</v>
      </c>
    </row>
    <row r="391" spans="1:7" ht="15">
      <c r="A391" s="111" t="s">
        <v>1058</v>
      </c>
      <c r="B391" s="111">
        <v>7</v>
      </c>
      <c r="C391" s="116">
        <v>0.001006375376407612</v>
      </c>
      <c r="D391" s="111" t="s">
        <v>2444</v>
      </c>
      <c r="E391" s="111" t="b">
        <v>0</v>
      </c>
      <c r="F391" s="111" t="b">
        <v>0</v>
      </c>
      <c r="G391" s="111" t="b">
        <v>0</v>
      </c>
    </row>
    <row r="392" spans="1:7" ht="15">
      <c r="A392" s="111" t="s">
        <v>1059</v>
      </c>
      <c r="B392" s="111">
        <v>7</v>
      </c>
      <c r="C392" s="116">
        <v>0.0007854729132272582</v>
      </c>
      <c r="D392" s="111" t="s">
        <v>2444</v>
      </c>
      <c r="E392" s="111" t="b">
        <v>0</v>
      </c>
      <c r="F392" s="111" t="b">
        <v>0</v>
      </c>
      <c r="G392" s="111" t="b">
        <v>0</v>
      </c>
    </row>
    <row r="393" spans="1:7" ht="15">
      <c r="A393" s="111" t="s">
        <v>1060</v>
      </c>
      <c r="B393" s="111">
        <v>7</v>
      </c>
      <c r="C393" s="116">
        <v>0.001006375376407612</v>
      </c>
      <c r="D393" s="111" t="s">
        <v>2444</v>
      </c>
      <c r="E393" s="111" t="b">
        <v>0</v>
      </c>
      <c r="F393" s="111" t="b">
        <v>0</v>
      </c>
      <c r="G393" s="111" t="b">
        <v>0</v>
      </c>
    </row>
    <row r="394" spans="1:7" ht="15">
      <c r="A394" s="111" t="s">
        <v>1061</v>
      </c>
      <c r="B394" s="111">
        <v>7</v>
      </c>
      <c r="C394" s="116">
        <v>0.0009086244792315797</v>
      </c>
      <c r="D394" s="111" t="s">
        <v>2444</v>
      </c>
      <c r="E394" s="111" t="b">
        <v>0</v>
      </c>
      <c r="F394" s="111" t="b">
        <v>0</v>
      </c>
      <c r="G394" s="111" t="b">
        <v>0</v>
      </c>
    </row>
    <row r="395" spans="1:7" ht="15">
      <c r="A395" s="111" t="s">
        <v>1062</v>
      </c>
      <c r="B395" s="111">
        <v>7</v>
      </c>
      <c r="C395" s="116">
        <v>0.0011734816388697747</v>
      </c>
      <c r="D395" s="111" t="s">
        <v>2444</v>
      </c>
      <c r="E395" s="111" t="b">
        <v>0</v>
      </c>
      <c r="F395" s="111" t="b">
        <v>0</v>
      </c>
      <c r="G395" s="111" t="b">
        <v>0</v>
      </c>
    </row>
    <row r="396" spans="1:7" ht="15">
      <c r="A396" s="111" t="s">
        <v>1063</v>
      </c>
      <c r="B396" s="111">
        <v>7</v>
      </c>
      <c r="C396" s="116">
        <v>0.0011734816388697747</v>
      </c>
      <c r="D396" s="111" t="s">
        <v>2444</v>
      </c>
      <c r="E396" s="111" t="b">
        <v>0</v>
      </c>
      <c r="F396" s="111" t="b">
        <v>0</v>
      </c>
      <c r="G396" s="111" t="b">
        <v>0</v>
      </c>
    </row>
    <row r="397" spans="1:7" ht="15">
      <c r="A397" s="111" t="s">
        <v>1064</v>
      </c>
      <c r="B397" s="111">
        <v>7</v>
      </c>
      <c r="C397" s="116">
        <v>0.0009086244792315797</v>
      </c>
      <c r="D397" s="111" t="s">
        <v>2444</v>
      </c>
      <c r="E397" s="111" t="b">
        <v>0</v>
      </c>
      <c r="F397" s="111" t="b">
        <v>0</v>
      </c>
      <c r="G397" s="111" t="b">
        <v>0</v>
      </c>
    </row>
    <row r="398" spans="1:7" ht="15">
      <c r="A398" s="111" t="s">
        <v>1065</v>
      </c>
      <c r="B398" s="111">
        <v>7</v>
      </c>
      <c r="C398" s="116">
        <v>0.0009086244792315797</v>
      </c>
      <c r="D398" s="111" t="s">
        <v>2444</v>
      </c>
      <c r="E398" s="111" t="b">
        <v>0</v>
      </c>
      <c r="F398" s="111" t="b">
        <v>0</v>
      </c>
      <c r="G398" s="111" t="b">
        <v>0</v>
      </c>
    </row>
    <row r="399" spans="1:7" ht="15">
      <c r="A399" s="111" t="s">
        <v>1066</v>
      </c>
      <c r="B399" s="111">
        <v>6</v>
      </c>
      <c r="C399" s="116">
        <v>0.0006355870429452147</v>
      </c>
      <c r="D399" s="111" t="s">
        <v>2444</v>
      </c>
      <c r="E399" s="111" t="b">
        <v>0</v>
      </c>
      <c r="F399" s="111" t="b">
        <v>0</v>
      </c>
      <c r="G399" s="111" t="b">
        <v>0</v>
      </c>
    </row>
    <row r="400" spans="1:7" ht="15">
      <c r="A400" s="111" t="s">
        <v>1067</v>
      </c>
      <c r="B400" s="111">
        <v>6</v>
      </c>
      <c r="C400" s="116">
        <v>0.0007193735262389569</v>
      </c>
      <c r="D400" s="111" t="s">
        <v>2444</v>
      </c>
      <c r="E400" s="111" t="b">
        <v>0</v>
      </c>
      <c r="F400" s="111" t="b">
        <v>0</v>
      </c>
      <c r="G400" s="111" t="b">
        <v>0</v>
      </c>
    </row>
    <row r="401" spans="1:7" ht="15">
      <c r="A401" s="111" t="s">
        <v>1068</v>
      </c>
      <c r="B401" s="111">
        <v>6</v>
      </c>
      <c r="C401" s="116">
        <v>0.0006732624970519356</v>
      </c>
      <c r="D401" s="111" t="s">
        <v>2444</v>
      </c>
      <c r="E401" s="111" t="b">
        <v>0</v>
      </c>
      <c r="F401" s="111" t="b">
        <v>0</v>
      </c>
      <c r="G401" s="111" t="b">
        <v>0</v>
      </c>
    </row>
    <row r="402" spans="1:7" ht="15">
      <c r="A402" s="111" t="s">
        <v>1069</v>
      </c>
      <c r="B402" s="111">
        <v>6</v>
      </c>
      <c r="C402" s="116">
        <v>0.0007788209821984969</v>
      </c>
      <c r="D402" s="111" t="s">
        <v>2444</v>
      </c>
      <c r="E402" s="111" t="b">
        <v>0</v>
      </c>
      <c r="F402" s="111" t="b">
        <v>0</v>
      </c>
      <c r="G402" s="111" t="b">
        <v>0</v>
      </c>
    </row>
    <row r="403" spans="1:7" ht="15">
      <c r="A403" s="111" t="s">
        <v>1070</v>
      </c>
      <c r="B403" s="111">
        <v>6</v>
      </c>
      <c r="C403" s="116">
        <v>0.0007193735262389569</v>
      </c>
      <c r="D403" s="111" t="s">
        <v>2444</v>
      </c>
      <c r="E403" s="111" t="b">
        <v>0</v>
      </c>
      <c r="F403" s="111" t="b">
        <v>0</v>
      </c>
      <c r="G403" s="111" t="b">
        <v>0</v>
      </c>
    </row>
    <row r="404" spans="1:7" ht="15">
      <c r="A404" s="111" t="s">
        <v>1071</v>
      </c>
      <c r="B404" s="111">
        <v>6</v>
      </c>
      <c r="C404" s="116">
        <v>0.0006355870429452147</v>
      </c>
      <c r="D404" s="111" t="s">
        <v>2444</v>
      </c>
      <c r="E404" s="111" t="b">
        <v>0</v>
      </c>
      <c r="F404" s="111" t="b">
        <v>0</v>
      </c>
      <c r="G404" s="111" t="b">
        <v>0</v>
      </c>
    </row>
    <row r="405" spans="1:7" ht="15">
      <c r="A405" s="111" t="s">
        <v>1072</v>
      </c>
      <c r="B405" s="111">
        <v>6</v>
      </c>
      <c r="C405" s="116">
        <v>0.0007193735262389569</v>
      </c>
      <c r="D405" s="111" t="s">
        <v>2444</v>
      </c>
      <c r="E405" s="111" t="b">
        <v>0</v>
      </c>
      <c r="F405" s="111" t="b">
        <v>0</v>
      </c>
      <c r="G405" s="111" t="b">
        <v>0</v>
      </c>
    </row>
    <row r="406" spans="1:7" ht="15">
      <c r="A406" s="111" t="s">
        <v>1073</v>
      </c>
      <c r="B406" s="111">
        <v>6</v>
      </c>
      <c r="C406" s="116">
        <v>0.0006355870429452147</v>
      </c>
      <c r="D406" s="111" t="s">
        <v>2444</v>
      </c>
      <c r="E406" s="111" t="b">
        <v>0</v>
      </c>
      <c r="F406" s="111" t="b">
        <v>0</v>
      </c>
      <c r="G406" s="111" t="b">
        <v>0</v>
      </c>
    </row>
    <row r="407" spans="1:7" ht="15">
      <c r="A407" s="111" t="s">
        <v>1074</v>
      </c>
      <c r="B407" s="111">
        <v>6</v>
      </c>
      <c r="C407" s="116">
        <v>0.0006355870429452147</v>
      </c>
      <c r="D407" s="111" t="s">
        <v>2444</v>
      </c>
      <c r="E407" s="111" t="b">
        <v>0</v>
      </c>
      <c r="F407" s="111" t="b">
        <v>0</v>
      </c>
      <c r="G407" s="111" t="b">
        <v>0</v>
      </c>
    </row>
    <row r="408" spans="1:7" ht="15">
      <c r="A408" s="111" t="s">
        <v>1075</v>
      </c>
      <c r="B408" s="111">
        <v>6</v>
      </c>
      <c r="C408" s="116">
        <v>0.0006732624970519356</v>
      </c>
      <c r="D408" s="111" t="s">
        <v>2444</v>
      </c>
      <c r="E408" s="111" t="b">
        <v>0</v>
      </c>
      <c r="F408" s="111" t="b">
        <v>0</v>
      </c>
      <c r="G408" s="111" t="b">
        <v>0</v>
      </c>
    </row>
    <row r="409" spans="1:7" ht="15">
      <c r="A409" s="111" t="s">
        <v>1076</v>
      </c>
      <c r="B409" s="111">
        <v>6</v>
      </c>
      <c r="C409" s="116">
        <v>0.0007788209821984969</v>
      </c>
      <c r="D409" s="111" t="s">
        <v>2444</v>
      </c>
      <c r="E409" s="111" t="b">
        <v>0</v>
      </c>
      <c r="F409" s="111" t="b">
        <v>0</v>
      </c>
      <c r="G409" s="111" t="b">
        <v>0</v>
      </c>
    </row>
    <row r="410" spans="1:7" ht="15">
      <c r="A410" s="111" t="s">
        <v>1077</v>
      </c>
      <c r="B410" s="111">
        <v>6</v>
      </c>
      <c r="C410" s="116">
        <v>0.0006732624970519356</v>
      </c>
      <c r="D410" s="111" t="s">
        <v>2444</v>
      </c>
      <c r="E410" s="111" t="b">
        <v>1</v>
      </c>
      <c r="F410" s="111" t="b">
        <v>0</v>
      </c>
      <c r="G410" s="111" t="b">
        <v>0</v>
      </c>
    </row>
    <row r="411" spans="1:7" ht="15">
      <c r="A411" s="111" t="s">
        <v>1078</v>
      </c>
      <c r="B411" s="111">
        <v>6</v>
      </c>
      <c r="C411" s="116">
        <v>0.0006732624970519356</v>
      </c>
      <c r="D411" s="111" t="s">
        <v>2444</v>
      </c>
      <c r="E411" s="111" t="b">
        <v>0</v>
      </c>
      <c r="F411" s="111" t="b">
        <v>0</v>
      </c>
      <c r="G411" s="111" t="b">
        <v>0</v>
      </c>
    </row>
    <row r="412" spans="1:7" ht="15">
      <c r="A412" s="111" t="s">
        <v>1079</v>
      </c>
      <c r="B412" s="111">
        <v>6</v>
      </c>
      <c r="C412" s="116">
        <v>0.0006355870429452147</v>
      </c>
      <c r="D412" s="111" t="s">
        <v>2444</v>
      </c>
      <c r="E412" s="111" t="b">
        <v>0</v>
      </c>
      <c r="F412" s="111" t="b">
        <v>0</v>
      </c>
      <c r="G412" s="111" t="b">
        <v>0</v>
      </c>
    </row>
    <row r="413" spans="1:7" ht="15">
      <c r="A413" s="111" t="s">
        <v>1080</v>
      </c>
      <c r="B413" s="111">
        <v>6</v>
      </c>
      <c r="C413" s="116">
        <v>0.0007193735262389569</v>
      </c>
      <c r="D413" s="111" t="s">
        <v>2444</v>
      </c>
      <c r="E413" s="111" t="b">
        <v>0</v>
      </c>
      <c r="F413" s="111" t="b">
        <v>0</v>
      </c>
      <c r="G413" s="111" t="b">
        <v>0</v>
      </c>
    </row>
    <row r="414" spans="1:7" ht="15">
      <c r="A414" s="111" t="s">
        <v>1081</v>
      </c>
      <c r="B414" s="111">
        <v>6</v>
      </c>
      <c r="C414" s="116">
        <v>0.0006355870429452147</v>
      </c>
      <c r="D414" s="111" t="s">
        <v>2444</v>
      </c>
      <c r="E414" s="111" t="b">
        <v>0</v>
      </c>
      <c r="F414" s="111" t="b">
        <v>0</v>
      </c>
      <c r="G414" s="111" t="b">
        <v>0</v>
      </c>
    </row>
    <row r="415" spans="1:7" ht="15">
      <c r="A415" s="111" t="s">
        <v>1082</v>
      </c>
      <c r="B415" s="111">
        <v>6</v>
      </c>
      <c r="C415" s="116">
        <v>0.0007193735262389569</v>
      </c>
      <c r="D415" s="111" t="s">
        <v>2444</v>
      </c>
      <c r="E415" s="111" t="b">
        <v>0</v>
      </c>
      <c r="F415" s="111" t="b">
        <v>0</v>
      </c>
      <c r="G415" s="111" t="b">
        <v>0</v>
      </c>
    </row>
    <row r="416" spans="1:7" ht="15">
      <c r="A416" s="111" t="s">
        <v>1083</v>
      </c>
      <c r="B416" s="111">
        <v>6</v>
      </c>
      <c r="C416" s="116">
        <v>0.0006732624970519356</v>
      </c>
      <c r="D416" s="111" t="s">
        <v>2444</v>
      </c>
      <c r="E416" s="111" t="b">
        <v>0</v>
      </c>
      <c r="F416" s="111" t="b">
        <v>0</v>
      </c>
      <c r="G416" s="111" t="b">
        <v>0</v>
      </c>
    </row>
    <row r="417" spans="1:7" ht="15">
      <c r="A417" s="111" t="s">
        <v>1084</v>
      </c>
      <c r="B417" s="111">
        <v>6</v>
      </c>
      <c r="C417" s="116">
        <v>0.0006355870429452147</v>
      </c>
      <c r="D417" s="111" t="s">
        <v>2444</v>
      </c>
      <c r="E417" s="111" t="b">
        <v>0</v>
      </c>
      <c r="F417" s="111" t="b">
        <v>0</v>
      </c>
      <c r="G417" s="111" t="b">
        <v>0</v>
      </c>
    </row>
    <row r="418" spans="1:7" ht="15">
      <c r="A418" s="111" t="s">
        <v>1085</v>
      </c>
      <c r="B418" s="111">
        <v>6</v>
      </c>
      <c r="C418" s="116">
        <v>0.0007193735262389569</v>
      </c>
      <c r="D418" s="111" t="s">
        <v>2444</v>
      </c>
      <c r="E418" s="111" t="b">
        <v>0</v>
      </c>
      <c r="F418" s="111" t="b">
        <v>0</v>
      </c>
      <c r="G418" s="111" t="b">
        <v>0</v>
      </c>
    </row>
    <row r="419" spans="1:7" ht="15">
      <c r="A419" s="111" t="s">
        <v>1086</v>
      </c>
      <c r="B419" s="111">
        <v>6</v>
      </c>
      <c r="C419" s="116">
        <v>0.0007193735262389569</v>
      </c>
      <c r="D419" s="111" t="s">
        <v>2444</v>
      </c>
      <c r="E419" s="111" t="b">
        <v>0</v>
      </c>
      <c r="F419" s="111" t="b">
        <v>0</v>
      </c>
      <c r="G419" s="111" t="b">
        <v>0</v>
      </c>
    </row>
    <row r="420" spans="1:7" ht="15">
      <c r="A420" s="111" t="s">
        <v>1087</v>
      </c>
      <c r="B420" s="111">
        <v>6</v>
      </c>
      <c r="C420" s="116">
        <v>0.0006355870429452147</v>
      </c>
      <c r="D420" s="111" t="s">
        <v>2444</v>
      </c>
      <c r="E420" s="111" t="b">
        <v>1</v>
      </c>
      <c r="F420" s="111" t="b">
        <v>0</v>
      </c>
      <c r="G420" s="111" t="b">
        <v>0</v>
      </c>
    </row>
    <row r="421" spans="1:7" ht="15">
      <c r="A421" s="111" t="s">
        <v>1088</v>
      </c>
      <c r="B421" s="111">
        <v>6</v>
      </c>
      <c r="C421" s="116">
        <v>0.0006732624970519356</v>
      </c>
      <c r="D421" s="111" t="s">
        <v>2444</v>
      </c>
      <c r="E421" s="111" t="b">
        <v>0</v>
      </c>
      <c r="F421" s="111" t="b">
        <v>0</v>
      </c>
      <c r="G421" s="111" t="b">
        <v>0</v>
      </c>
    </row>
    <row r="422" spans="1:7" ht="15">
      <c r="A422" s="111" t="s">
        <v>1089</v>
      </c>
      <c r="B422" s="111">
        <v>6</v>
      </c>
      <c r="C422" s="116">
        <v>0.0007193735262389569</v>
      </c>
      <c r="D422" s="111" t="s">
        <v>2444</v>
      </c>
      <c r="E422" s="111" t="b">
        <v>0</v>
      </c>
      <c r="F422" s="111" t="b">
        <v>0</v>
      </c>
      <c r="G422" s="111" t="b">
        <v>0</v>
      </c>
    </row>
    <row r="423" spans="1:7" ht="15">
      <c r="A423" s="111" t="s">
        <v>1090</v>
      </c>
      <c r="B423" s="111">
        <v>6</v>
      </c>
      <c r="C423" s="116">
        <v>0.0007193735262389569</v>
      </c>
      <c r="D423" s="111" t="s">
        <v>2444</v>
      </c>
      <c r="E423" s="111" t="b">
        <v>0</v>
      </c>
      <c r="F423" s="111" t="b">
        <v>0</v>
      </c>
      <c r="G423" s="111" t="b">
        <v>0</v>
      </c>
    </row>
    <row r="424" spans="1:7" ht="15">
      <c r="A424" s="111" t="s">
        <v>1091</v>
      </c>
      <c r="B424" s="111">
        <v>6</v>
      </c>
      <c r="C424" s="116">
        <v>0.0008626074654922389</v>
      </c>
      <c r="D424" s="111" t="s">
        <v>2444</v>
      </c>
      <c r="E424" s="111" t="b">
        <v>0</v>
      </c>
      <c r="F424" s="111" t="b">
        <v>0</v>
      </c>
      <c r="G424" s="111" t="b">
        <v>0</v>
      </c>
    </row>
    <row r="425" spans="1:7" ht="15">
      <c r="A425" s="111" t="s">
        <v>1092</v>
      </c>
      <c r="B425" s="111">
        <v>6</v>
      </c>
      <c r="C425" s="116">
        <v>0.0006355870429452147</v>
      </c>
      <c r="D425" s="111" t="s">
        <v>2444</v>
      </c>
      <c r="E425" s="111" t="b">
        <v>1</v>
      </c>
      <c r="F425" s="111" t="b">
        <v>0</v>
      </c>
      <c r="G425" s="111" t="b">
        <v>0</v>
      </c>
    </row>
    <row r="426" spans="1:7" ht="15">
      <c r="A426" s="111" t="s">
        <v>1093</v>
      </c>
      <c r="B426" s="111">
        <v>6</v>
      </c>
      <c r="C426" s="116">
        <v>0.0007193735262389569</v>
      </c>
      <c r="D426" s="111" t="s">
        <v>2444</v>
      </c>
      <c r="E426" s="111" t="b">
        <v>0</v>
      </c>
      <c r="F426" s="111" t="b">
        <v>0</v>
      </c>
      <c r="G426" s="111" t="b">
        <v>0</v>
      </c>
    </row>
    <row r="427" spans="1:7" ht="15">
      <c r="A427" s="111" t="s">
        <v>1094</v>
      </c>
      <c r="B427" s="111">
        <v>6</v>
      </c>
      <c r="C427" s="116">
        <v>0.0006355870429452147</v>
      </c>
      <c r="D427" s="111" t="s">
        <v>2444</v>
      </c>
      <c r="E427" s="111" t="b">
        <v>0</v>
      </c>
      <c r="F427" s="111" t="b">
        <v>0</v>
      </c>
      <c r="G427" s="111" t="b">
        <v>0</v>
      </c>
    </row>
    <row r="428" spans="1:7" ht="15">
      <c r="A428" s="111" t="s">
        <v>1095</v>
      </c>
      <c r="B428" s="111">
        <v>6</v>
      </c>
      <c r="C428" s="116">
        <v>0.0006355870429452147</v>
      </c>
      <c r="D428" s="111" t="s">
        <v>2444</v>
      </c>
      <c r="E428" s="111" t="b">
        <v>0</v>
      </c>
      <c r="F428" s="111" t="b">
        <v>0</v>
      </c>
      <c r="G428" s="111" t="b">
        <v>0</v>
      </c>
    </row>
    <row r="429" spans="1:7" ht="15">
      <c r="A429" s="111" t="s">
        <v>1096</v>
      </c>
      <c r="B429" s="111">
        <v>6</v>
      </c>
      <c r="C429" s="116">
        <v>0.0007193735262389569</v>
      </c>
      <c r="D429" s="111" t="s">
        <v>2444</v>
      </c>
      <c r="E429" s="111" t="b">
        <v>1</v>
      </c>
      <c r="F429" s="111" t="b">
        <v>0</v>
      </c>
      <c r="G429" s="111" t="b">
        <v>0</v>
      </c>
    </row>
    <row r="430" spans="1:7" ht="15">
      <c r="A430" s="111" t="s">
        <v>1097</v>
      </c>
      <c r="B430" s="111">
        <v>6</v>
      </c>
      <c r="C430" s="116">
        <v>0.0007193735262389569</v>
      </c>
      <c r="D430" s="111" t="s">
        <v>2444</v>
      </c>
      <c r="E430" s="111" t="b">
        <v>0</v>
      </c>
      <c r="F430" s="111" t="b">
        <v>0</v>
      </c>
      <c r="G430" s="111" t="b">
        <v>0</v>
      </c>
    </row>
    <row r="431" spans="1:7" ht="15">
      <c r="A431" s="111" t="s">
        <v>1098</v>
      </c>
      <c r="B431" s="111">
        <v>6</v>
      </c>
      <c r="C431" s="116">
        <v>0.0006355870429452147</v>
      </c>
      <c r="D431" s="111" t="s">
        <v>2444</v>
      </c>
      <c r="E431" s="111" t="b">
        <v>0</v>
      </c>
      <c r="F431" s="111" t="b">
        <v>0</v>
      </c>
      <c r="G431" s="111" t="b">
        <v>0</v>
      </c>
    </row>
    <row r="432" spans="1:7" ht="15">
      <c r="A432" s="111" t="s">
        <v>1099</v>
      </c>
      <c r="B432" s="111">
        <v>6</v>
      </c>
      <c r="C432" s="116">
        <v>0.0006732624970519356</v>
      </c>
      <c r="D432" s="111" t="s">
        <v>2444</v>
      </c>
      <c r="E432" s="111" t="b">
        <v>0</v>
      </c>
      <c r="F432" s="111" t="b">
        <v>0</v>
      </c>
      <c r="G432" s="111" t="b">
        <v>0</v>
      </c>
    </row>
    <row r="433" spans="1:7" ht="15">
      <c r="A433" s="111" t="s">
        <v>1100</v>
      </c>
      <c r="B433" s="111">
        <v>6</v>
      </c>
      <c r="C433" s="116">
        <v>0.0006355870429452147</v>
      </c>
      <c r="D433" s="111" t="s">
        <v>2444</v>
      </c>
      <c r="E433" s="111" t="b">
        <v>0</v>
      </c>
      <c r="F433" s="111" t="b">
        <v>0</v>
      </c>
      <c r="G433" s="111" t="b">
        <v>0</v>
      </c>
    </row>
    <row r="434" spans="1:7" ht="15">
      <c r="A434" s="111" t="s">
        <v>1101</v>
      </c>
      <c r="B434" s="111">
        <v>6</v>
      </c>
      <c r="C434" s="116">
        <v>0.0007193735262389569</v>
      </c>
      <c r="D434" s="111" t="s">
        <v>2444</v>
      </c>
      <c r="E434" s="111" t="b">
        <v>0</v>
      </c>
      <c r="F434" s="111" t="b">
        <v>0</v>
      </c>
      <c r="G434" s="111" t="b">
        <v>0</v>
      </c>
    </row>
    <row r="435" spans="1:7" ht="15">
      <c r="A435" s="111" t="s">
        <v>1102</v>
      </c>
      <c r="B435" s="111">
        <v>6</v>
      </c>
      <c r="C435" s="116">
        <v>0.0007193735262389569</v>
      </c>
      <c r="D435" s="111" t="s">
        <v>2444</v>
      </c>
      <c r="E435" s="111" t="b">
        <v>0</v>
      </c>
      <c r="F435" s="111" t="b">
        <v>0</v>
      </c>
      <c r="G435" s="111" t="b">
        <v>0</v>
      </c>
    </row>
    <row r="436" spans="1:7" ht="15">
      <c r="A436" s="111" t="s">
        <v>1103</v>
      </c>
      <c r="B436" s="111">
        <v>6</v>
      </c>
      <c r="C436" s="116">
        <v>0.0007193735262389569</v>
      </c>
      <c r="D436" s="111" t="s">
        <v>2444</v>
      </c>
      <c r="E436" s="111" t="b">
        <v>0</v>
      </c>
      <c r="F436" s="111" t="b">
        <v>0</v>
      </c>
      <c r="G436" s="111" t="b">
        <v>0</v>
      </c>
    </row>
    <row r="437" spans="1:7" ht="15">
      <c r="A437" s="111" t="s">
        <v>1104</v>
      </c>
      <c r="B437" s="111">
        <v>6</v>
      </c>
      <c r="C437" s="116">
        <v>0.0006732624970519356</v>
      </c>
      <c r="D437" s="111" t="s">
        <v>2444</v>
      </c>
      <c r="E437" s="111" t="b">
        <v>0</v>
      </c>
      <c r="F437" s="111" t="b">
        <v>0</v>
      </c>
      <c r="G437" s="111" t="b">
        <v>0</v>
      </c>
    </row>
    <row r="438" spans="1:7" ht="15">
      <c r="A438" s="111" t="s">
        <v>1105</v>
      </c>
      <c r="B438" s="111">
        <v>6</v>
      </c>
      <c r="C438" s="116">
        <v>0.0007193735262389569</v>
      </c>
      <c r="D438" s="111" t="s">
        <v>2444</v>
      </c>
      <c r="E438" s="111" t="b">
        <v>0</v>
      </c>
      <c r="F438" s="111" t="b">
        <v>0</v>
      </c>
      <c r="G438" s="111" t="b">
        <v>0</v>
      </c>
    </row>
    <row r="439" spans="1:7" ht="15">
      <c r="A439" s="111" t="s">
        <v>1106</v>
      </c>
      <c r="B439" s="111">
        <v>6</v>
      </c>
      <c r="C439" s="116">
        <v>0.0008626074654922389</v>
      </c>
      <c r="D439" s="111" t="s">
        <v>2444</v>
      </c>
      <c r="E439" s="111" t="b">
        <v>0</v>
      </c>
      <c r="F439" s="111" t="b">
        <v>0</v>
      </c>
      <c r="G439" s="111" t="b">
        <v>0</v>
      </c>
    </row>
    <row r="440" spans="1:7" ht="15">
      <c r="A440" s="111" t="s">
        <v>1107</v>
      </c>
      <c r="B440" s="111">
        <v>6</v>
      </c>
      <c r="C440" s="116">
        <v>0.0006355870429452147</v>
      </c>
      <c r="D440" s="111" t="s">
        <v>2444</v>
      </c>
      <c r="E440" s="111" t="b">
        <v>0</v>
      </c>
      <c r="F440" s="111" t="b">
        <v>0</v>
      </c>
      <c r="G440" s="111" t="b">
        <v>0</v>
      </c>
    </row>
    <row r="441" spans="1:7" ht="15">
      <c r="A441" s="111" t="s">
        <v>1108</v>
      </c>
      <c r="B441" s="111">
        <v>6</v>
      </c>
      <c r="C441" s="116">
        <v>0.0008626074654922389</v>
      </c>
      <c r="D441" s="111" t="s">
        <v>2444</v>
      </c>
      <c r="E441" s="111" t="b">
        <v>0</v>
      </c>
      <c r="F441" s="111" t="b">
        <v>0</v>
      </c>
      <c r="G441" s="111" t="b">
        <v>0</v>
      </c>
    </row>
    <row r="442" spans="1:7" ht="15">
      <c r="A442" s="111" t="s">
        <v>1109</v>
      </c>
      <c r="B442" s="111">
        <v>6</v>
      </c>
      <c r="C442" s="116">
        <v>0.0006355870429452147</v>
      </c>
      <c r="D442" s="111" t="s">
        <v>2444</v>
      </c>
      <c r="E442" s="111" t="b">
        <v>0</v>
      </c>
      <c r="F442" s="111" t="b">
        <v>0</v>
      </c>
      <c r="G442" s="111" t="b">
        <v>0</v>
      </c>
    </row>
    <row r="443" spans="1:7" ht="15">
      <c r="A443" s="111" t="s">
        <v>1110</v>
      </c>
      <c r="B443" s="111">
        <v>6</v>
      </c>
      <c r="C443" s="116">
        <v>0.0006355870429452147</v>
      </c>
      <c r="D443" s="111" t="s">
        <v>2444</v>
      </c>
      <c r="E443" s="111" t="b">
        <v>0</v>
      </c>
      <c r="F443" s="111" t="b">
        <v>0</v>
      </c>
      <c r="G443" s="111" t="b">
        <v>0</v>
      </c>
    </row>
    <row r="444" spans="1:7" ht="15">
      <c r="A444" s="111" t="s">
        <v>1111</v>
      </c>
      <c r="B444" s="111">
        <v>6</v>
      </c>
      <c r="C444" s="116">
        <v>0.0006355870429452147</v>
      </c>
      <c r="D444" s="111" t="s">
        <v>2444</v>
      </c>
      <c r="E444" s="111" t="b">
        <v>0</v>
      </c>
      <c r="F444" s="111" t="b">
        <v>0</v>
      </c>
      <c r="G444" s="111" t="b">
        <v>0</v>
      </c>
    </row>
    <row r="445" spans="1:7" ht="15">
      <c r="A445" s="111" t="s">
        <v>1112</v>
      </c>
      <c r="B445" s="111">
        <v>6</v>
      </c>
      <c r="C445" s="116">
        <v>0.0007193735262389569</v>
      </c>
      <c r="D445" s="111" t="s">
        <v>2444</v>
      </c>
      <c r="E445" s="111" t="b">
        <v>0</v>
      </c>
      <c r="F445" s="111" t="b">
        <v>0</v>
      </c>
      <c r="G445" s="111" t="b">
        <v>0</v>
      </c>
    </row>
    <row r="446" spans="1:7" ht="15">
      <c r="A446" s="111" t="s">
        <v>1113</v>
      </c>
      <c r="B446" s="111">
        <v>6</v>
      </c>
      <c r="C446" s="116">
        <v>0.0007193735262389569</v>
      </c>
      <c r="D446" s="111" t="s">
        <v>2444</v>
      </c>
      <c r="E446" s="111" t="b">
        <v>1</v>
      </c>
      <c r="F446" s="111" t="b">
        <v>0</v>
      </c>
      <c r="G446" s="111" t="b">
        <v>0</v>
      </c>
    </row>
    <row r="447" spans="1:7" ht="15">
      <c r="A447" s="111" t="s">
        <v>1114</v>
      </c>
      <c r="B447" s="111">
        <v>6</v>
      </c>
      <c r="C447" s="116">
        <v>0.0007193735262389569</v>
      </c>
      <c r="D447" s="111" t="s">
        <v>2444</v>
      </c>
      <c r="E447" s="111" t="b">
        <v>0</v>
      </c>
      <c r="F447" s="111" t="b">
        <v>0</v>
      </c>
      <c r="G447" s="111" t="b">
        <v>0</v>
      </c>
    </row>
    <row r="448" spans="1:7" ht="15">
      <c r="A448" s="111" t="s">
        <v>1115</v>
      </c>
      <c r="B448" s="111">
        <v>6</v>
      </c>
      <c r="C448" s="116">
        <v>0.0007788209821984969</v>
      </c>
      <c r="D448" s="111" t="s">
        <v>2444</v>
      </c>
      <c r="E448" s="111" t="b">
        <v>0</v>
      </c>
      <c r="F448" s="111" t="b">
        <v>0</v>
      </c>
      <c r="G448" s="111" t="b">
        <v>0</v>
      </c>
    </row>
    <row r="449" spans="1:7" ht="15">
      <c r="A449" s="111" t="s">
        <v>1116</v>
      </c>
      <c r="B449" s="111">
        <v>6</v>
      </c>
      <c r="C449" s="116">
        <v>0.0006732624970519356</v>
      </c>
      <c r="D449" s="111" t="s">
        <v>2444</v>
      </c>
      <c r="E449" s="111" t="b">
        <v>0</v>
      </c>
      <c r="F449" s="111" t="b">
        <v>0</v>
      </c>
      <c r="G449" s="111" t="b">
        <v>0</v>
      </c>
    </row>
    <row r="450" spans="1:7" ht="15">
      <c r="A450" s="111" t="s">
        <v>1117</v>
      </c>
      <c r="B450" s="111">
        <v>6</v>
      </c>
      <c r="C450" s="116">
        <v>0.0006355870429452147</v>
      </c>
      <c r="D450" s="111" t="s">
        <v>2444</v>
      </c>
      <c r="E450" s="111" t="b">
        <v>0</v>
      </c>
      <c r="F450" s="111" t="b">
        <v>0</v>
      </c>
      <c r="G450" s="111" t="b">
        <v>0</v>
      </c>
    </row>
    <row r="451" spans="1:7" ht="15">
      <c r="A451" s="111" t="s">
        <v>1118</v>
      </c>
      <c r="B451" s="111">
        <v>6</v>
      </c>
      <c r="C451" s="116">
        <v>0.0006355870429452147</v>
      </c>
      <c r="D451" s="111" t="s">
        <v>2444</v>
      </c>
      <c r="E451" s="111" t="b">
        <v>0</v>
      </c>
      <c r="F451" s="111" t="b">
        <v>0</v>
      </c>
      <c r="G451" s="111" t="b">
        <v>0</v>
      </c>
    </row>
    <row r="452" spans="1:7" ht="15">
      <c r="A452" s="111" t="s">
        <v>1119</v>
      </c>
      <c r="B452" s="111">
        <v>6</v>
      </c>
      <c r="C452" s="116">
        <v>0.0006355870429452147</v>
      </c>
      <c r="D452" s="111" t="s">
        <v>2444</v>
      </c>
      <c r="E452" s="111" t="b">
        <v>0</v>
      </c>
      <c r="F452" s="111" t="b">
        <v>0</v>
      </c>
      <c r="G452" s="111" t="b">
        <v>0</v>
      </c>
    </row>
    <row r="453" spans="1:7" ht="15">
      <c r="A453" s="111" t="s">
        <v>1120</v>
      </c>
      <c r="B453" s="111">
        <v>6</v>
      </c>
      <c r="C453" s="116">
        <v>0.0006732624970519356</v>
      </c>
      <c r="D453" s="111" t="s">
        <v>2444</v>
      </c>
      <c r="E453" s="111" t="b">
        <v>0</v>
      </c>
      <c r="F453" s="111" t="b">
        <v>0</v>
      </c>
      <c r="G453" s="111" t="b">
        <v>0</v>
      </c>
    </row>
    <row r="454" spans="1:7" ht="15">
      <c r="A454" s="111" t="s">
        <v>1121</v>
      </c>
      <c r="B454" s="111">
        <v>6</v>
      </c>
      <c r="C454" s="116">
        <v>0.0007788209821984969</v>
      </c>
      <c r="D454" s="111" t="s">
        <v>2444</v>
      </c>
      <c r="E454" s="111" t="b">
        <v>0</v>
      </c>
      <c r="F454" s="111" t="b">
        <v>1</v>
      </c>
      <c r="G454" s="111" t="b">
        <v>0</v>
      </c>
    </row>
    <row r="455" spans="1:7" ht="15">
      <c r="A455" s="111" t="s">
        <v>1122</v>
      </c>
      <c r="B455" s="111">
        <v>6</v>
      </c>
      <c r="C455" s="116">
        <v>0.0008626074654922389</v>
      </c>
      <c r="D455" s="111" t="s">
        <v>2444</v>
      </c>
      <c r="E455" s="111" t="b">
        <v>0</v>
      </c>
      <c r="F455" s="111" t="b">
        <v>0</v>
      </c>
      <c r="G455" s="111" t="b">
        <v>0</v>
      </c>
    </row>
    <row r="456" spans="1:7" ht="15">
      <c r="A456" s="111" t="s">
        <v>1123</v>
      </c>
      <c r="B456" s="111">
        <v>6</v>
      </c>
      <c r="C456" s="116">
        <v>0.0008626074654922389</v>
      </c>
      <c r="D456" s="111" t="s">
        <v>2444</v>
      </c>
      <c r="E456" s="111" t="b">
        <v>0</v>
      </c>
      <c r="F456" s="111" t="b">
        <v>0</v>
      </c>
      <c r="G456" s="111" t="b">
        <v>0</v>
      </c>
    </row>
    <row r="457" spans="1:7" ht="15">
      <c r="A457" s="111" t="s">
        <v>1124</v>
      </c>
      <c r="B457" s="111">
        <v>6</v>
      </c>
      <c r="C457" s="116">
        <v>0.0006732624970519356</v>
      </c>
      <c r="D457" s="111" t="s">
        <v>2444</v>
      </c>
      <c r="E457" s="111" t="b">
        <v>0</v>
      </c>
      <c r="F457" s="111" t="b">
        <v>0</v>
      </c>
      <c r="G457" s="111" t="b">
        <v>0</v>
      </c>
    </row>
    <row r="458" spans="1:7" ht="15">
      <c r="A458" s="111" t="s">
        <v>1125</v>
      </c>
      <c r="B458" s="111">
        <v>6</v>
      </c>
      <c r="C458" s="116">
        <v>0.0006355870429452147</v>
      </c>
      <c r="D458" s="111" t="s">
        <v>2444</v>
      </c>
      <c r="E458" s="111" t="b">
        <v>0</v>
      </c>
      <c r="F458" s="111" t="b">
        <v>0</v>
      </c>
      <c r="G458" s="111" t="b">
        <v>0</v>
      </c>
    </row>
    <row r="459" spans="1:7" ht="15">
      <c r="A459" s="111" t="s">
        <v>1126</v>
      </c>
      <c r="B459" s="111">
        <v>6</v>
      </c>
      <c r="C459" s="116">
        <v>0.0007193735262389569</v>
      </c>
      <c r="D459" s="111" t="s">
        <v>2444</v>
      </c>
      <c r="E459" s="111" t="b">
        <v>0</v>
      </c>
      <c r="F459" s="111" t="b">
        <v>0</v>
      </c>
      <c r="G459" s="111" t="b">
        <v>0</v>
      </c>
    </row>
    <row r="460" spans="1:7" ht="15">
      <c r="A460" s="111" t="s">
        <v>1127</v>
      </c>
      <c r="B460" s="111">
        <v>6</v>
      </c>
      <c r="C460" s="116">
        <v>0.0007788209821984969</v>
      </c>
      <c r="D460" s="111" t="s">
        <v>2444</v>
      </c>
      <c r="E460" s="111" t="b">
        <v>0</v>
      </c>
      <c r="F460" s="111" t="b">
        <v>0</v>
      </c>
      <c r="G460" s="111" t="b">
        <v>0</v>
      </c>
    </row>
    <row r="461" spans="1:7" ht="15">
      <c r="A461" s="111" t="s">
        <v>1128</v>
      </c>
      <c r="B461" s="111">
        <v>6</v>
      </c>
      <c r="C461" s="116">
        <v>0.0007788209821984969</v>
      </c>
      <c r="D461" s="111" t="s">
        <v>2444</v>
      </c>
      <c r="E461" s="111" t="b">
        <v>0</v>
      </c>
      <c r="F461" s="111" t="b">
        <v>0</v>
      </c>
      <c r="G461" s="111" t="b">
        <v>0</v>
      </c>
    </row>
    <row r="462" spans="1:7" ht="15">
      <c r="A462" s="111" t="s">
        <v>1129</v>
      </c>
      <c r="B462" s="111">
        <v>6</v>
      </c>
      <c r="C462" s="116">
        <v>0.0006732624970519356</v>
      </c>
      <c r="D462" s="111" t="s">
        <v>2444</v>
      </c>
      <c r="E462" s="111" t="b">
        <v>0</v>
      </c>
      <c r="F462" s="111" t="b">
        <v>0</v>
      </c>
      <c r="G462" s="111" t="b">
        <v>0</v>
      </c>
    </row>
    <row r="463" spans="1:7" ht="15">
      <c r="A463" s="111" t="s">
        <v>1130</v>
      </c>
      <c r="B463" s="111">
        <v>6</v>
      </c>
      <c r="C463" s="116">
        <v>0.0006732624970519356</v>
      </c>
      <c r="D463" s="111" t="s">
        <v>2444</v>
      </c>
      <c r="E463" s="111" t="b">
        <v>0</v>
      </c>
      <c r="F463" s="111" t="b">
        <v>0</v>
      </c>
      <c r="G463" s="111" t="b">
        <v>0</v>
      </c>
    </row>
    <row r="464" spans="1:7" ht="15">
      <c r="A464" s="111" t="s">
        <v>1131</v>
      </c>
      <c r="B464" s="111">
        <v>6</v>
      </c>
      <c r="C464" s="116">
        <v>0.0007193735262389569</v>
      </c>
      <c r="D464" s="111" t="s">
        <v>2444</v>
      </c>
      <c r="E464" s="111" t="b">
        <v>0</v>
      </c>
      <c r="F464" s="111" t="b">
        <v>0</v>
      </c>
      <c r="G464" s="111" t="b">
        <v>0</v>
      </c>
    </row>
    <row r="465" spans="1:7" ht="15">
      <c r="A465" s="111" t="s">
        <v>1132</v>
      </c>
      <c r="B465" s="111">
        <v>6</v>
      </c>
      <c r="C465" s="116">
        <v>0.0006355870429452147</v>
      </c>
      <c r="D465" s="111" t="s">
        <v>2444</v>
      </c>
      <c r="E465" s="111" t="b">
        <v>0</v>
      </c>
      <c r="F465" s="111" t="b">
        <v>0</v>
      </c>
      <c r="G465" s="111" t="b">
        <v>0</v>
      </c>
    </row>
    <row r="466" spans="1:7" ht="15">
      <c r="A466" s="111" t="s">
        <v>1133</v>
      </c>
      <c r="B466" s="111">
        <v>6</v>
      </c>
      <c r="C466" s="116">
        <v>0.0007193735262389569</v>
      </c>
      <c r="D466" s="111" t="s">
        <v>2444</v>
      </c>
      <c r="E466" s="111" t="b">
        <v>0</v>
      </c>
      <c r="F466" s="111" t="b">
        <v>0</v>
      </c>
      <c r="G466" s="111" t="b">
        <v>0</v>
      </c>
    </row>
    <row r="467" spans="1:7" ht="15">
      <c r="A467" s="111" t="s">
        <v>1134</v>
      </c>
      <c r="B467" s="111">
        <v>6</v>
      </c>
      <c r="C467" s="116">
        <v>0.0007788209821984969</v>
      </c>
      <c r="D467" s="111" t="s">
        <v>2444</v>
      </c>
      <c r="E467" s="111" t="b">
        <v>0</v>
      </c>
      <c r="F467" s="111" t="b">
        <v>0</v>
      </c>
      <c r="G467" s="111" t="b">
        <v>0</v>
      </c>
    </row>
    <row r="468" spans="1:7" ht="15">
      <c r="A468" s="111" t="s">
        <v>1135</v>
      </c>
      <c r="B468" s="111">
        <v>6</v>
      </c>
      <c r="C468" s="116">
        <v>0.0006732624970519356</v>
      </c>
      <c r="D468" s="111" t="s">
        <v>2444</v>
      </c>
      <c r="E468" s="111" t="b">
        <v>0</v>
      </c>
      <c r="F468" s="111" t="b">
        <v>0</v>
      </c>
      <c r="G468" s="111" t="b">
        <v>0</v>
      </c>
    </row>
    <row r="469" spans="1:7" ht="15">
      <c r="A469" s="111" t="s">
        <v>1136</v>
      </c>
      <c r="B469" s="111">
        <v>6</v>
      </c>
      <c r="C469" s="116">
        <v>0.0010058414047455211</v>
      </c>
      <c r="D469" s="111" t="s">
        <v>2444</v>
      </c>
      <c r="E469" s="111" t="b">
        <v>0</v>
      </c>
      <c r="F469" s="111" t="b">
        <v>0</v>
      </c>
      <c r="G469" s="111" t="b">
        <v>0</v>
      </c>
    </row>
    <row r="470" spans="1:7" ht="15">
      <c r="A470" s="111" t="s">
        <v>1137</v>
      </c>
      <c r="B470" s="111">
        <v>6</v>
      </c>
      <c r="C470" s="116">
        <v>0.0007788209821984969</v>
      </c>
      <c r="D470" s="111" t="s">
        <v>2444</v>
      </c>
      <c r="E470" s="111" t="b">
        <v>0</v>
      </c>
      <c r="F470" s="111" t="b">
        <v>0</v>
      </c>
      <c r="G470" s="111" t="b">
        <v>0</v>
      </c>
    </row>
    <row r="471" spans="1:7" ht="15">
      <c r="A471" s="111" t="s">
        <v>1138</v>
      </c>
      <c r="B471" s="111">
        <v>6</v>
      </c>
      <c r="C471" s="116">
        <v>0.0008626074654922389</v>
      </c>
      <c r="D471" s="111" t="s">
        <v>2444</v>
      </c>
      <c r="E471" s="111" t="b">
        <v>0</v>
      </c>
      <c r="F471" s="111" t="b">
        <v>0</v>
      </c>
      <c r="G471" s="111" t="b">
        <v>0</v>
      </c>
    </row>
    <row r="472" spans="1:7" ht="15">
      <c r="A472" s="111" t="s">
        <v>1139</v>
      </c>
      <c r="B472" s="111">
        <v>6</v>
      </c>
      <c r="C472" s="116">
        <v>0.0010058414047455211</v>
      </c>
      <c r="D472" s="111" t="s">
        <v>2444</v>
      </c>
      <c r="E472" s="111" t="b">
        <v>0</v>
      </c>
      <c r="F472" s="111" t="b">
        <v>0</v>
      </c>
      <c r="G472" s="111" t="b">
        <v>0</v>
      </c>
    </row>
    <row r="473" spans="1:7" ht="15">
      <c r="A473" s="111" t="s">
        <v>1140</v>
      </c>
      <c r="B473" s="111">
        <v>6</v>
      </c>
      <c r="C473" s="116">
        <v>0.0007193735262389569</v>
      </c>
      <c r="D473" s="111" t="s">
        <v>2444</v>
      </c>
      <c r="E473" s="111" t="b">
        <v>0</v>
      </c>
      <c r="F473" s="111" t="b">
        <v>0</v>
      </c>
      <c r="G473" s="111" t="b">
        <v>0</v>
      </c>
    </row>
    <row r="474" spans="1:7" ht="15">
      <c r="A474" s="111" t="s">
        <v>1141</v>
      </c>
      <c r="B474" s="111">
        <v>6</v>
      </c>
      <c r="C474" s="116">
        <v>0.0006732624970519356</v>
      </c>
      <c r="D474" s="111" t="s">
        <v>2444</v>
      </c>
      <c r="E474" s="111" t="b">
        <v>0</v>
      </c>
      <c r="F474" s="111" t="b">
        <v>0</v>
      </c>
      <c r="G474" s="111" t="b">
        <v>0</v>
      </c>
    </row>
    <row r="475" spans="1:7" ht="15">
      <c r="A475" s="111" t="s">
        <v>1142</v>
      </c>
      <c r="B475" s="111">
        <v>6</v>
      </c>
      <c r="C475" s="116">
        <v>0.0006732624970519356</v>
      </c>
      <c r="D475" s="111" t="s">
        <v>2444</v>
      </c>
      <c r="E475" s="111" t="b">
        <v>0</v>
      </c>
      <c r="F475" s="111" t="b">
        <v>0</v>
      </c>
      <c r="G475" s="111" t="b">
        <v>0</v>
      </c>
    </row>
    <row r="476" spans="1:7" ht="15">
      <c r="A476" s="111" t="s">
        <v>1143</v>
      </c>
      <c r="B476" s="111">
        <v>6</v>
      </c>
      <c r="C476" s="116">
        <v>0.0006355870429452147</v>
      </c>
      <c r="D476" s="111" t="s">
        <v>2444</v>
      </c>
      <c r="E476" s="111" t="b">
        <v>0</v>
      </c>
      <c r="F476" s="111" t="b">
        <v>0</v>
      </c>
      <c r="G476" s="111" t="b">
        <v>0</v>
      </c>
    </row>
    <row r="477" spans="1:7" ht="15">
      <c r="A477" s="111" t="s">
        <v>1144</v>
      </c>
      <c r="B477" s="111">
        <v>6</v>
      </c>
      <c r="C477" s="116">
        <v>0.0010058414047455211</v>
      </c>
      <c r="D477" s="111" t="s">
        <v>2444</v>
      </c>
      <c r="E477" s="111" t="b">
        <v>0</v>
      </c>
      <c r="F477" s="111" t="b">
        <v>0</v>
      </c>
      <c r="G477" s="111" t="b">
        <v>0</v>
      </c>
    </row>
    <row r="478" spans="1:7" ht="15">
      <c r="A478" s="111" t="s">
        <v>1145</v>
      </c>
      <c r="B478" s="111">
        <v>6</v>
      </c>
      <c r="C478" s="116">
        <v>0.0007193735262389569</v>
      </c>
      <c r="D478" s="111" t="s">
        <v>2444</v>
      </c>
      <c r="E478" s="111" t="b">
        <v>0</v>
      </c>
      <c r="F478" s="111" t="b">
        <v>0</v>
      </c>
      <c r="G478" s="111" t="b">
        <v>0</v>
      </c>
    </row>
    <row r="479" spans="1:7" ht="15">
      <c r="A479" s="111" t="s">
        <v>1146</v>
      </c>
      <c r="B479" s="111">
        <v>6</v>
      </c>
      <c r="C479" s="116">
        <v>0.0010058414047455211</v>
      </c>
      <c r="D479" s="111" t="s">
        <v>2444</v>
      </c>
      <c r="E479" s="111" t="b">
        <v>0</v>
      </c>
      <c r="F479" s="111" t="b">
        <v>0</v>
      </c>
      <c r="G479" s="111" t="b">
        <v>0</v>
      </c>
    </row>
    <row r="480" spans="1:7" ht="15">
      <c r="A480" s="111" t="s">
        <v>1147</v>
      </c>
      <c r="B480" s="111">
        <v>6</v>
      </c>
      <c r="C480" s="116">
        <v>0.0008626074654922389</v>
      </c>
      <c r="D480" s="111" t="s">
        <v>2444</v>
      </c>
      <c r="E480" s="111" t="b">
        <v>0</v>
      </c>
      <c r="F480" s="111" t="b">
        <v>0</v>
      </c>
      <c r="G480" s="111" t="b">
        <v>0</v>
      </c>
    </row>
    <row r="481" spans="1:7" ht="15">
      <c r="A481" s="111" t="s">
        <v>1148</v>
      </c>
      <c r="B481" s="111">
        <v>6</v>
      </c>
      <c r="C481" s="116">
        <v>0.0008626074654922389</v>
      </c>
      <c r="D481" s="111" t="s">
        <v>2444</v>
      </c>
      <c r="E481" s="111" t="b">
        <v>0</v>
      </c>
      <c r="F481" s="111" t="b">
        <v>0</v>
      </c>
      <c r="G481" s="111" t="b">
        <v>0</v>
      </c>
    </row>
    <row r="482" spans="1:7" ht="15">
      <c r="A482" s="111" t="s">
        <v>1149</v>
      </c>
      <c r="B482" s="111">
        <v>6</v>
      </c>
      <c r="C482" s="116">
        <v>0.0007193735262389569</v>
      </c>
      <c r="D482" s="111" t="s">
        <v>2444</v>
      </c>
      <c r="E482" s="111" t="b">
        <v>0</v>
      </c>
      <c r="F482" s="111" t="b">
        <v>0</v>
      </c>
      <c r="G482" s="111" t="b">
        <v>0</v>
      </c>
    </row>
    <row r="483" spans="1:7" ht="15">
      <c r="A483" s="111" t="s">
        <v>1150</v>
      </c>
      <c r="B483" s="111">
        <v>6</v>
      </c>
      <c r="C483" s="116">
        <v>0.0007788209821984969</v>
      </c>
      <c r="D483" s="111" t="s">
        <v>2444</v>
      </c>
      <c r="E483" s="111" t="b">
        <v>0</v>
      </c>
      <c r="F483" s="111" t="b">
        <v>0</v>
      </c>
      <c r="G483" s="111" t="b">
        <v>0</v>
      </c>
    </row>
    <row r="484" spans="1:7" ht="15">
      <c r="A484" s="111" t="s">
        <v>1151</v>
      </c>
      <c r="B484" s="111">
        <v>6</v>
      </c>
      <c r="C484" s="116">
        <v>0.0010058414047455211</v>
      </c>
      <c r="D484" s="111" t="s">
        <v>2444</v>
      </c>
      <c r="E484" s="111" t="b">
        <v>0</v>
      </c>
      <c r="F484" s="111" t="b">
        <v>0</v>
      </c>
      <c r="G484" s="111" t="b">
        <v>0</v>
      </c>
    </row>
    <row r="485" spans="1:7" ht="15">
      <c r="A485" s="111" t="s">
        <v>1152</v>
      </c>
      <c r="B485" s="111">
        <v>5</v>
      </c>
      <c r="C485" s="116">
        <v>0.000561052080876613</v>
      </c>
      <c r="D485" s="111" t="s">
        <v>2444</v>
      </c>
      <c r="E485" s="111" t="b">
        <v>0</v>
      </c>
      <c r="F485" s="111" t="b">
        <v>0</v>
      </c>
      <c r="G485" s="111" t="b">
        <v>0</v>
      </c>
    </row>
    <row r="486" spans="1:7" ht="15">
      <c r="A486" s="111" t="s">
        <v>1153</v>
      </c>
      <c r="B486" s="111">
        <v>5</v>
      </c>
      <c r="C486" s="116">
        <v>0.0006490174851654141</v>
      </c>
      <c r="D486" s="111" t="s">
        <v>2444</v>
      </c>
      <c r="E486" s="111" t="b">
        <v>0</v>
      </c>
      <c r="F486" s="111" t="b">
        <v>0</v>
      </c>
      <c r="G486" s="111" t="b">
        <v>0</v>
      </c>
    </row>
    <row r="487" spans="1:7" ht="15">
      <c r="A487" s="111" t="s">
        <v>1154</v>
      </c>
      <c r="B487" s="111">
        <v>5</v>
      </c>
      <c r="C487" s="116">
        <v>0.000599477938532464</v>
      </c>
      <c r="D487" s="111" t="s">
        <v>2444</v>
      </c>
      <c r="E487" s="111" t="b">
        <v>0</v>
      </c>
      <c r="F487" s="111" t="b">
        <v>0</v>
      </c>
      <c r="G487" s="111" t="b">
        <v>0</v>
      </c>
    </row>
    <row r="488" spans="1:7" ht="15">
      <c r="A488" s="111" t="s">
        <v>1155</v>
      </c>
      <c r="B488" s="111">
        <v>5</v>
      </c>
      <c r="C488" s="116">
        <v>0.000599477938532464</v>
      </c>
      <c r="D488" s="111" t="s">
        <v>2444</v>
      </c>
      <c r="E488" s="111" t="b">
        <v>0</v>
      </c>
      <c r="F488" s="111" t="b">
        <v>0</v>
      </c>
      <c r="G488" s="111" t="b">
        <v>0</v>
      </c>
    </row>
    <row r="489" spans="1:7" ht="15">
      <c r="A489" s="111" t="s">
        <v>1156</v>
      </c>
      <c r="B489" s="111">
        <v>5</v>
      </c>
      <c r="C489" s="116">
        <v>0.000599477938532464</v>
      </c>
      <c r="D489" s="111" t="s">
        <v>2444</v>
      </c>
      <c r="E489" s="111" t="b">
        <v>0</v>
      </c>
      <c r="F489" s="111" t="b">
        <v>0</v>
      </c>
      <c r="G489" s="111" t="b">
        <v>0</v>
      </c>
    </row>
    <row r="490" spans="1:7" ht="15">
      <c r="A490" s="111" t="s">
        <v>1157</v>
      </c>
      <c r="B490" s="111">
        <v>5</v>
      </c>
      <c r="C490" s="116">
        <v>0.000599477938532464</v>
      </c>
      <c r="D490" s="111" t="s">
        <v>2444</v>
      </c>
      <c r="E490" s="111" t="b">
        <v>0</v>
      </c>
      <c r="F490" s="111" t="b">
        <v>0</v>
      </c>
      <c r="G490" s="111" t="b">
        <v>0</v>
      </c>
    </row>
    <row r="491" spans="1:7" ht="15">
      <c r="A491" s="111" t="s">
        <v>1158</v>
      </c>
      <c r="B491" s="111">
        <v>5</v>
      </c>
      <c r="C491" s="116">
        <v>0.0006490174851654141</v>
      </c>
      <c r="D491" s="111" t="s">
        <v>2444</v>
      </c>
      <c r="E491" s="111" t="b">
        <v>0</v>
      </c>
      <c r="F491" s="111" t="b">
        <v>0</v>
      </c>
      <c r="G491" s="111" t="b">
        <v>0</v>
      </c>
    </row>
    <row r="492" spans="1:7" ht="15">
      <c r="A492" s="111" t="s">
        <v>1159</v>
      </c>
      <c r="B492" s="111">
        <v>5</v>
      </c>
      <c r="C492" s="116">
        <v>0.000561052080876613</v>
      </c>
      <c r="D492" s="111" t="s">
        <v>2444</v>
      </c>
      <c r="E492" s="111" t="b">
        <v>0</v>
      </c>
      <c r="F492" s="111" t="b">
        <v>0</v>
      </c>
      <c r="G492" s="111" t="b">
        <v>0</v>
      </c>
    </row>
    <row r="493" spans="1:7" ht="15">
      <c r="A493" s="111" t="s">
        <v>1160</v>
      </c>
      <c r="B493" s="111">
        <v>5</v>
      </c>
      <c r="C493" s="116">
        <v>0.000599477938532464</v>
      </c>
      <c r="D493" s="111" t="s">
        <v>2444</v>
      </c>
      <c r="E493" s="111" t="b">
        <v>0</v>
      </c>
      <c r="F493" s="111" t="b">
        <v>0</v>
      </c>
      <c r="G493" s="111" t="b">
        <v>0</v>
      </c>
    </row>
    <row r="494" spans="1:7" ht="15">
      <c r="A494" s="111" t="s">
        <v>1161</v>
      </c>
      <c r="B494" s="111">
        <v>5</v>
      </c>
      <c r="C494" s="116">
        <v>0.000561052080876613</v>
      </c>
      <c r="D494" s="111" t="s">
        <v>2444</v>
      </c>
      <c r="E494" s="111" t="b">
        <v>0</v>
      </c>
      <c r="F494" s="111" t="b">
        <v>0</v>
      </c>
      <c r="G494" s="111" t="b">
        <v>0</v>
      </c>
    </row>
    <row r="495" spans="1:7" ht="15">
      <c r="A495" s="111" t="s">
        <v>1162</v>
      </c>
      <c r="B495" s="111">
        <v>5</v>
      </c>
      <c r="C495" s="116">
        <v>0.000561052080876613</v>
      </c>
      <c r="D495" s="111" t="s">
        <v>2444</v>
      </c>
      <c r="E495" s="111" t="b">
        <v>1</v>
      </c>
      <c r="F495" s="111" t="b">
        <v>0</v>
      </c>
      <c r="G495" s="111" t="b">
        <v>0</v>
      </c>
    </row>
    <row r="496" spans="1:7" ht="15">
      <c r="A496" s="111" t="s">
        <v>1163</v>
      </c>
      <c r="B496" s="111">
        <v>5</v>
      </c>
      <c r="C496" s="116">
        <v>0.000599477938532464</v>
      </c>
      <c r="D496" s="111" t="s">
        <v>2444</v>
      </c>
      <c r="E496" s="111" t="b">
        <v>0</v>
      </c>
      <c r="F496" s="111" t="b">
        <v>0</v>
      </c>
      <c r="G496" s="111" t="b">
        <v>0</v>
      </c>
    </row>
    <row r="497" spans="1:7" ht="15">
      <c r="A497" s="111" t="s">
        <v>1164</v>
      </c>
      <c r="B497" s="111">
        <v>5</v>
      </c>
      <c r="C497" s="116">
        <v>0.000561052080876613</v>
      </c>
      <c r="D497" s="111" t="s">
        <v>2444</v>
      </c>
      <c r="E497" s="111" t="b">
        <v>0</v>
      </c>
      <c r="F497" s="111" t="b">
        <v>0</v>
      </c>
      <c r="G497" s="111" t="b">
        <v>0</v>
      </c>
    </row>
    <row r="498" spans="1:7" ht="15">
      <c r="A498" s="111" t="s">
        <v>1165</v>
      </c>
      <c r="B498" s="111">
        <v>5</v>
      </c>
      <c r="C498" s="116">
        <v>0.000561052080876613</v>
      </c>
      <c r="D498" s="111" t="s">
        <v>2444</v>
      </c>
      <c r="E498" s="111" t="b">
        <v>1</v>
      </c>
      <c r="F498" s="111" t="b">
        <v>0</v>
      </c>
      <c r="G498" s="111" t="b">
        <v>0</v>
      </c>
    </row>
    <row r="499" spans="1:7" ht="15">
      <c r="A499" s="111" t="s">
        <v>1166</v>
      </c>
      <c r="B499" s="111">
        <v>5</v>
      </c>
      <c r="C499" s="116">
        <v>0.000599477938532464</v>
      </c>
      <c r="D499" s="111" t="s">
        <v>2444</v>
      </c>
      <c r="E499" s="111" t="b">
        <v>0</v>
      </c>
      <c r="F499" s="111" t="b">
        <v>0</v>
      </c>
      <c r="G499" s="111" t="b">
        <v>0</v>
      </c>
    </row>
    <row r="500" spans="1:7" ht="15">
      <c r="A500" s="111" t="s">
        <v>1167</v>
      </c>
      <c r="B500" s="111">
        <v>5</v>
      </c>
      <c r="C500" s="116">
        <v>0.000561052080876613</v>
      </c>
      <c r="D500" s="111" t="s">
        <v>2444</v>
      </c>
      <c r="E500" s="111" t="b">
        <v>0</v>
      </c>
      <c r="F500" s="111" t="b">
        <v>0</v>
      </c>
      <c r="G500" s="111" t="b">
        <v>0</v>
      </c>
    </row>
    <row r="501" spans="1:7" ht="15">
      <c r="A501" s="111" t="s">
        <v>1168</v>
      </c>
      <c r="B501" s="111">
        <v>5</v>
      </c>
      <c r="C501" s="116">
        <v>0.000599477938532464</v>
      </c>
      <c r="D501" s="111" t="s">
        <v>2444</v>
      </c>
      <c r="E501" s="111" t="b">
        <v>0</v>
      </c>
      <c r="F501" s="111" t="b">
        <v>0</v>
      </c>
      <c r="G501" s="111" t="b">
        <v>0</v>
      </c>
    </row>
    <row r="502" spans="1:7" ht="15">
      <c r="A502" s="111" t="s">
        <v>1169</v>
      </c>
      <c r="B502" s="111">
        <v>5</v>
      </c>
      <c r="C502" s="116">
        <v>0.000561052080876613</v>
      </c>
      <c r="D502" s="111" t="s">
        <v>2444</v>
      </c>
      <c r="E502" s="111" t="b">
        <v>0</v>
      </c>
      <c r="F502" s="111" t="b">
        <v>0</v>
      </c>
      <c r="G502" s="111" t="b">
        <v>0</v>
      </c>
    </row>
    <row r="503" spans="1:7" ht="15">
      <c r="A503" s="111" t="s">
        <v>1170</v>
      </c>
      <c r="B503" s="111">
        <v>5</v>
      </c>
      <c r="C503" s="116">
        <v>0.000561052080876613</v>
      </c>
      <c r="D503" s="111" t="s">
        <v>2444</v>
      </c>
      <c r="E503" s="111" t="b">
        <v>0</v>
      </c>
      <c r="F503" s="111" t="b">
        <v>0</v>
      </c>
      <c r="G503" s="111" t="b">
        <v>0</v>
      </c>
    </row>
    <row r="504" spans="1:7" ht="15">
      <c r="A504" s="111" t="s">
        <v>1171</v>
      </c>
      <c r="B504" s="111">
        <v>5</v>
      </c>
      <c r="C504" s="116">
        <v>0.000561052080876613</v>
      </c>
      <c r="D504" s="111" t="s">
        <v>2444</v>
      </c>
      <c r="E504" s="111" t="b">
        <v>0</v>
      </c>
      <c r="F504" s="111" t="b">
        <v>0</v>
      </c>
      <c r="G504" s="111" t="b">
        <v>0</v>
      </c>
    </row>
    <row r="505" spans="1:7" ht="15">
      <c r="A505" s="111" t="s">
        <v>1172</v>
      </c>
      <c r="B505" s="111">
        <v>5</v>
      </c>
      <c r="C505" s="116">
        <v>0.0006490174851654141</v>
      </c>
      <c r="D505" s="111" t="s">
        <v>2444</v>
      </c>
      <c r="E505" s="111" t="b">
        <v>0</v>
      </c>
      <c r="F505" s="111" t="b">
        <v>0</v>
      </c>
      <c r="G505" s="111" t="b">
        <v>0</v>
      </c>
    </row>
    <row r="506" spans="1:7" ht="15">
      <c r="A506" s="111" t="s">
        <v>233</v>
      </c>
      <c r="B506" s="111">
        <v>5</v>
      </c>
      <c r="C506" s="116">
        <v>0.0008382011706212677</v>
      </c>
      <c r="D506" s="111" t="s">
        <v>2444</v>
      </c>
      <c r="E506" s="111" t="b">
        <v>0</v>
      </c>
      <c r="F506" s="111" t="b">
        <v>0</v>
      </c>
      <c r="G506" s="111" t="b">
        <v>0</v>
      </c>
    </row>
    <row r="507" spans="1:7" ht="15">
      <c r="A507" s="111" t="s">
        <v>315</v>
      </c>
      <c r="B507" s="111">
        <v>5</v>
      </c>
      <c r="C507" s="116">
        <v>0.000599477938532464</v>
      </c>
      <c r="D507" s="111" t="s">
        <v>2444</v>
      </c>
      <c r="E507" s="111" t="b">
        <v>0</v>
      </c>
      <c r="F507" s="111" t="b">
        <v>0</v>
      </c>
      <c r="G507" s="111" t="b">
        <v>0</v>
      </c>
    </row>
    <row r="508" spans="1:7" ht="15">
      <c r="A508" s="111" t="s">
        <v>1173</v>
      </c>
      <c r="B508" s="111">
        <v>5</v>
      </c>
      <c r="C508" s="116">
        <v>0.000561052080876613</v>
      </c>
      <c r="D508" s="111" t="s">
        <v>2444</v>
      </c>
      <c r="E508" s="111" t="b">
        <v>0</v>
      </c>
      <c r="F508" s="111" t="b">
        <v>0</v>
      </c>
      <c r="G508" s="111" t="b">
        <v>0</v>
      </c>
    </row>
    <row r="509" spans="1:7" ht="15">
      <c r="A509" s="111" t="s">
        <v>1174</v>
      </c>
      <c r="B509" s="111">
        <v>5</v>
      </c>
      <c r="C509" s="116">
        <v>0.000599477938532464</v>
      </c>
      <c r="D509" s="111" t="s">
        <v>2444</v>
      </c>
      <c r="E509" s="111" t="b">
        <v>0</v>
      </c>
      <c r="F509" s="111" t="b">
        <v>0</v>
      </c>
      <c r="G509" s="111" t="b">
        <v>0</v>
      </c>
    </row>
    <row r="510" spans="1:7" ht="15">
      <c r="A510" s="111" t="s">
        <v>1175</v>
      </c>
      <c r="B510" s="111">
        <v>5</v>
      </c>
      <c r="C510" s="116">
        <v>0.000561052080876613</v>
      </c>
      <c r="D510" s="111" t="s">
        <v>2444</v>
      </c>
      <c r="E510" s="111" t="b">
        <v>0</v>
      </c>
      <c r="F510" s="111" t="b">
        <v>0</v>
      </c>
      <c r="G510" s="111" t="b">
        <v>0</v>
      </c>
    </row>
    <row r="511" spans="1:7" ht="15">
      <c r="A511" s="111" t="s">
        <v>1176</v>
      </c>
      <c r="B511" s="111">
        <v>5</v>
      </c>
      <c r="C511" s="116">
        <v>0.000561052080876613</v>
      </c>
      <c r="D511" s="111" t="s">
        <v>2444</v>
      </c>
      <c r="E511" s="111" t="b">
        <v>0</v>
      </c>
      <c r="F511" s="111" t="b">
        <v>0</v>
      </c>
      <c r="G511" s="111" t="b">
        <v>0</v>
      </c>
    </row>
    <row r="512" spans="1:7" ht="15">
      <c r="A512" s="111" t="s">
        <v>1177</v>
      </c>
      <c r="B512" s="111">
        <v>5</v>
      </c>
      <c r="C512" s="116">
        <v>0.0006490174851654141</v>
      </c>
      <c r="D512" s="111" t="s">
        <v>2444</v>
      </c>
      <c r="E512" s="111" t="b">
        <v>0</v>
      </c>
      <c r="F512" s="111" t="b">
        <v>0</v>
      </c>
      <c r="G512" s="111" t="b">
        <v>0</v>
      </c>
    </row>
    <row r="513" spans="1:7" ht="15">
      <c r="A513" s="111" t="s">
        <v>1178</v>
      </c>
      <c r="B513" s="111">
        <v>5</v>
      </c>
      <c r="C513" s="116">
        <v>0.000561052080876613</v>
      </c>
      <c r="D513" s="111" t="s">
        <v>2444</v>
      </c>
      <c r="E513" s="111" t="b">
        <v>0</v>
      </c>
      <c r="F513" s="111" t="b">
        <v>0</v>
      </c>
      <c r="G513" s="111" t="b">
        <v>0</v>
      </c>
    </row>
    <row r="514" spans="1:7" ht="15">
      <c r="A514" s="111" t="s">
        <v>1179</v>
      </c>
      <c r="B514" s="111">
        <v>5</v>
      </c>
      <c r="C514" s="116">
        <v>0.000561052080876613</v>
      </c>
      <c r="D514" s="111" t="s">
        <v>2444</v>
      </c>
      <c r="E514" s="111" t="b">
        <v>0</v>
      </c>
      <c r="F514" s="111" t="b">
        <v>0</v>
      </c>
      <c r="G514" s="111" t="b">
        <v>0</v>
      </c>
    </row>
    <row r="515" spans="1:7" ht="15">
      <c r="A515" s="111" t="s">
        <v>1180</v>
      </c>
      <c r="B515" s="111">
        <v>5</v>
      </c>
      <c r="C515" s="116">
        <v>0.000561052080876613</v>
      </c>
      <c r="D515" s="111" t="s">
        <v>2444</v>
      </c>
      <c r="E515" s="111" t="b">
        <v>0</v>
      </c>
      <c r="F515" s="111" t="b">
        <v>0</v>
      </c>
      <c r="G515" s="111" t="b">
        <v>0</v>
      </c>
    </row>
    <row r="516" spans="1:7" ht="15">
      <c r="A516" s="111" t="s">
        <v>1181</v>
      </c>
      <c r="B516" s="111">
        <v>5</v>
      </c>
      <c r="C516" s="116">
        <v>0.0006490174851654141</v>
      </c>
      <c r="D516" s="111" t="s">
        <v>2444</v>
      </c>
      <c r="E516" s="111" t="b">
        <v>0</v>
      </c>
      <c r="F516" s="111" t="b">
        <v>0</v>
      </c>
      <c r="G516" s="111" t="b">
        <v>0</v>
      </c>
    </row>
    <row r="517" spans="1:7" ht="15">
      <c r="A517" s="111" t="s">
        <v>1182</v>
      </c>
      <c r="B517" s="111">
        <v>5</v>
      </c>
      <c r="C517" s="116">
        <v>0.000599477938532464</v>
      </c>
      <c r="D517" s="111" t="s">
        <v>2444</v>
      </c>
      <c r="E517" s="111" t="b">
        <v>0</v>
      </c>
      <c r="F517" s="111" t="b">
        <v>0</v>
      </c>
      <c r="G517" s="111" t="b">
        <v>0</v>
      </c>
    </row>
    <row r="518" spans="1:7" ht="15">
      <c r="A518" s="111" t="s">
        <v>1183</v>
      </c>
      <c r="B518" s="111">
        <v>5</v>
      </c>
      <c r="C518" s="116">
        <v>0.000561052080876613</v>
      </c>
      <c r="D518" s="111" t="s">
        <v>2444</v>
      </c>
      <c r="E518" s="111" t="b">
        <v>0</v>
      </c>
      <c r="F518" s="111" t="b">
        <v>0</v>
      </c>
      <c r="G518" s="111" t="b">
        <v>0</v>
      </c>
    </row>
    <row r="519" spans="1:7" ht="15">
      <c r="A519" s="111" t="s">
        <v>1184</v>
      </c>
      <c r="B519" s="111">
        <v>5</v>
      </c>
      <c r="C519" s="116">
        <v>0.000599477938532464</v>
      </c>
      <c r="D519" s="111" t="s">
        <v>2444</v>
      </c>
      <c r="E519" s="111" t="b">
        <v>0</v>
      </c>
      <c r="F519" s="111" t="b">
        <v>0</v>
      </c>
      <c r="G519" s="111" t="b">
        <v>0</v>
      </c>
    </row>
    <row r="520" spans="1:7" ht="15">
      <c r="A520" s="111" t="s">
        <v>1185</v>
      </c>
      <c r="B520" s="111">
        <v>5</v>
      </c>
      <c r="C520" s="116">
        <v>0.000599477938532464</v>
      </c>
      <c r="D520" s="111" t="s">
        <v>2444</v>
      </c>
      <c r="E520" s="111" t="b">
        <v>0</v>
      </c>
      <c r="F520" s="111" t="b">
        <v>0</v>
      </c>
      <c r="G520" s="111" t="b">
        <v>0</v>
      </c>
    </row>
    <row r="521" spans="1:7" ht="15">
      <c r="A521" s="111" t="s">
        <v>1186</v>
      </c>
      <c r="B521" s="111">
        <v>5</v>
      </c>
      <c r="C521" s="116">
        <v>0.000599477938532464</v>
      </c>
      <c r="D521" s="111" t="s">
        <v>2444</v>
      </c>
      <c r="E521" s="111" t="b">
        <v>0</v>
      </c>
      <c r="F521" s="111" t="b">
        <v>0</v>
      </c>
      <c r="G521" s="111" t="b">
        <v>0</v>
      </c>
    </row>
    <row r="522" spans="1:7" ht="15">
      <c r="A522" s="111" t="s">
        <v>1187</v>
      </c>
      <c r="B522" s="111">
        <v>5</v>
      </c>
      <c r="C522" s="116">
        <v>0.000561052080876613</v>
      </c>
      <c r="D522" s="111" t="s">
        <v>2444</v>
      </c>
      <c r="E522" s="111" t="b">
        <v>0</v>
      </c>
      <c r="F522" s="111" t="b">
        <v>0</v>
      </c>
      <c r="G522" s="111" t="b">
        <v>0</v>
      </c>
    </row>
    <row r="523" spans="1:7" ht="15">
      <c r="A523" s="111" t="s">
        <v>1188</v>
      </c>
      <c r="B523" s="111">
        <v>5</v>
      </c>
      <c r="C523" s="116">
        <v>0.0006490174851654141</v>
      </c>
      <c r="D523" s="111" t="s">
        <v>2444</v>
      </c>
      <c r="E523" s="111" t="b">
        <v>0</v>
      </c>
      <c r="F523" s="111" t="b">
        <v>0</v>
      </c>
      <c r="G523" s="111" t="b">
        <v>0</v>
      </c>
    </row>
    <row r="524" spans="1:7" ht="15">
      <c r="A524" s="111" t="s">
        <v>1189</v>
      </c>
      <c r="B524" s="111">
        <v>5</v>
      </c>
      <c r="C524" s="116">
        <v>0.000561052080876613</v>
      </c>
      <c r="D524" s="111" t="s">
        <v>2444</v>
      </c>
      <c r="E524" s="111" t="b">
        <v>0</v>
      </c>
      <c r="F524" s="111" t="b">
        <v>0</v>
      </c>
      <c r="G524" s="111" t="b">
        <v>0</v>
      </c>
    </row>
    <row r="525" spans="1:7" ht="15">
      <c r="A525" s="111" t="s">
        <v>1190</v>
      </c>
      <c r="B525" s="111">
        <v>5</v>
      </c>
      <c r="C525" s="116">
        <v>0.000599477938532464</v>
      </c>
      <c r="D525" s="111" t="s">
        <v>2444</v>
      </c>
      <c r="E525" s="111" t="b">
        <v>0</v>
      </c>
      <c r="F525" s="111" t="b">
        <v>0</v>
      </c>
      <c r="G525" s="111" t="b">
        <v>0</v>
      </c>
    </row>
    <row r="526" spans="1:7" ht="15">
      <c r="A526" s="111" t="s">
        <v>1191</v>
      </c>
      <c r="B526" s="111">
        <v>5</v>
      </c>
      <c r="C526" s="116">
        <v>0.000561052080876613</v>
      </c>
      <c r="D526" s="111" t="s">
        <v>2444</v>
      </c>
      <c r="E526" s="111" t="b">
        <v>0</v>
      </c>
      <c r="F526" s="111" t="b">
        <v>0</v>
      </c>
      <c r="G526" s="111" t="b">
        <v>0</v>
      </c>
    </row>
    <row r="527" spans="1:7" ht="15">
      <c r="A527" s="111" t="s">
        <v>1192</v>
      </c>
      <c r="B527" s="111">
        <v>5</v>
      </c>
      <c r="C527" s="116">
        <v>0.0006490174851654141</v>
      </c>
      <c r="D527" s="111" t="s">
        <v>2444</v>
      </c>
      <c r="E527" s="111" t="b">
        <v>0</v>
      </c>
      <c r="F527" s="111" t="b">
        <v>0</v>
      </c>
      <c r="G527" s="111" t="b">
        <v>0</v>
      </c>
    </row>
    <row r="528" spans="1:7" ht="15">
      <c r="A528" s="111" t="s">
        <v>1193</v>
      </c>
      <c r="B528" s="111">
        <v>5</v>
      </c>
      <c r="C528" s="116">
        <v>0.000561052080876613</v>
      </c>
      <c r="D528" s="111" t="s">
        <v>2444</v>
      </c>
      <c r="E528" s="111" t="b">
        <v>0</v>
      </c>
      <c r="F528" s="111" t="b">
        <v>0</v>
      </c>
      <c r="G528" s="111" t="b">
        <v>0</v>
      </c>
    </row>
    <row r="529" spans="1:7" ht="15">
      <c r="A529" s="111" t="s">
        <v>1194</v>
      </c>
      <c r="B529" s="111">
        <v>5</v>
      </c>
      <c r="C529" s="116">
        <v>0.000599477938532464</v>
      </c>
      <c r="D529" s="111" t="s">
        <v>2444</v>
      </c>
      <c r="E529" s="111" t="b">
        <v>0</v>
      </c>
      <c r="F529" s="111" t="b">
        <v>0</v>
      </c>
      <c r="G529" s="111" t="b">
        <v>0</v>
      </c>
    </row>
    <row r="530" spans="1:7" ht="15">
      <c r="A530" s="111" t="s">
        <v>1195</v>
      </c>
      <c r="B530" s="111">
        <v>5</v>
      </c>
      <c r="C530" s="116">
        <v>0.000561052080876613</v>
      </c>
      <c r="D530" s="111" t="s">
        <v>2444</v>
      </c>
      <c r="E530" s="111" t="b">
        <v>0</v>
      </c>
      <c r="F530" s="111" t="b">
        <v>0</v>
      </c>
      <c r="G530" s="111" t="b">
        <v>0</v>
      </c>
    </row>
    <row r="531" spans="1:7" ht="15">
      <c r="A531" s="111" t="s">
        <v>1196</v>
      </c>
      <c r="B531" s="111">
        <v>5</v>
      </c>
      <c r="C531" s="116">
        <v>0.000561052080876613</v>
      </c>
      <c r="D531" s="111" t="s">
        <v>2444</v>
      </c>
      <c r="E531" s="111" t="b">
        <v>0</v>
      </c>
      <c r="F531" s="111" t="b">
        <v>0</v>
      </c>
      <c r="G531" s="111" t="b">
        <v>0</v>
      </c>
    </row>
    <row r="532" spans="1:7" ht="15">
      <c r="A532" s="111" t="s">
        <v>1197</v>
      </c>
      <c r="B532" s="111">
        <v>5</v>
      </c>
      <c r="C532" s="116">
        <v>0.0006490174851654141</v>
      </c>
      <c r="D532" s="111" t="s">
        <v>2444</v>
      </c>
      <c r="E532" s="111" t="b">
        <v>0</v>
      </c>
      <c r="F532" s="111" t="b">
        <v>0</v>
      </c>
      <c r="G532" s="111" t="b">
        <v>0</v>
      </c>
    </row>
    <row r="533" spans="1:7" ht="15">
      <c r="A533" s="111" t="s">
        <v>1198</v>
      </c>
      <c r="B533" s="111">
        <v>5</v>
      </c>
      <c r="C533" s="116">
        <v>0.000561052080876613</v>
      </c>
      <c r="D533" s="111" t="s">
        <v>2444</v>
      </c>
      <c r="E533" s="111" t="b">
        <v>0</v>
      </c>
      <c r="F533" s="111" t="b">
        <v>0</v>
      </c>
      <c r="G533" s="111" t="b">
        <v>0</v>
      </c>
    </row>
    <row r="534" spans="1:7" ht="15">
      <c r="A534" s="111" t="s">
        <v>1199</v>
      </c>
      <c r="B534" s="111">
        <v>5</v>
      </c>
      <c r="C534" s="116">
        <v>0.0006490174851654141</v>
      </c>
      <c r="D534" s="111" t="s">
        <v>2444</v>
      </c>
      <c r="E534" s="111" t="b">
        <v>0</v>
      </c>
      <c r="F534" s="111" t="b">
        <v>0</v>
      </c>
      <c r="G534" s="111" t="b">
        <v>0</v>
      </c>
    </row>
    <row r="535" spans="1:7" ht="15">
      <c r="A535" s="111" t="s">
        <v>1200</v>
      </c>
      <c r="B535" s="111">
        <v>5</v>
      </c>
      <c r="C535" s="116">
        <v>0.000561052080876613</v>
      </c>
      <c r="D535" s="111" t="s">
        <v>2444</v>
      </c>
      <c r="E535" s="111" t="b">
        <v>0</v>
      </c>
      <c r="F535" s="111" t="b">
        <v>0</v>
      </c>
      <c r="G535" s="111" t="b">
        <v>0</v>
      </c>
    </row>
    <row r="536" spans="1:7" ht="15">
      <c r="A536" s="111" t="s">
        <v>1201</v>
      </c>
      <c r="B536" s="111">
        <v>5</v>
      </c>
      <c r="C536" s="116">
        <v>0.000599477938532464</v>
      </c>
      <c r="D536" s="111" t="s">
        <v>2444</v>
      </c>
      <c r="E536" s="111" t="b">
        <v>0</v>
      </c>
      <c r="F536" s="111" t="b">
        <v>0</v>
      </c>
      <c r="G536" s="111" t="b">
        <v>0</v>
      </c>
    </row>
    <row r="537" spans="1:7" ht="15">
      <c r="A537" s="111" t="s">
        <v>1202</v>
      </c>
      <c r="B537" s="111">
        <v>5</v>
      </c>
      <c r="C537" s="116">
        <v>0.000561052080876613</v>
      </c>
      <c r="D537" s="111" t="s">
        <v>2444</v>
      </c>
      <c r="E537" s="111" t="b">
        <v>0</v>
      </c>
      <c r="F537" s="111" t="b">
        <v>0</v>
      </c>
      <c r="G537" s="111" t="b">
        <v>0</v>
      </c>
    </row>
    <row r="538" spans="1:7" ht="15">
      <c r="A538" s="111" t="s">
        <v>1203</v>
      </c>
      <c r="B538" s="111">
        <v>5</v>
      </c>
      <c r="C538" s="116">
        <v>0.000561052080876613</v>
      </c>
      <c r="D538" s="111" t="s">
        <v>2444</v>
      </c>
      <c r="E538" s="111" t="b">
        <v>0</v>
      </c>
      <c r="F538" s="111" t="b">
        <v>0</v>
      </c>
      <c r="G538" s="111" t="b">
        <v>0</v>
      </c>
    </row>
    <row r="539" spans="1:7" ht="15">
      <c r="A539" s="111" t="s">
        <v>1204</v>
      </c>
      <c r="B539" s="111">
        <v>5</v>
      </c>
      <c r="C539" s="116">
        <v>0.000561052080876613</v>
      </c>
      <c r="D539" s="111" t="s">
        <v>2444</v>
      </c>
      <c r="E539" s="111" t="b">
        <v>0</v>
      </c>
      <c r="F539" s="111" t="b">
        <v>0</v>
      </c>
      <c r="G539" s="111" t="b">
        <v>0</v>
      </c>
    </row>
    <row r="540" spans="1:7" ht="15">
      <c r="A540" s="111" t="s">
        <v>1205</v>
      </c>
      <c r="B540" s="111">
        <v>5</v>
      </c>
      <c r="C540" s="116">
        <v>0.000599477938532464</v>
      </c>
      <c r="D540" s="111" t="s">
        <v>2444</v>
      </c>
      <c r="E540" s="111" t="b">
        <v>0</v>
      </c>
      <c r="F540" s="111" t="b">
        <v>0</v>
      </c>
      <c r="G540" s="111" t="b">
        <v>0</v>
      </c>
    </row>
    <row r="541" spans="1:7" ht="15">
      <c r="A541" s="111" t="s">
        <v>1206</v>
      </c>
      <c r="B541" s="111">
        <v>5</v>
      </c>
      <c r="C541" s="116">
        <v>0.0006490174851654141</v>
      </c>
      <c r="D541" s="111" t="s">
        <v>2444</v>
      </c>
      <c r="E541" s="111" t="b">
        <v>0</v>
      </c>
      <c r="F541" s="111" t="b">
        <v>0</v>
      </c>
      <c r="G541" s="111" t="b">
        <v>0</v>
      </c>
    </row>
    <row r="542" spans="1:7" ht="15">
      <c r="A542" s="111" t="s">
        <v>1207</v>
      </c>
      <c r="B542" s="111">
        <v>5</v>
      </c>
      <c r="C542" s="116">
        <v>0.000561052080876613</v>
      </c>
      <c r="D542" s="111" t="s">
        <v>2444</v>
      </c>
      <c r="E542" s="111" t="b">
        <v>0</v>
      </c>
      <c r="F542" s="111" t="b">
        <v>0</v>
      </c>
      <c r="G542" s="111" t="b">
        <v>0</v>
      </c>
    </row>
    <row r="543" spans="1:7" ht="15">
      <c r="A543" s="111" t="s">
        <v>1208</v>
      </c>
      <c r="B543" s="111">
        <v>5</v>
      </c>
      <c r="C543" s="116">
        <v>0.000561052080876613</v>
      </c>
      <c r="D543" s="111" t="s">
        <v>2444</v>
      </c>
      <c r="E543" s="111" t="b">
        <v>0</v>
      </c>
      <c r="F543" s="111" t="b">
        <v>0</v>
      </c>
      <c r="G543" s="111" t="b">
        <v>0</v>
      </c>
    </row>
    <row r="544" spans="1:7" ht="15">
      <c r="A544" s="111" t="s">
        <v>1209</v>
      </c>
      <c r="B544" s="111">
        <v>5</v>
      </c>
      <c r="C544" s="116">
        <v>0.000599477938532464</v>
      </c>
      <c r="D544" s="111" t="s">
        <v>2444</v>
      </c>
      <c r="E544" s="111" t="b">
        <v>0</v>
      </c>
      <c r="F544" s="111" t="b">
        <v>0</v>
      </c>
      <c r="G544" s="111" t="b">
        <v>0</v>
      </c>
    </row>
    <row r="545" spans="1:7" ht="15">
      <c r="A545" s="111" t="s">
        <v>1210</v>
      </c>
      <c r="B545" s="111">
        <v>5</v>
      </c>
      <c r="C545" s="116">
        <v>0.000561052080876613</v>
      </c>
      <c r="D545" s="111" t="s">
        <v>2444</v>
      </c>
      <c r="E545" s="111" t="b">
        <v>0</v>
      </c>
      <c r="F545" s="111" t="b">
        <v>0</v>
      </c>
      <c r="G545" s="111" t="b">
        <v>0</v>
      </c>
    </row>
    <row r="546" spans="1:7" ht="15">
      <c r="A546" s="111" t="s">
        <v>1211</v>
      </c>
      <c r="B546" s="111">
        <v>5</v>
      </c>
      <c r="C546" s="116">
        <v>0.0006490174851654141</v>
      </c>
      <c r="D546" s="111" t="s">
        <v>2444</v>
      </c>
      <c r="E546" s="111" t="b">
        <v>0</v>
      </c>
      <c r="F546" s="111" t="b">
        <v>0</v>
      </c>
      <c r="G546" s="111" t="b">
        <v>0</v>
      </c>
    </row>
    <row r="547" spans="1:7" ht="15">
      <c r="A547" s="111" t="s">
        <v>1212</v>
      </c>
      <c r="B547" s="111">
        <v>5</v>
      </c>
      <c r="C547" s="116">
        <v>0.000561052080876613</v>
      </c>
      <c r="D547" s="111" t="s">
        <v>2444</v>
      </c>
      <c r="E547" s="111" t="b">
        <v>0</v>
      </c>
      <c r="F547" s="111" t="b">
        <v>0</v>
      </c>
      <c r="G547" s="111" t="b">
        <v>0</v>
      </c>
    </row>
    <row r="548" spans="1:7" ht="15">
      <c r="A548" s="111" t="s">
        <v>1213</v>
      </c>
      <c r="B548" s="111">
        <v>5</v>
      </c>
      <c r="C548" s="116">
        <v>0.0008382011706212677</v>
      </c>
      <c r="D548" s="111" t="s">
        <v>2444</v>
      </c>
      <c r="E548" s="111" t="b">
        <v>0</v>
      </c>
      <c r="F548" s="111" t="b">
        <v>0</v>
      </c>
      <c r="G548" s="111" t="b">
        <v>0</v>
      </c>
    </row>
    <row r="549" spans="1:7" ht="15">
      <c r="A549" s="111" t="s">
        <v>1214</v>
      </c>
      <c r="B549" s="111">
        <v>5</v>
      </c>
      <c r="C549" s="116">
        <v>0.0006490174851654141</v>
      </c>
      <c r="D549" s="111" t="s">
        <v>2444</v>
      </c>
      <c r="E549" s="111" t="b">
        <v>0</v>
      </c>
      <c r="F549" s="111" t="b">
        <v>0</v>
      </c>
      <c r="G549" s="111" t="b">
        <v>0</v>
      </c>
    </row>
    <row r="550" spans="1:7" ht="15">
      <c r="A550" s="111" t="s">
        <v>1215</v>
      </c>
      <c r="B550" s="111">
        <v>5</v>
      </c>
      <c r="C550" s="116">
        <v>0.000599477938532464</v>
      </c>
      <c r="D550" s="111" t="s">
        <v>2444</v>
      </c>
      <c r="E550" s="111" t="b">
        <v>0</v>
      </c>
      <c r="F550" s="111" t="b">
        <v>0</v>
      </c>
      <c r="G550" s="111" t="b">
        <v>0</v>
      </c>
    </row>
    <row r="551" spans="1:7" ht="15">
      <c r="A551" s="111" t="s">
        <v>1216</v>
      </c>
      <c r="B551" s="111">
        <v>5</v>
      </c>
      <c r="C551" s="116">
        <v>0.0007188395545768657</v>
      </c>
      <c r="D551" s="111" t="s">
        <v>2444</v>
      </c>
      <c r="E551" s="111" t="b">
        <v>0</v>
      </c>
      <c r="F551" s="111" t="b">
        <v>0</v>
      </c>
      <c r="G551" s="111" t="b">
        <v>0</v>
      </c>
    </row>
    <row r="552" spans="1:7" ht="15">
      <c r="A552" s="111" t="s">
        <v>1217</v>
      </c>
      <c r="B552" s="111">
        <v>5</v>
      </c>
      <c r="C552" s="116">
        <v>0.0008382011706212677</v>
      </c>
      <c r="D552" s="111" t="s">
        <v>2444</v>
      </c>
      <c r="E552" s="111" t="b">
        <v>0</v>
      </c>
      <c r="F552" s="111" t="b">
        <v>0</v>
      </c>
      <c r="G552" s="111" t="b">
        <v>0</v>
      </c>
    </row>
    <row r="553" spans="1:7" ht="15">
      <c r="A553" s="111" t="s">
        <v>1218</v>
      </c>
      <c r="B553" s="111">
        <v>5</v>
      </c>
      <c r="C553" s="116">
        <v>0.000561052080876613</v>
      </c>
      <c r="D553" s="111" t="s">
        <v>2444</v>
      </c>
      <c r="E553" s="111" t="b">
        <v>0</v>
      </c>
      <c r="F553" s="111" t="b">
        <v>0</v>
      </c>
      <c r="G553" s="111" t="b">
        <v>0</v>
      </c>
    </row>
    <row r="554" spans="1:7" ht="15">
      <c r="A554" s="111" t="s">
        <v>1219</v>
      </c>
      <c r="B554" s="111">
        <v>5</v>
      </c>
      <c r="C554" s="116">
        <v>0.000599477938532464</v>
      </c>
      <c r="D554" s="111" t="s">
        <v>2444</v>
      </c>
      <c r="E554" s="111" t="b">
        <v>0</v>
      </c>
      <c r="F554" s="111" t="b">
        <v>0</v>
      </c>
      <c r="G554" s="111" t="b">
        <v>0</v>
      </c>
    </row>
    <row r="555" spans="1:7" ht="15">
      <c r="A555" s="111" t="s">
        <v>1220</v>
      </c>
      <c r="B555" s="111">
        <v>5</v>
      </c>
      <c r="C555" s="116">
        <v>0.000561052080876613</v>
      </c>
      <c r="D555" s="111" t="s">
        <v>2444</v>
      </c>
      <c r="E555" s="111" t="b">
        <v>0</v>
      </c>
      <c r="F555" s="111" t="b">
        <v>0</v>
      </c>
      <c r="G555" s="111" t="b">
        <v>0</v>
      </c>
    </row>
    <row r="556" spans="1:7" ht="15">
      <c r="A556" s="111" t="s">
        <v>1221</v>
      </c>
      <c r="B556" s="111">
        <v>5</v>
      </c>
      <c r="C556" s="116">
        <v>0.000599477938532464</v>
      </c>
      <c r="D556" s="111" t="s">
        <v>2444</v>
      </c>
      <c r="E556" s="111" t="b">
        <v>0</v>
      </c>
      <c r="F556" s="111" t="b">
        <v>0</v>
      </c>
      <c r="G556" s="111" t="b">
        <v>0</v>
      </c>
    </row>
    <row r="557" spans="1:7" ht="15">
      <c r="A557" s="111" t="s">
        <v>1222</v>
      </c>
      <c r="B557" s="111">
        <v>5</v>
      </c>
      <c r="C557" s="116">
        <v>0.0008382011706212677</v>
      </c>
      <c r="D557" s="111" t="s">
        <v>2444</v>
      </c>
      <c r="E557" s="111" t="b">
        <v>0</v>
      </c>
      <c r="F557" s="111" t="b">
        <v>0</v>
      </c>
      <c r="G557" s="111" t="b">
        <v>0</v>
      </c>
    </row>
    <row r="558" spans="1:7" ht="15">
      <c r="A558" s="111" t="s">
        <v>1223</v>
      </c>
      <c r="B558" s="111">
        <v>5</v>
      </c>
      <c r="C558" s="116">
        <v>0.000561052080876613</v>
      </c>
      <c r="D558" s="111" t="s">
        <v>2444</v>
      </c>
      <c r="E558" s="111" t="b">
        <v>0</v>
      </c>
      <c r="F558" s="111" t="b">
        <v>0</v>
      </c>
      <c r="G558" s="111" t="b">
        <v>0</v>
      </c>
    </row>
    <row r="559" spans="1:7" ht="15">
      <c r="A559" s="111" t="s">
        <v>1224</v>
      </c>
      <c r="B559" s="111">
        <v>5</v>
      </c>
      <c r="C559" s="116">
        <v>0.000561052080876613</v>
      </c>
      <c r="D559" s="111" t="s">
        <v>2444</v>
      </c>
      <c r="E559" s="111" t="b">
        <v>0</v>
      </c>
      <c r="F559" s="111" t="b">
        <v>0</v>
      </c>
      <c r="G559" s="111" t="b">
        <v>0</v>
      </c>
    </row>
    <row r="560" spans="1:7" ht="15">
      <c r="A560" s="111" t="s">
        <v>1225</v>
      </c>
      <c r="B560" s="111">
        <v>5</v>
      </c>
      <c r="C560" s="116">
        <v>0.0007188395545768657</v>
      </c>
      <c r="D560" s="111" t="s">
        <v>2444</v>
      </c>
      <c r="E560" s="111" t="b">
        <v>0</v>
      </c>
      <c r="F560" s="111" t="b">
        <v>0</v>
      </c>
      <c r="G560" s="111" t="b">
        <v>0</v>
      </c>
    </row>
    <row r="561" spans="1:7" ht="15">
      <c r="A561" s="111" t="s">
        <v>1226</v>
      </c>
      <c r="B561" s="111">
        <v>5</v>
      </c>
      <c r="C561" s="116">
        <v>0.000599477938532464</v>
      </c>
      <c r="D561" s="111" t="s">
        <v>2444</v>
      </c>
      <c r="E561" s="111" t="b">
        <v>0</v>
      </c>
      <c r="F561" s="111" t="b">
        <v>0</v>
      </c>
      <c r="G561" s="111" t="b">
        <v>0</v>
      </c>
    </row>
    <row r="562" spans="1:7" ht="15">
      <c r="A562" s="111" t="s">
        <v>1227</v>
      </c>
      <c r="B562" s="111">
        <v>5</v>
      </c>
      <c r="C562" s="116">
        <v>0.0007188395545768657</v>
      </c>
      <c r="D562" s="111" t="s">
        <v>2444</v>
      </c>
      <c r="E562" s="111" t="b">
        <v>0</v>
      </c>
      <c r="F562" s="111" t="b">
        <v>0</v>
      </c>
      <c r="G562" s="111" t="b">
        <v>0</v>
      </c>
    </row>
    <row r="563" spans="1:7" ht="15">
      <c r="A563" s="111" t="s">
        <v>1228</v>
      </c>
      <c r="B563" s="111">
        <v>5</v>
      </c>
      <c r="C563" s="116">
        <v>0.000599477938532464</v>
      </c>
      <c r="D563" s="111" t="s">
        <v>2444</v>
      </c>
      <c r="E563" s="111" t="b">
        <v>0</v>
      </c>
      <c r="F563" s="111" t="b">
        <v>0</v>
      </c>
      <c r="G563" s="111" t="b">
        <v>0</v>
      </c>
    </row>
    <row r="564" spans="1:7" ht="15">
      <c r="A564" s="111" t="s">
        <v>1229</v>
      </c>
      <c r="B564" s="111">
        <v>5</v>
      </c>
      <c r="C564" s="116">
        <v>0.000599477938532464</v>
      </c>
      <c r="D564" s="111" t="s">
        <v>2444</v>
      </c>
      <c r="E564" s="111" t="b">
        <v>0</v>
      </c>
      <c r="F564" s="111" t="b">
        <v>0</v>
      </c>
      <c r="G564" s="111" t="b">
        <v>0</v>
      </c>
    </row>
    <row r="565" spans="1:7" ht="15">
      <c r="A565" s="111" t="s">
        <v>1230</v>
      </c>
      <c r="B565" s="111">
        <v>5</v>
      </c>
      <c r="C565" s="116">
        <v>0.000599477938532464</v>
      </c>
      <c r="D565" s="111" t="s">
        <v>2444</v>
      </c>
      <c r="E565" s="111" t="b">
        <v>0</v>
      </c>
      <c r="F565" s="111" t="b">
        <v>0</v>
      </c>
      <c r="G565" s="111" t="b">
        <v>0</v>
      </c>
    </row>
    <row r="566" spans="1:7" ht="15">
      <c r="A566" s="111" t="s">
        <v>1231</v>
      </c>
      <c r="B566" s="111">
        <v>5</v>
      </c>
      <c r="C566" s="116">
        <v>0.000599477938532464</v>
      </c>
      <c r="D566" s="111" t="s">
        <v>2444</v>
      </c>
      <c r="E566" s="111" t="b">
        <v>0</v>
      </c>
      <c r="F566" s="111" t="b">
        <v>0</v>
      </c>
      <c r="G566" s="111" t="b">
        <v>0</v>
      </c>
    </row>
    <row r="567" spans="1:7" ht="15">
      <c r="A567" s="111" t="s">
        <v>1232</v>
      </c>
      <c r="B567" s="111">
        <v>5</v>
      </c>
      <c r="C567" s="116">
        <v>0.000561052080876613</v>
      </c>
      <c r="D567" s="111" t="s">
        <v>2444</v>
      </c>
      <c r="E567" s="111" t="b">
        <v>0</v>
      </c>
      <c r="F567" s="111" t="b">
        <v>0</v>
      </c>
      <c r="G567" s="111" t="b">
        <v>0</v>
      </c>
    </row>
    <row r="568" spans="1:7" ht="15">
      <c r="A568" s="111" t="s">
        <v>1233</v>
      </c>
      <c r="B568" s="111">
        <v>5</v>
      </c>
      <c r="C568" s="116">
        <v>0.000599477938532464</v>
      </c>
      <c r="D568" s="111" t="s">
        <v>2444</v>
      </c>
      <c r="E568" s="111" t="b">
        <v>0</v>
      </c>
      <c r="F568" s="111" t="b">
        <v>0</v>
      </c>
      <c r="G568" s="111" t="b">
        <v>0</v>
      </c>
    </row>
    <row r="569" spans="1:7" ht="15">
      <c r="A569" s="111" t="s">
        <v>1234</v>
      </c>
      <c r="B569" s="111">
        <v>5</v>
      </c>
      <c r="C569" s="116">
        <v>0.000561052080876613</v>
      </c>
      <c r="D569" s="111" t="s">
        <v>2444</v>
      </c>
      <c r="E569" s="111" t="b">
        <v>0</v>
      </c>
      <c r="F569" s="111" t="b">
        <v>1</v>
      </c>
      <c r="G569" s="111" t="b">
        <v>0</v>
      </c>
    </row>
    <row r="570" spans="1:7" ht="15">
      <c r="A570" s="111" t="s">
        <v>1235</v>
      </c>
      <c r="B570" s="111">
        <v>5</v>
      </c>
      <c r="C570" s="116">
        <v>0.0007188395545768657</v>
      </c>
      <c r="D570" s="111" t="s">
        <v>2444</v>
      </c>
      <c r="E570" s="111" t="b">
        <v>0</v>
      </c>
      <c r="F570" s="111" t="b">
        <v>0</v>
      </c>
      <c r="G570" s="111" t="b">
        <v>0</v>
      </c>
    </row>
    <row r="571" spans="1:7" ht="15">
      <c r="A571" s="111" t="s">
        <v>1236</v>
      </c>
      <c r="B571" s="111">
        <v>5</v>
      </c>
      <c r="C571" s="116">
        <v>0.0006490174851654141</v>
      </c>
      <c r="D571" s="111" t="s">
        <v>2444</v>
      </c>
      <c r="E571" s="111" t="b">
        <v>0</v>
      </c>
      <c r="F571" s="111" t="b">
        <v>0</v>
      </c>
      <c r="G571" s="111" t="b">
        <v>0</v>
      </c>
    </row>
    <row r="572" spans="1:7" ht="15">
      <c r="A572" s="111" t="s">
        <v>1237</v>
      </c>
      <c r="B572" s="111">
        <v>5</v>
      </c>
      <c r="C572" s="116">
        <v>0.000599477938532464</v>
      </c>
      <c r="D572" s="111" t="s">
        <v>2444</v>
      </c>
      <c r="E572" s="111" t="b">
        <v>0</v>
      </c>
      <c r="F572" s="111" t="b">
        <v>0</v>
      </c>
      <c r="G572" s="111" t="b">
        <v>0</v>
      </c>
    </row>
    <row r="573" spans="1:7" ht="15">
      <c r="A573" s="111" t="s">
        <v>1238</v>
      </c>
      <c r="B573" s="111">
        <v>5</v>
      </c>
      <c r="C573" s="116">
        <v>0.0007188395545768657</v>
      </c>
      <c r="D573" s="111" t="s">
        <v>2444</v>
      </c>
      <c r="E573" s="111" t="b">
        <v>0</v>
      </c>
      <c r="F573" s="111" t="b">
        <v>0</v>
      </c>
      <c r="G573" s="111" t="b">
        <v>0</v>
      </c>
    </row>
    <row r="574" spans="1:7" ht="15">
      <c r="A574" s="111" t="s">
        <v>1239</v>
      </c>
      <c r="B574" s="111">
        <v>5</v>
      </c>
      <c r="C574" s="116">
        <v>0.0006490174851654141</v>
      </c>
      <c r="D574" s="111" t="s">
        <v>2444</v>
      </c>
      <c r="E574" s="111" t="b">
        <v>0</v>
      </c>
      <c r="F574" s="111" t="b">
        <v>0</v>
      </c>
      <c r="G574" s="111" t="b">
        <v>0</v>
      </c>
    </row>
    <row r="575" spans="1:7" ht="15">
      <c r="A575" s="111" t="s">
        <v>1240</v>
      </c>
      <c r="B575" s="111">
        <v>5</v>
      </c>
      <c r="C575" s="116">
        <v>0.0006490174851654141</v>
      </c>
      <c r="D575" s="111" t="s">
        <v>2444</v>
      </c>
      <c r="E575" s="111" t="b">
        <v>0</v>
      </c>
      <c r="F575" s="111" t="b">
        <v>0</v>
      </c>
      <c r="G575" s="111" t="b">
        <v>0</v>
      </c>
    </row>
    <row r="576" spans="1:7" ht="15">
      <c r="A576" s="111" t="s">
        <v>1241</v>
      </c>
      <c r="B576" s="111">
        <v>5</v>
      </c>
      <c r="C576" s="116">
        <v>0.000599477938532464</v>
      </c>
      <c r="D576" s="111" t="s">
        <v>2444</v>
      </c>
      <c r="E576" s="111" t="b">
        <v>0</v>
      </c>
      <c r="F576" s="111" t="b">
        <v>0</v>
      </c>
      <c r="G576" s="111" t="b">
        <v>0</v>
      </c>
    </row>
    <row r="577" spans="1:7" ht="15">
      <c r="A577" s="111" t="s">
        <v>1242</v>
      </c>
      <c r="B577" s="111">
        <v>5</v>
      </c>
      <c r="C577" s="116">
        <v>0.0006490174851654141</v>
      </c>
      <c r="D577" s="111" t="s">
        <v>2444</v>
      </c>
      <c r="E577" s="111" t="b">
        <v>0</v>
      </c>
      <c r="F577" s="111" t="b">
        <v>0</v>
      </c>
      <c r="G577" s="111" t="b">
        <v>0</v>
      </c>
    </row>
    <row r="578" spans="1:7" ht="15">
      <c r="A578" s="111" t="s">
        <v>1243</v>
      </c>
      <c r="B578" s="111">
        <v>5</v>
      </c>
      <c r="C578" s="116">
        <v>0.0006490174851654141</v>
      </c>
      <c r="D578" s="111" t="s">
        <v>2444</v>
      </c>
      <c r="E578" s="111" t="b">
        <v>0</v>
      </c>
      <c r="F578" s="111" t="b">
        <v>0</v>
      </c>
      <c r="G578" s="111" t="b">
        <v>0</v>
      </c>
    </row>
    <row r="579" spans="1:7" ht="15">
      <c r="A579" s="111" t="s">
        <v>1244</v>
      </c>
      <c r="B579" s="111">
        <v>5</v>
      </c>
      <c r="C579" s="116">
        <v>0.000599477938532464</v>
      </c>
      <c r="D579" s="111" t="s">
        <v>2444</v>
      </c>
      <c r="E579" s="111" t="b">
        <v>0</v>
      </c>
      <c r="F579" s="111" t="b">
        <v>0</v>
      </c>
      <c r="G579" s="111" t="b">
        <v>0</v>
      </c>
    </row>
    <row r="580" spans="1:7" ht="15">
      <c r="A580" s="111" t="s">
        <v>1245</v>
      </c>
      <c r="B580" s="111">
        <v>5</v>
      </c>
      <c r="C580" s="116">
        <v>0.0007188395545768657</v>
      </c>
      <c r="D580" s="111" t="s">
        <v>2444</v>
      </c>
      <c r="E580" s="111" t="b">
        <v>0</v>
      </c>
      <c r="F580" s="111" t="b">
        <v>0</v>
      </c>
      <c r="G580" s="111" t="b">
        <v>0</v>
      </c>
    </row>
    <row r="581" spans="1:7" ht="15">
      <c r="A581" s="111" t="s">
        <v>1246</v>
      </c>
      <c r="B581" s="111">
        <v>5</v>
      </c>
      <c r="C581" s="116">
        <v>0.000561052080876613</v>
      </c>
      <c r="D581" s="111" t="s">
        <v>2444</v>
      </c>
      <c r="E581" s="111" t="b">
        <v>0</v>
      </c>
      <c r="F581" s="111" t="b">
        <v>0</v>
      </c>
      <c r="G581" s="111" t="b">
        <v>0</v>
      </c>
    </row>
    <row r="582" spans="1:7" ht="15">
      <c r="A582" s="111" t="s">
        <v>240</v>
      </c>
      <c r="B582" s="111">
        <v>5</v>
      </c>
      <c r="C582" s="116">
        <v>0.0007188395545768657</v>
      </c>
      <c r="D582" s="111" t="s">
        <v>2444</v>
      </c>
      <c r="E582" s="111" t="b">
        <v>0</v>
      </c>
      <c r="F582" s="111" t="b">
        <v>0</v>
      </c>
      <c r="G582" s="111" t="b">
        <v>0</v>
      </c>
    </row>
    <row r="583" spans="1:7" ht="15">
      <c r="A583" s="111" t="s">
        <v>1247</v>
      </c>
      <c r="B583" s="111">
        <v>5</v>
      </c>
      <c r="C583" s="116">
        <v>0.0007188395545768657</v>
      </c>
      <c r="D583" s="111" t="s">
        <v>2444</v>
      </c>
      <c r="E583" s="111" t="b">
        <v>0</v>
      </c>
      <c r="F583" s="111" t="b">
        <v>0</v>
      </c>
      <c r="G583" s="111" t="b">
        <v>0</v>
      </c>
    </row>
    <row r="584" spans="1:7" ht="15">
      <c r="A584" s="111" t="s">
        <v>1248</v>
      </c>
      <c r="B584" s="111">
        <v>5</v>
      </c>
      <c r="C584" s="116">
        <v>0.000599477938532464</v>
      </c>
      <c r="D584" s="111" t="s">
        <v>2444</v>
      </c>
      <c r="E584" s="111" t="b">
        <v>0</v>
      </c>
      <c r="F584" s="111" t="b">
        <v>0</v>
      </c>
      <c r="G584" s="111" t="b">
        <v>0</v>
      </c>
    </row>
    <row r="585" spans="1:7" ht="15">
      <c r="A585" s="111" t="s">
        <v>1249</v>
      </c>
      <c r="B585" s="111">
        <v>5</v>
      </c>
      <c r="C585" s="116">
        <v>0.0008382011706212677</v>
      </c>
      <c r="D585" s="111" t="s">
        <v>2444</v>
      </c>
      <c r="E585" s="111" t="b">
        <v>0</v>
      </c>
      <c r="F585" s="111" t="b">
        <v>0</v>
      </c>
      <c r="G585" s="111" t="b">
        <v>0</v>
      </c>
    </row>
    <row r="586" spans="1:7" ht="15">
      <c r="A586" s="111" t="s">
        <v>1250</v>
      </c>
      <c r="B586" s="111">
        <v>5</v>
      </c>
      <c r="C586" s="116">
        <v>0.0008382011706212677</v>
      </c>
      <c r="D586" s="111" t="s">
        <v>2444</v>
      </c>
      <c r="E586" s="111" t="b">
        <v>0</v>
      </c>
      <c r="F586" s="111" t="b">
        <v>0</v>
      </c>
      <c r="G586" s="111" t="b">
        <v>0</v>
      </c>
    </row>
    <row r="587" spans="1:7" ht="15">
      <c r="A587" s="111" t="s">
        <v>1251</v>
      </c>
      <c r="B587" s="111">
        <v>5</v>
      </c>
      <c r="C587" s="116">
        <v>0.0006490174851654141</v>
      </c>
      <c r="D587" s="111" t="s">
        <v>2444</v>
      </c>
      <c r="E587" s="111" t="b">
        <v>0</v>
      </c>
      <c r="F587" s="111" t="b">
        <v>0</v>
      </c>
      <c r="G587" s="111" t="b">
        <v>0</v>
      </c>
    </row>
    <row r="588" spans="1:7" ht="15">
      <c r="A588" s="111" t="s">
        <v>1252</v>
      </c>
      <c r="B588" s="111">
        <v>5</v>
      </c>
      <c r="C588" s="116">
        <v>0.0006490174851654141</v>
      </c>
      <c r="D588" s="111" t="s">
        <v>2444</v>
      </c>
      <c r="E588" s="111" t="b">
        <v>0</v>
      </c>
      <c r="F588" s="111" t="b">
        <v>0</v>
      </c>
      <c r="G588" s="111" t="b">
        <v>0</v>
      </c>
    </row>
    <row r="589" spans="1:7" ht="15">
      <c r="A589" s="111" t="s">
        <v>1253</v>
      </c>
      <c r="B589" s="111">
        <v>5</v>
      </c>
      <c r="C589" s="116">
        <v>0.0007188395545768657</v>
      </c>
      <c r="D589" s="111" t="s">
        <v>2444</v>
      </c>
      <c r="E589" s="111" t="b">
        <v>0</v>
      </c>
      <c r="F589" s="111" t="b">
        <v>0</v>
      </c>
      <c r="G589" s="111" t="b">
        <v>0</v>
      </c>
    </row>
    <row r="590" spans="1:7" ht="15">
      <c r="A590" s="111" t="s">
        <v>1254</v>
      </c>
      <c r="B590" s="111">
        <v>5</v>
      </c>
      <c r="C590" s="116">
        <v>0.000599477938532464</v>
      </c>
      <c r="D590" s="111" t="s">
        <v>2444</v>
      </c>
      <c r="E590" s="111" t="b">
        <v>0</v>
      </c>
      <c r="F590" s="111" t="b">
        <v>0</v>
      </c>
      <c r="G590" s="111" t="b">
        <v>0</v>
      </c>
    </row>
    <row r="591" spans="1:7" ht="15">
      <c r="A591" s="111" t="s">
        <v>1255</v>
      </c>
      <c r="B591" s="111">
        <v>5</v>
      </c>
      <c r="C591" s="116">
        <v>0.0008382011706212677</v>
      </c>
      <c r="D591" s="111" t="s">
        <v>2444</v>
      </c>
      <c r="E591" s="111" t="b">
        <v>0</v>
      </c>
      <c r="F591" s="111" t="b">
        <v>0</v>
      </c>
      <c r="G591" s="111" t="b">
        <v>0</v>
      </c>
    </row>
    <row r="592" spans="1:7" ht="15">
      <c r="A592" s="111" t="s">
        <v>1256</v>
      </c>
      <c r="B592" s="111">
        <v>4</v>
      </c>
      <c r="C592" s="116">
        <v>0.0004795823508259713</v>
      </c>
      <c r="D592" s="111" t="s">
        <v>2444</v>
      </c>
      <c r="E592" s="111" t="b">
        <v>0</v>
      </c>
      <c r="F592" s="111" t="b">
        <v>0</v>
      </c>
      <c r="G592" s="111" t="b">
        <v>0</v>
      </c>
    </row>
    <row r="593" spans="1:7" ht="15">
      <c r="A593" s="111" t="s">
        <v>1257</v>
      </c>
      <c r="B593" s="111">
        <v>4</v>
      </c>
      <c r="C593" s="116">
        <v>0.0005192139881323313</v>
      </c>
      <c r="D593" s="111" t="s">
        <v>2444</v>
      </c>
      <c r="E593" s="111" t="b">
        <v>0</v>
      </c>
      <c r="F593" s="111" t="b">
        <v>0</v>
      </c>
      <c r="G593" s="111" t="b">
        <v>0</v>
      </c>
    </row>
    <row r="594" spans="1:7" ht="15">
      <c r="A594" s="111" t="s">
        <v>1258</v>
      </c>
      <c r="B594" s="111">
        <v>4</v>
      </c>
      <c r="C594" s="116">
        <v>0.0004795823508259713</v>
      </c>
      <c r="D594" s="111" t="s">
        <v>2444</v>
      </c>
      <c r="E594" s="111" t="b">
        <v>0</v>
      </c>
      <c r="F594" s="111" t="b">
        <v>0</v>
      </c>
      <c r="G594" s="111" t="b">
        <v>0</v>
      </c>
    </row>
    <row r="595" spans="1:7" ht="15">
      <c r="A595" s="111" t="s">
        <v>1259</v>
      </c>
      <c r="B595" s="111">
        <v>4</v>
      </c>
      <c r="C595" s="116">
        <v>0.0004795823508259713</v>
      </c>
      <c r="D595" s="111" t="s">
        <v>2444</v>
      </c>
      <c r="E595" s="111" t="b">
        <v>0</v>
      </c>
      <c r="F595" s="111" t="b">
        <v>0</v>
      </c>
      <c r="G595" s="111" t="b">
        <v>0</v>
      </c>
    </row>
    <row r="596" spans="1:7" ht="15">
      <c r="A596" s="111" t="s">
        <v>1260</v>
      </c>
      <c r="B596" s="111">
        <v>4</v>
      </c>
      <c r="C596" s="116">
        <v>0.0005192139881323313</v>
      </c>
      <c r="D596" s="111" t="s">
        <v>2444</v>
      </c>
      <c r="E596" s="111" t="b">
        <v>0</v>
      </c>
      <c r="F596" s="111" t="b">
        <v>0</v>
      </c>
      <c r="G596" s="111" t="b">
        <v>0</v>
      </c>
    </row>
    <row r="597" spans="1:7" ht="15">
      <c r="A597" s="111" t="s">
        <v>1261</v>
      </c>
      <c r="B597" s="111">
        <v>4</v>
      </c>
      <c r="C597" s="116">
        <v>0.0004795823508259713</v>
      </c>
      <c r="D597" s="111" t="s">
        <v>2444</v>
      </c>
      <c r="E597" s="111" t="b">
        <v>0</v>
      </c>
      <c r="F597" s="111" t="b">
        <v>0</v>
      </c>
      <c r="G597" s="111" t="b">
        <v>0</v>
      </c>
    </row>
    <row r="598" spans="1:7" ht="15">
      <c r="A598" s="111" t="s">
        <v>1262</v>
      </c>
      <c r="B598" s="111">
        <v>4</v>
      </c>
      <c r="C598" s="116">
        <v>0.0004795823508259713</v>
      </c>
      <c r="D598" s="111" t="s">
        <v>2444</v>
      </c>
      <c r="E598" s="111" t="b">
        <v>0</v>
      </c>
      <c r="F598" s="111" t="b">
        <v>0</v>
      </c>
      <c r="G598" s="111" t="b">
        <v>0</v>
      </c>
    </row>
    <row r="599" spans="1:7" ht="15">
      <c r="A599" s="111" t="s">
        <v>1263</v>
      </c>
      <c r="B599" s="111">
        <v>4</v>
      </c>
      <c r="C599" s="116">
        <v>0.0005192139881323313</v>
      </c>
      <c r="D599" s="111" t="s">
        <v>2444</v>
      </c>
      <c r="E599" s="111" t="b">
        <v>0</v>
      </c>
      <c r="F599" s="111" t="b">
        <v>0</v>
      </c>
      <c r="G599" s="111" t="b">
        <v>0</v>
      </c>
    </row>
    <row r="600" spans="1:7" ht="15">
      <c r="A600" s="111" t="s">
        <v>1264</v>
      </c>
      <c r="B600" s="111">
        <v>4</v>
      </c>
      <c r="C600" s="116">
        <v>0.0004795823508259713</v>
      </c>
      <c r="D600" s="111" t="s">
        <v>2444</v>
      </c>
      <c r="E600" s="111" t="b">
        <v>0</v>
      </c>
      <c r="F600" s="111" t="b">
        <v>0</v>
      </c>
      <c r="G600" s="111" t="b">
        <v>0</v>
      </c>
    </row>
    <row r="601" spans="1:7" ht="15">
      <c r="A601" s="111" t="s">
        <v>1265</v>
      </c>
      <c r="B601" s="111">
        <v>4</v>
      </c>
      <c r="C601" s="116">
        <v>0.0005192139881323313</v>
      </c>
      <c r="D601" s="111" t="s">
        <v>2444</v>
      </c>
      <c r="E601" s="111" t="b">
        <v>0</v>
      </c>
      <c r="F601" s="111" t="b">
        <v>0</v>
      </c>
      <c r="G601" s="111" t="b">
        <v>0</v>
      </c>
    </row>
    <row r="602" spans="1:7" ht="15">
      <c r="A602" s="111" t="s">
        <v>1266</v>
      </c>
      <c r="B602" s="111">
        <v>4</v>
      </c>
      <c r="C602" s="116">
        <v>0.0004795823508259713</v>
      </c>
      <c r="D602" s="111" t="s">
        <v>2444</v>
      </c>
      <c r="E602" s="111" t="b">
        <v>1</v>
      </c>
      <c r="F602" s="111" t="b">
        <v>0</v>
      </c>
      <c r="G602" s="111" t="b">
        <v>0</v>
      </c>
    </row>
    <row r="603" spans="1:7" ht="15">
      <c r="A603" s="111" t="s">
        <v>1267</v>
      </c>
      <c r="B603" s="111">
        <v>4</v>
      </c>
      <c r="C603" s="116">
        <v>0.0004795823508259713</v>
      </c>
      <c r="D603" s="111" t="s">
        <v>2444</v>
      </c>
      <c r="E603" s="111" t="b">
        <v>0</v>
      </c>
      <c r="F603" s="111" t="b">
        <v>0</v>
      </c>
      <c r="G603" s="111" t="b">
        <v>0</v>
      </c>
    </row>
    <row r="604" spans="1:7" ht="15">
      <c r="A604" s="111" t="s">
        <v>1268</v>
      </c>
      <c r="B604" s="111">
        <v>4</v>
      </c>
      <c r="C604" s="116">
        <v>0.0006705609364970141</v>
      </c>
      <c r="D604" s="111" t="s">
        <v>2444</v>
      </c>
      <c r="E604" s="111" t="b">
        <v>0</v>
      </c>
      <c r="F604" s="111" t="b">
        <v>0</v>
      </c>
      <c r="G604" s="111" t="b">
        <v>0</v>
      </c>
    </row>
    <row r="605" spans="1:7" ht="15">
      <c r="A605" s="111" t="s">
        <v>1269</v>
      </c>
      <c r="B605" s="111">
        <v>4</v>
      </c>
      <c r="C605" s="116">
        <v>0.0005192139881323313</v>
      </c>
      <c r="D605" s="111" t="s">
        <v>2444</v>
      </c>
      <c r="E605" s="111" t="b">
        <v>0</v>
      </c>
      <c r="F605" s="111" t="b">
        <v>0</v>
      </c>
      <c r="G605" s="111" t="b">
        <v>0</v>
      </c>
    </row>
    <row r="606" spans="1:7" ht="15">
      <c r="A606" s="111" t="s">
        <v>1270</v>
      </c>
      <c r="B606" s="111">
        <v>4</v>
      </c>
      <c r="C606" s="116">
        <v>0.0005750716436614926</v>
      </c>
      <c r="D606" s="111" t="s">
        <v>2444</v>
      </c>
      <c r="E606" s="111" t="b">
        <v>0</v>
      </c>
      <c r="F606" s="111" t="b">
        <v>0</v>
      </c>
      <c r="G606" s="111" t="b">
        <v>0</v>
      </c>
    </row>
    <row r="607" spans="1:7" ht="15">
      <c r="A607" s="111" t="s">
        <v>1271</v>
      </c>
      <c r="B607" s="111">
        <v>4</v>
      </c>
      <c r="C607" s="116">
        <v>0.0005192139881323313</v>
      </c>
      <c r="D607" s="111" t="s">
        <v>2444</v>
      </c>
      <c r="E607" s="111" t="b">
        <v>0</v>
      </c>
      <c r="F607" s="111" t="b">
        <v>0</v>
      </c>
      <c r="G607" s="111" t="b">
        <v>0</v>
      </c>
    </row>
    <row r="608" spans="1:7" ht="15">
      <c r="A608" s="111" t="s">
        <v>1272</v>
      </c>
      <c r="B608" s="111">
        <v>4</v>
      </c>
      <c r="C608" s="116">
        <v>0.0006705609364970141</v>
      </c>
      <c r="D608" s="111" t="s">
        <v>2444</v>
      </c>
      <c r="E608" s="111" t="b">
        <v>0</v>
      </c>
      <c r="F608" s="111" t="b">
        <v>0</v>
      </c>
      <c r="G608" s="111" t="b">
        <v>0</v>
      </c>
    </row>
    <row r="609" spans="1:7" ht="15">
      <c r="A609" s="111" t="s">
        <v>1273</v>
      </c>
      <c r="B609" s="111">
        <v>4</v>
      </c>
      <c r="C609" s="116">
        <v>0.0005192139881323313</v>
      </c>
      <c r="D609" s="111" t="s">
        <v>2444</v>
      </c>
      <c r="E609" s="111" t="b">
        <v>0</v>
      </c>
      <c r="F609" s="111" t="b">
        <v>0</v>
      </c>
      <c r="G609" s="111" t="b">
        <v>0</v>
      </c>
    </row>
    <row r="610" spans="1:7" ht="15">
      <c r="A610" s="111" t="s">
        <v>1274</v>
      </c>
      <c r="B610" s="111">
        <v>4</v>
      </c>
      <c r="C610" s="116">
        <v>0.0004795823508259713</v>
      </c>
      <c r="D610" s="111" t="s">
        <v>2444</v>
      </c>
      <c r="E610" s="111" t="b">
        <v>0</v>
      </c>
      <c r="F610" s="111" t="b">
        <v>0</v>
      </c>
      <c r="G610" s="111" t="b">
        <v>0</v>
      </c>
    </row>
    <row r="611" spans="1:7" ht="15">
      <c r="A611" s="111" t="s">
        <v>1275</v>
      </c>
      <c r="B611" s="111">
        <v>4</v>
      </c>
      <c r="C611" s="116">
        <v>0.0004795823508259713</v>
      </c>
      <c r="D611" s="111" t="s">
        <v>2444</v>
      </c>
      <c r="E611" s="111" t="b">
        <v>0</v>
      </c>
      <c r="F611" s="111" t="b">
        <v>0</v>
      </c>
      <c r="G611" s="111" t="b">
        <v>0</v>
      </c>
    </row>
    <row r="612" spans="1:7" ht="15">
      <c r="A612" s="111" t="s">
        <v>1276</v>
      </c>
      <c r="B612" s="111">
        <v>4</v>
      </c>
      <c r="C612" s="116">
        <v>0.0004795823508259713</v>
      </c>
      <c r="D612" s="111" t="s">
        <v>2444</v>
      </c>
      <c r="E612" s="111" t="b">
        <v>0</v>
      </c>
      <c r="F612" s="111" t="b">
        <v>0</v>
      </c>
      <c r="G612" s="111" t="b">
        <v>0</v>
      </c>
    </row>
    <row r="613" spans="1:7" ht="15">
      <c r="A613" s="111" t="s">
        <v>1277</v>
      </c>
      <c r="B613" s="111">
        <v>4</v>
      </c>
      <c r="C613" s="116">
        <v>0.0005750716436614926</v>
      </c>
      <c r="D613" s="111" t="s">
        <v>2444</v>
      </c>
      <c r="E613" s="111" t="b">
        <v>0</v>
      </c>
      <c r="F613" s="111" t="b">
        <v>0</v>
      </c>
      <c r="G613" s="111" t="b">
        <v>0</v>
      </c>
    </row>
    <row r="614" spans="1:7" ht="15">
      <c r="A614" s="111" t="s">
        <v>1278</v>
      </c>
      <c r="B614" s="111">
        <v>4</v>
      </c>
      <c r="C614" s="116">
        <v>0.0004795823508259713</v>
      </c>
      <c r="D614" s="111" t="s">
        <v>2444</v>
      </c>
      <c r="E614" s="111" t="b">
        <v>0</v>
      </c>
      <c r="F614" s="111" t="b">
        <v>0</v>
      </c>
      <c r="G614" s="111" t="b">
        <v>0</v>
      </c>
    </row>
    <row r="615" spans="1:7" ht="15">
      <c r="A615" s="111" t="s">
        <v>1279</v>
      </c>
      <c r="B615" s="111">
        <v>4</v>
      </c>
      <c r="C615" s="116">
        <v>0.0005192139881323313</v>
      </c>
      <c r="D615" s="111" t="s">
        <v>2444</v>
      </c>
      <c r="E615" s="111" t="b">
        <v>0</v>
      </c>
      <c r="F615" s="111" t="b">
        <v>0</v>
      </c>
      <c r="G615" s="111" t="b">
        <v>0</v>
      </c>
    </row>
    <row r="616" spans="1:7" ht="15">
      <c r="A616" s="111" t="s">
        <v>1280</v>
      </c>
      <c r="B616" s="111">
        <v>4</v>
      </c>
      <c r="C616" s="116">
        <v>0.0005750716436614926</v>
      </c>
      <c r="D616" s="111" t="s">
        <v>2444</v>
      </c>
      <c r="E616" s="111" t="b">
        <v>0</v>
      </c>
      <c r="F616" s="111" t="b">
        <v>0</v>
      </c>
      <c r="G616" s="111" t="b">
        <v>0</v>
      </c>
    </row>
    <row r="617" spans="1:7" ht="15">
      <c r="A617" s="111" t="s">
        <v>1281</v>
      </c>
      <c r="B617" s="111">
        <v>4</v>
      </c>
      <c r="C617" s="116">
        <v>0.0005192139881323313</v>
      </c>
      <c r="D617" s="111" t="s">
        <v>2444</v>
      </c>
      <c r="E617" s="111" t="b">
        <v>1</v>
      </c>
      <c r="F617" s="111" t="b">
        <v>0</v>
      </c>
      <c r="G617" s="111" t="b">
        <v>0</v>
      </c>
    </row>
    <row r="618" spans="1:7" ht="15">
      <c r="A618" s="111" t="s">
        <v>1282</v>
      </c>
      <c r="B618" s="111">
        <v>4</v>
      </c>
      <c r="C618" s="116">
        <v>0.0004795823508259713</v>
      </c>
      <c r="D618" s="111" t="s">
        <v>2444</v>
      </c>
      <c r="E618" s="111" t="b">
        <v>0</v>
      </c>
      <c r="F618" s="111" t="b">
        <v>0</v>
      </c>
      <c r="G618" s="111" t="b">
        <v>0</v>
      </c>
    </row>
    <row r="619" spans="1:7" ht="15">
      <c r="A619" s="111" t="s">
        <v>1283</v>
      </c>
      <c r="B619" s="111">
        <v>4</v>
      </c>
      <c r="C619" s="116">
        <v>0.0005192139881323313</v>
      </c>
      <c r="D619" s="111" t="s">
        <v>2444</v>
      </c>
      <c r="E619" s="111" t="b">
        <v>0</v>
      </c>
      <c r="F619" s="111" t="b">
        <v>0</v>
      </c>
      <c r="G619" s="111" t="b">
        <v>0</v>
      </c>
    </row>
    <row r="620" spans="1:7" ht="15">
      <c r="A620" s="111" t="s">
        <v>1284</v>
      </c>
      <c r="B620" s="111">
        <v>4</v>
      </c>
      <c r="C620" s="116">
        <v>0.0005192139881323313</v>
      </c>
      <c r="D620" s="111" t="s">
        <v>2444</v>
      </c>
      <c r="E620" s="111" t="b">
        <v>0</v>
      </c>
      <c r="F620" s="111" t="b">
        <v>0</v>
      </c>
      <c r="G620" s="111" t="b">
        <v>0</v>
      </c>
    </row>
    <row r="621" spans="1:7" ht="15">
      <c r="A621" s="111" t="s">
        <v>1285</v>
      </c>
      <c r="B621" s="111">
        <v>4</v>
      </c>
      <c r="C621" s="116">
        <v>0.0005192139881323313</v>
      </c>
      <c r="D621" s="111" t="s">
        <v>2444</v>
      </c>
      <c r="E621" s="111" t="b">
        <v>0</v>
      </c>
      <c r="F621" s="111" t="b">
        <v>0</v>
      </c>
      <c r="G621" s="111" t="b">
        <v>0</v>
      </c>
    </row>
    <row r="622" spans="1:7" ht="15">
      <c r="A622" s="111" t="s">
        <v>1286</v>
      </c>
      <c r="B622" s="111">
        <v>4</v>
      </c>
      <c r="C622" s="116">
        <v>0.0004795823508259713</v>
      </c>
      <c r="D622" s="111" t="s">
        <v>2444</v>
      </c>
      <c r="E622" s="111" t="b">
        <v>1</v>
      </c>
      <c r="F622" s="111" t="b">
        <v>0</v>
      </c>
      <c r="G622" s="111" t="b">
        <v>0</v>
      </c>
    </row>
    <row r="623" spans="1:7" ht="15">
      <c r="A623" s="111" t="s">
        <v>1287</v>
      </c>
      <c r="B623" s="111">
        <v>4</v>
      </c>
      <c r="C623" s="116">
        <v>0.0004795823508259713</v>
      </c>
      <c r="D623" s="111" t="s">
        <v>2444</v>
      </c>
      <c r="E623" s="111" t="b">
        <v>0</v>
      </c>
      <c r="F623" s="111" t="b">
        <v>0</v>
      </c>
      <c r="G623" s="111" t="b">
        <v>0</v>
      </c>
    </row>
    <row r="624" spans="1:7" ht="15">
      <c r="A624" s="111" t="s">
        <v>1288</v>
      </c>
      <c r="B624" s="111">
        <v>4</v>
      </c>
      <c r="C624" s="116">
        <v>0.0004795823508259713</v>
      </c>
      <c r="D624" s="111" t="s">
        <v>2444</v>
      </c>
      <c r="E624" s="111" t="b">
        <v>0</v>
      </c>
      <c r="F624" s="111" t="b">
        <v>0</v>
      </c>
      <c r="G624" s="111" t="b">
        <v>0</v>
      </c>
    </row>
    <row r="625" spans="1:7" ht="15">
      <c r="A625" s="111" t="s">
        <v>1289</v>
      </c>
      <c r="B625" s="111">
        <v>4</v>
      </c>
      <c r="C625" s="116">
        <v>0.0004795823508259713</v>
      </c>
      <c r="D625" s="111" t="s">
        <v>2444</v>
      </c>
      <c r="E625" s="111" t="b">
        <v>0</v>
      </c>
      <c r="F625" s="111" t="b">
        <v>0</v>
      </c>
      <c r="G625" s="111" t="b">
        <v>0</v>
      </c>
    </row>
    <row r="626" spans="1:7" ht="15">
      <c r="A626" s="111" t="s">
        <v>1290</v>
      </c>
      <c r="B626" s="111">
        <v>4</v>
      </c>
      <c r="C626" s="116">
        <v>0.0004795823508259713</v>
      </c>
      <c r="D626" s="111" t="s">
        <v>2444</v>
      </c>
      <c r="E626" s="111" t="b">
        <v>0</v>
      </c>
      <c r="F626" s="111" t="b">
        <v>0</v>
      </c>
      <c r="G626" s="111" t="b">
        <v>0</v>
      </c>
    </row>
    <row r="627" spans="1:7" ht="15">
      <c r="A627" s="111" t="s">
        <v>1291</v>
      </c>
      <c r="B627" s="111">
        <v>4</v>
      </c>
      <c r="C627" s="116">
        <v>0.0004795823508259713</v>
      </c>
      <c r="D627" s="111" t="s">
        <v>2444</v>
      </c>
      <c r="E627" s="111" t="b">
        <v>0</v>
      </c>
      <c r="F627" s="111" t="b">
        <v>0</v>
      </c>
      <c r="G627" s="111" t="b">
        <v>0</v>
      </c>
    </row>
    <row r="628" spans="1:7" ht="15">
      <c r="A628" s="111" t="s">
        <v>1292</v>
      </c>
      <c r="B628" s="111">
        <v>4</v>
      </c>
      <c r="C628" s="116">
        <v>0.0004795823508259713</v>
      </c>
      <c r="D628" s="111" t="s">
        <v>2444</v>
      </c>
      <c r="E628" s="111" t="b">
        <v>0</v>
      </c>
      <c r="F628" s="111" t="b">
        <v>0</v>
      </c>
      <c r="G628" s="111" t="b">
        <v>0</v>
      </c>
    </row>
    <row r="629" spans="1:7" ht="15">
      <c r="A629" s="111" t="s">
        <v>1293</v>
      </c>
      <c r="B629" s="111">
        <v>4</v>
      </c>
      <c r="C629" s="116">
        <v>0.0005192139881323313</v>
      </c>
      <c r="D629" s="111" t="s">
        <v>2444</v>
      </c>
      <c r="E629" s="111" t="b">
        <v>0</v>
      </c>
      <c r="F629" s="111" t="b">
        <v>0</v>
      </c>
      <c r="G629" s="111" t="b">
        <v>0</v>
      </c>
    </row>
    <row r="630" spans="1:7" ht="15">
      <c r="A630" s="111" t="s">
        <v>1294</v>
      </c>
      <c r="B630" s="111">
        <v>4</v>
      </c>
      <c r="C630" s="116">
        <v>0.0004795823508259713</v>
      </c>
      <c r="D630" s="111" t="s">
        <v>2444</v>
      </c>
      <c r="E630" s="111" t="b">
        <v>0</v>
      </c>
      <c r="F630" s="111" t="b">
        <v>0</v>
      </c>
      <c r="G630" s="111" t="b">
        <v>0</v>
      </c>
    </row>
    <row r="631" spans="1:7" ht="15">
      <c r="A631" s="111" t="s">
        <v>1295</v>
      </c>
      <c r="B631" s="111">
        <v>4</v>
      </c>
      <c r="C631" s="116">
        <v>0.0005750716436614926</v>
      </c>
      <c r="D631" s="111" t="s">
        <v>2444</v>
      </c>
      <c r="E631" s="111" t="b">
        <v>0</v>
      </c>
      <c r="F631" s="111" t="b">
        <v>0</v>
      </c>
      <c r="G631" s="111" t="b">
        <v>0</v>
      </c>
    </row>
    <row r="632" spans="1:7" ht="15">
      <c r="A632" s="111" t="s">
        <v>1296</v>
      </c>
      <c r="B632" s="111">
        <v>4</v>
      </c>
      <c r="C632" s="116">
        <v>0.0004795823508259713</v>
      </c>
      <c r="D632" s="111" t="s">
        <v>2444</v>
      </c>
      <c r="E632" s="111" t="b">
        <v>0</v>
      </c>
      <c r="F632" s="111" t="b">
        <v>0</v>
      </c>
      <c r="G632" s="111" t="b">
        <v>0</v>
      </c>
    </row>
    <row r="633" spans="1:7" ht="15">
      <c r="A633" s="111" t="s">
        <v>1297</v>
      </c>
      <c r="B633" s="111">
        <v>4</v>
      </c>
      <c r="C633" s="116">
        <v>0.0004795823508259713</v>
      </c>
      <c r="D633" s="111" t="s">
        <v>2444</v>
      </c>
      <c r="E633" s="111" t="b">
        <v>0</v>
      </c>
      <c r="F633" s="111" t="b">
        <v>0</v>
      </c>
      <c r="G633" s="111" t="b">
        <v>0</v>
      </c>
    </row>
    <row r="634" spans="1:7" ht="15">
      <c r="A634" s="111" t="s">
        <v>1298</v>
      </c>
      <c r="B634" s="111">
        <v>4</v>
      </c>
      <c r="C634" s="116">
        <v>0.0004795823508259713</v>
      </c>
      <c r="D634" s="111" t="s">
        <v>2444</v>
      </c>
      <c r="E634" s="111" t="b">
        <v>0</v>
      </c>
      <c r="F634" s="111" t="b">
        <v>0</v>
      </c>
      <c r="G634" s="111" t="b">
        <v>0</v>
      </c>
    </row>
    <row r="635" spans="1:7" ht="15">
      <c r="A635" s="111" t="s">
        <v>1299</v>
      </c>
      <c r="B635" s="111">
        <v>4</v>
      </c>
      <c r="C635" s="116">
        <v>0.0005192139881323313</v>
      </c>
      <c r="D635" s="111" t="s">
        <v>2444</v>
      </c>
      <c r="E635" s="111" t="b">
        <v>0</v>
      </c>
      <c r="F635" s="111" t="b">
        <v>0</v>
      </c>
      <c r="G635" s="111" t="b">
        <v>0</v>
      </c>
    </row>
    <row r="636" spans="1:7" ht="15">
      <c r="A636" s="111" t="s">
        <v>1300</v>
      </c>
      <c r="B636" s="111">
        <v>4</v>
      </c>
      <c r="C636" s="116">
        <v>0.0004795823508259713</v>
      </c>
      <c r="D636" s="111" t="s">
        <v>2444</v>
      </c>
      <c r="E636" s="111" t="b">
        <v>0</v>
      </c>
      <c r="F636" s="111" t="b">
        <v>0</v>
      </c>
      <c r="G636" s="111" t="b">
        <v>0</v>
      </c>
    </row>
    <row r="637" spans="1:7" ht="15">
      <c r="A637" s="111" t="s">
        <v>1301</v>
      </c>
      <c r="B637" s="111">
        <v>4</v>
      </c>
      <c r="C637" s="116">
        <v>0.0004795823508259713</v>
      </c>
      <c r="D637" s="111" t="s">
        <v>2444</v>
      </c>
      <c r="E637" s="111" t="b">
        <v>0</v>
      </c>
      <c r="F637" s="111" t="b">
        <v>0</v>
      </c>
      <c r="G637" s="111" t="b">
        <v>0</v>
      </c>
    </row>
    <row r="638" spans="1:7" ht="15">
      <c r="A638" s="111" t="s">
        <v>1302</v>
      </c>
      <c r="B638" s="111">
        <v>4</v>
      </c>
      <c r="C638" s="116">
        <v>0.0005750716436614926</v>
      </c>
      <c r="D638" s="111" t="s">
        <v>2444</v>
      </c>
      <c r="E638" s="111" t="b">
        <v>0</v>
      </c>
      <c r="F638" s="111" t="b">
        <v>0</v>
      </c>
      <c r="G638" s="111" t="b">
        <v>0</v>
      </c>
    </row>
    <row r="639" spans="1:7" ht="15">
      <c r="A639" s="111" t="s">
        <v>1303</v>
      </c>
      <c r="B639" s="111">
        <v>4</v>
      </c>
      <c r="C639" s="116">
        <v>0.0006705609364970141</v>
      </c>
      <c r="D639" s="111" t="s">
        <v>2444</v>
      </c>
      <c r="E639" s="111" t="b">
        <v>0</v>
      </c>
      <c r="F639" s="111" t="b">
        <v>0</v>
      </c>
      <c r="G639" s="111" t="b">
        <v>0</v>
      </c>
    </row>
    <row r="640" spans="1:7" ht="15">
      <c r="A640" s="111" t="s">
        <v>1304</v>
      </c>
      <c r="B640" s="111">
        <v>4</v>
      </c>
      <c r="C640" s="116">
        <v>0.0004795823508259713</v>
      </c>
      <c r="D640" s="111" t="s">
        <v>2444</v>
      </c>
      <c r="E640" s="111" t="b">
        <v>0</v>
      </c>
      <c r="F640" s="111" t="b">
        <v>0</v>
      </c>
      <c r="G640" s="111" t="b">
        <v>0</v>
      </c>
    </row>
    <row r="641" spans="1:7" ht="15">
      <c r="A641" s="111" t="s">
        <v>1305</v>
      </c>
      <c r="B641" s="111">
        <v>4</v>
      </c>
      <c r="C641" s="116">
        <v>0.0004795823508259713</v>
      </c>
      <c r="D641" s="111" t="s">
        <v>2444</v>
      </c>
      <c r="E641" s="111" t="b">
        <v>0</v>
      </c>
      <c r="F641" s="111" t="b">
        <v>0</v>
      </c>
      <c r="G641" s="111" t="b">
        <v>0</v>
      </c>
    </row>
    <row r="642" spans="1:7" ht="15">
      <c r="A642" s="111" t="s">
        <v>1306</v>
      </c>
      <c r="B642" s="111">
        <v>4</v>
      </c>
      <c r="C642" s="116">
        <v>0.0004795823508259713</v>
      </c>
      <c r="D642" s="111" t="s">
        <v>2444</v>
      </c>
      <c r="E642" s="111" t="b">
        <v>0</v>
      </c>
      <c r="F642" s="111" t="b">
        <v>0</v>
      </c>
      <c r="G642" s="111" t="b">
        <v>0</v>
      </c>
    </row>
    <row r="643" spans="1:7" ht="15">
      <c r="A643" s="111" t="s">
        <v>1307</v>
      </c>
      <c r="B643" s="111">
        <v>4</v>
      </c>
      <c r="C643" s="116">
        <v>0.0005192139881323313</v>
      </c>
      <c r="D643" s="111" t="s">
        <v>2444</v>
      </c>
      <c r="E643" s="111" t="b">
        <v>0</v>
      </c>
      <c r="F643" s="111" t="b">
        <v>0</v>
      </c>
      <c r="G643" s="111" t="b">
        <v>0</v>
      </c>
    </row>
    <row r="644" spans="1:7" ht="15">
      <c r="A644" s="111" t="s">
        <v>1308</v>
      </c>
      <c r="B644" s="111">
        <v>4</v>
      </c>
      <c r="C644" s="116">
        <v>0.0005192139881323313</v>
      </c>
      <c r="D644" s="111" t="s">
        <v>2444</v>
      </c>
      <c r="E644" s="111" t="b">
        <v>0</v>
      </c>
      <c r="F644" s="111" t="b">
        <v>0</v>
      </c>
      <c r="G644" s="111" t="b">
        <v>0</v>
      </c>
    </row>
    <row r="645" spans="1:7" ht="15">
      <c r="A645" s="111" t="s">
        <v>1309</v>
      </c>
      <c r="B645" s="111">
        <v>4</v>
      </c>
      <c r="C645" s="116">
        <v>0.0004795823508259713</v>
      </c>
      <c r="D645" s="111" t="s">
        <v>2444</v>
      </c>
      <c r="E645" s="111" t="b">
        <v>0</v>
      </c>
      <c r="F645" s="111" t="b">
        <v>0</v>
      </c>
      <c r="G645" s="111" t="b">
        <v>0</v>
      </c>
    </row>
    <row r="646" spans="1:7" ht="15">
      <c r="A646" s="111" t="s">
        <v>1310</v>
      </c>
      <c r="B646" s="111">
        <v>4</v>
      </c>
      <c r="C646" s="116">
        <v>0.0005192139881323313</v>
      </c>
      <c r="D646" s="111" t="s">
        <v>2444</v>
      </c>
      <c r="E646" s="111" t="b">
        <v>0</v>
      </c>
      <c r="F646" s="111" t="b">
        <v>0</v>
      </c>
      <c r="G646" s="111" t="b">
        <v>0</v>
      </c>
    </row>
    <row r="647" spans="1:7" ht="15">
      <c r="A647" s="111" t="s">
        <v>1311</v>
      </c>
      <c r="B647" s="111">
        <v>4</v>
      </c>
      <c r="C647" s="116">
        <v>0.0004795823508259713</v>
      </c>
      <c r="D647" s="111" t="s">
        <v>2444</v>
      </c>
      <c r="E647" s="111" t="b">
        <v>0</v>
      </c>
      <c r="F647" s="111" t="b">
        <v>0</v>
      </c>
      <c r="G647" s="111" t="b">
        <v>0</v>
      </c>
    </row>
    <row r="648" spans="1:7" ht="15">
      <c r="A648" s="111" t="s">
        <v>1312</v>
      </c>
      <c r="B648" s="111">
        <v>4</v>
      </c>
      <c r="C648" s="116">
        <v>0.0004795823508259713</v>
      </c>
      <c r="D648" s="111" t="s">
        <v>2444</v>
      </c>
      <c r="E648" s="111" t="b">
        <v>0</v>
      </c>
      <c r="F648" s="111" t="b">
        <v>0</v>
      </c>
      <c r="G648" s="111" t="b">
        <v>0</v>
      </c>
    </row>
    <row r="649" spans="1:7" ht="15">
      <c r="A649" s="111" t="s">
        <v>1313</v>
      </c>
      <c r="B649" s="111">
        <v>4</v>
      </c>
      <c r="C649" s="116">
        <v>0.0005192139881323313</v>
      </c>
      <c r="D649" s="111" t="s">
        <v>2444</v>
      </c>
      <c r="E649" s="111" t="b">
        <v>0</v>
      </c>
      <c r="F649" s="111" t="b">
        <v>0</v>
      </c>
      <c r="G649" s="111" t="b">
        <v>0</v>
      </c>
    </row>
    <row r="650" spans="1:7" ht="15">
      <c r="A650" s="111" t="s">
        <v>1314</v>
      </c>
      <c r="B650" s="111">
        <v>4</v>
      </c>
      <c r="C650" s="116">
        <v>0.0005750716436614926</v>
      </c>
      <c r="D650" s="111" t="s">
        <v>2444</v>
      </c>
      <c r="E650" s="111" t="b">
        <v>0</v>
      </c>
      <c r="F650" s="111" t="b">
        <v>0</v>
      </c>
      <c r="G650" s="111" t="b">
        <v>0</v>
      </c>
    </row>
    <row r="651" spans="1:7" ht="15">
      <c r="A651" s="111" t="s">
        <v>1315</v>
      </c>
      <c r="B651" s="111">
        <v>4</v>
      </c>
      <c r="C651" s="116">
        <v>0.0004795823508259713</v>
      </c>
      <c r="D651" s="111" t="s">
        <v>2444</v>
      </c>
      <c r="E651" s="111" t="b">
        <v>0</v>
      </c>
      <c r="F651" s="111" t="b">
        <v>0</v>
      </c>
      <c r="G651" s="111" t="b">
        <v>0</v>
      </c>
    </row>
    <row r="652" spans="1:7" ht="15">
      <c r="A652" s="111" t="s">
        <v>1316</v>
      </c>
      <c r="B652" s="111">
        <v>4</v>
      </c>
      <c r="C652" s="116">
        <v>0.0005192139881323313</v>
      </c>
      <c r="D652" s="111" t="s">
        <v>2444</v>
      </c>
      <c r="E652" s="111" t="b">
        <v>0</v>
      </c>
      <c r="F652" s="111" t="b">
        <v>0</v>
      </c>
      <c r="G652" s="111" t="b">
        <v>0</v>
      </c>
    </row>
    <row r="653" spans="1:7" ht="15">
      <c r="A653" s="111" t="s">
        <v>1317</v>
      </c>
      <c r="B653" s="111">
        <v>4</v>
      </c>
      <c r="C653" s="116">
        <v>0.0004795823508259713</v>
      </c>
      <c r="D653" s="111" t="s">
        <v>2444</v>
      </c>
      <c r="E653" s="111" t="b">
        <v>0</v>
      </c>
      <c r="F653" s="111" t="b">
        <v>0</v>
      </c>
      <c r="G653" s="111" t="b">
        <v>0</v>
      </c>
    </row>
    <row r="654" spans="1:7" ht="15">
      <c r="A654" s="111" t="s">
        <v>1318</v>
      </c>
      <c r="B654" s="111">
        <v>4</v>
      </c>
      <c r="C654" s="116">
        <v>0.0005750716436614926</v>
      </c>
      <c r="D654" s="111" t="s">
        <v>2444</v>
      </c>
      <c r="E654" s="111" t="b">
        <v>0</v>
      </c>
      <c r="F654" s="111" t="b">
        <v>0</v>
      </c>
      <c r="G654" s="111" t="b">
        <v>0</v>
      </c>
    </row>
    <row r="655" spans="1:7" ht="15">
      <c r="A655" s="111" t="s">
        <v>1319</v>
      </c>
      <c r="B655" s="111">
        <v>4</v>
      </c>
      <c r="C655" s="116">
        <v>0.0005750716436614926</v>
      </c>
      <c r="D655" s="111" t="s">
        <v>2444</v>
      </c>
      <c r="E655" s="111" t="b">
        <v>0</v>
      </c>
      <c r="F655" s="111" t="b">
        <v>0</v>
      </c>
      <c r="G655" s="111" t="b">
        <v>0</v>
      </c>
    </row>
    <row r="656" spans="1:7" ht="15">
      <c r="A656" s="111" t="s">
        <v>1320</v>
      </c>
      <c r="B656" s="111">
        <v>4</v>
      </c>
      <c r="C656" s="116">
        <v>0.0005750716436614926</v>
      </c>
      <c r="D656" s="111" t="s">
        <v>2444</v>
      </c>
      <c r="E656" s="111" t="b">
        <v>0</v>
      </c>
      <c r="F656" s="111" t="b">
        <v>0</v>
      </c>
      <c r="G656" s="111" t="b">
        <v>0</v>
      </c>
    </row>
    <row r="657" spans="1:7" ht="15">
      <c r="A657" s="111" t="s">
        <v>1321</v>
      </c>
      <c r="B657" s="111">
        <v>4</v>
      </c>
      <c r="C657" s="116">
        <v>0.0004795823508259713</v>
      </c>
      <c r="D657" s="111" t="s">
        <v>2444</v>
      </c>
      <c r="E657" s="111" t="b">
        <v>0</v>
      </c>
      <c r="F657" s="111" t="b">
        <v>0</v>
      </c>
      <c r="G657" s="111" t="b">
        <v>0</v>
      </c>
    </row>
    <row r="658" spans="1:7" ht="15">
      <c r="A658" s="111" t="s">
        <v>1322</v>
      </c>
      <c r="B658" s="111">
        <v>4</v>
      </c>
      <c r="C658" s="116">
        <v>0.0004795823508259713</v>
      </c>
      <c r="D658" s="111" t="s">
        <v>2444</v>
      </c>
      <c r="E658" s="111" t="b">
        <v>0</v>
      </c>
      <c r="F658" s="111" t="b">
        <v>0</v>
      </c>
      <c r="G658" s="111" t="b">
        <v>0</v>
      </c>
    </row>
    <row r="659" spans="1:7" ht="15">
      <c r="A659" s="111" t="s">
        <v>1323</v>
      </c>
      <c r="B659" s="111">
        <v>4</v>
      </c>
      <c r="C659" s="116">
        <v>0.0004795823508259713</v>
      </c>
      <c r="D659" s="111" t="s">
        <v>2444</v>
      </c>
      <c r="E659" s="111" t="b">
        <v>0</v>
      </c>
      <c r="F659" s="111" t="b">
        <v>0</v>
      </c>
      <c r="G659" s="111" t="b">
        <v>0</v>
      </c>
    </row>
    <row r="660" spans="1:7" ht="15">
      <c r="A660" s="111" t="s">
        <v>1324</v>
      </c>
      <c r="B660" s="111">
        <v>4</v>
      </c>
      <c r="C660" s="116">
        <v>0.0005192139881323313</v>
      </c>
      <c r="D660" s="111" t="s">
        <v>2444</v>
      </c>
      <c r="E660" s="111" t="b">
        <v>0</v>
      </c>
      <c r="F660" s="111" t="b">
        <v>0</v>
      </c>
      <c r="G660" s="111" t="b">
        <v>0</v>
      </c>
    </row>
    <row r="661" spans="1:7" ht="15">
      <c r="A661" s="111" t="s">
        <v>1325</v>
      </c>
      <c r="B661" s="111">
        <v>4</v>
      </c>
      <c r="C661" s="116">
        <v>0.0005750716436614926</v>
      </c>
      <c r="D661" s="111" t="s">
        <v>2444</v>
      </c>
      <c r="E661" s="111" t="b">
        <v>0</v>
      </c>
      <c r="F661" s="111" t="b">
        <v>0</v>
      </c>
      <c r="G661" s="111" t="b">
        <v>0</v>
      </c>
    </row>
    <row r="662" spans="1:7" ht="15">
      <c r="A662" s="111" t="s">
        <v>1326</v>
      </c>
      <c r="B662" s="111">
        <v>4</v>
      </c>
      <c r="C662" s="116">
        <v>0.0005750716436614926</v>
      </c>
      <c r="D662" s="111" t="s">
        <v>2444</v>
      </c>
      <c r="E662" s="111" t="b">
        <v>0</v>
      </c>
      <c r="F662" s="111" t="b">
        <v>0</v>
      </c>
      <c r="G662" s="111" t="b">
        <v>0</v>
      </c>
    </row>
    <row r="663" spans="1:7" ht="15">
      <c r="A663" s="111" t="s">
        <v>1327</v>
      </c>
      <c r="B663" s="111">
        <v>4</v>
      </c>
      <c r="C663" s="116">
        <v>0.0004795823508259713</v>
      </c>
      <c r="D663" s="111" t="s">
        <v>2444</v>
      </c>
      <c r="E663" s="111" t="b">
        <v>0</v>
      </c>
      <c r="F663" s="111" t="b">
        <v>0</v>
      </c>
      <c r="G663" s="111" t="b">
        <v>0</v>
      </c>
    </row>
    <row r="664" spans="1:7" ht="15">
      <c r="A664" s="111" t="s">
        <v>1328</v>
      </c>
      <c r="B664" s="111">
        <v>4</v>
      </c>
      <c r="C664" s="116">
        <v>0.0004795823508259713</v>
      </c>
      <c r="D664" s="111" t="s">
        <v>2444</v>
      </c>
      <c r="E664" s="111" t="b">
        <v>0</v>
      </c>
      <c r="F664" s="111" t="b">
        <v>0</v>
      </c>
      <c r="G664" s="111" t="b">
        <v>0</v>
      </c>
    </row>
    <row r="665" spans="1:7" ht="15">
      <c r="A665" s="111" t="s">
        <v>1329</v>
      </c>
      <c r="B665" s="111">
        <v>4</v>
      </c>
      <c r="C665" s="116">
        <v>0.0004795823508259713</v>
      </c>
      <c r="D665" s="111" t="s">
        <v>2444</v>
      </c>
      <c r="E665" s="111" t="b">
        <v>0</v>
      </c>
      <c r="F665" s="111" t="b">
        <v>0</v>
      </c>
      <c r="G665" s="111" t="b">
        <v>0</v>
      </c>
    </row>
    <row r="666" spans="1:7" ht="15">
      <c r="A666" s="111" t="s">
        <v>1330</v>
      </c>
      <c r="B666" s="111">
        <v>4</v>
      </c>
      <c r="C666" s="116">
        <v>0.0005750716436614926</v>
      </c>
      <c r="D666" s="111" t="s">
        <v>2444</v>
      </c>
      <c r="E666" s="111" t="b">
        <v>0</v>
      </c>
      <c r="F666" s="111" t="b">
        <v>0</v>
      </c>
      <c r="G666" s="111" t="b">
        <v>0</v>
      </c>
    </row>
    <row r="667" spans="1:7" ht="15">
      <c r="A667" s="111" t="s">
        <v>1331</v>
      </c>
      <c r="B667" s="111">
        <v>4</v>
      </c>
      <c r="C667" s="116">
        <v>0.0004795823508259713</v>
      </c>
      <c r="D667" s="111" t="s">
        <v>2444</v>
      </c>
      <c r="E667" s="111" t="b">
        <v>0</v>
      </c>
      <c r="F667" s="111" t="b">
        <v>0</v>
      </c>
      <c r="G667" s="111" t="b">
        <v>0</v>
      </c>
    </row>
    <row r="668" spans="1:7" ht="15">
      <c r="A668" s="111" t="s">
        <v>1332</v>
      </c>
      <c r="B668" s="111">
        <v>4</v>
      </c>
      <c r="C668" s="116">
        <v>0.0005750716436614926</v>
      </c>
      <c r="D668" s="111" t="s">
        <v>2444</v>
      </c>
      <c r="E668" s="111" t="b">
        <v>0</v>
      </c>
      <c r="F668" s="111" t="b">
        <v>0</v>
      </c>
      <c r="G668" s="111" t="b">
        <v>0</v>
      </c>
    </row>
    <row r="669" spans="1:7" ht="15">
      <c r="A669" s="111" t="s">
        <v>1333</v>
      </c>
      <c r="B669" s="111">
        <v>4</v>
      </c>
      <c r="C669" s="116">
        <v>0.0005192139881323313</v>
      </c>
      <c r="D669" s="111" t="s">
        <v>2444</v>
      </c>
      <c r="E669" s="111" t="b">
        <v>0</v>
      </c>
      <c r="F669" s="111" t="b">
        <v>0</v>
      </c>
      <c r="G669" s="111" t="b">
        <v>0</v>
      </c>
    </row>
    <row r="670" spans="1:7" ht="15">
      <c r="A670" s="111" t="s">
        <v>1334</v>
      </c>
      <c r="B670" s="111">
        <v>4</v>
      </c>
      <c r="C670" s="116">
        <v>0.0004795823508259713</v>
      </c>
      <c r="D670" s="111" t="s">
        <v>2444</v>
      </c>
      <c r="E670" s="111" t="b">
        <v>0</v>
      </c>
      <c r="F670" s="111" t="b">
        <v>0</v>
      </c>
      <c r="G670" s="111" t="b">
        <v>0</v>
      </c>
    </row>
    <row r="671" spans="1:7" ht="15">
      <c r="A671" s="111" t="s">
        <v>1335</v>
      </c>
      <c r="B671" s="111">
        <v>4</v>
      </c>
      <c r="C671" s="116">
        <v>0.0004795823508259713</v>
      </c>
      <c r="D671" s="111" t="s">
        <v>2444</v>
      </c>
      <c r="E671" s="111" t="b">
        <v>1</v>
      </c>
      <c r="F671" s="111" t="b">
        <v>0</v>
      </c>
      <c r="G671" s="111" t="b">
        <v>0</v>
      </c>
    </row>
    <row r="672" spans="1:7" ht="15">
      <c r="A672" s="111" t="s">
        <v>1336</v>
      </c>
      <c r="B672" s="111">
        <v>4</v>
      </c>
      <c r="C672" s="116">
        <v>0.0004795823508259713</v>
      </c>
      <c r="D672" s="111" t="s">
        <v>2444</v>
      </c>
      <c r="E672" s="111" t="b">
        <v>0</v>
      </c>
      <c r="F672" s="111" t="b">
        <v>0</v>
      </c>
      <c r="G672" s="111" t="b">
        <v>0</v>
      </c>
    </row>
    <row r="673" spans="1:7" ht="15">
      <c r="A673" s="111" t="s">
        <v>1337</v>
      </c>
      <c r="B673" s="111">
        <v>4</v>
      </c>
      <c r="C673" s="116">
        <v>0.0005750716436614926</v>
      </c>
      <c r="D673" s="111" t="s">
        <v>2444</v>
      </c>
      <c r="E673" s="111" t="b">
        <v>0</v>
      </c>
      <c r="F673" s="111" t="b">
        <v>0</v>
      </c>
      <c r="G673" s="111" t="b">
        <v>0</v>
      </c>
    </row>
    <row r="674" spans="1:7" ht="15">
      <c r="A674" s="111" t="s">
        <v>1338</v>
      </c>
      <c r="B674" s="111">
        <v>4</v>
      </c>
      <c r="C674" s="116">
        <v>0.0005750716436614926</v>
      </c>
      <c r="D674" s="111" t="s">
        <v>2444</v>
      </c>
      <c r="E674" s="111" t="b">
        <v>0</v>
      </c>
      <c r="F674" s="111" t="b">
        <v>0</v>
      </c>
      <c r="G674" s="111" t="b">
        <v>0</v>
      </c>
    </row>
    <row r="675" spans="1:7" ht="15">
      <c r="A675" s="111" t="s">
        <v>1339</v>
      </c>
      <c r="B675" s="111">
        <v>4</v>
      </c>
      <c r="C675" s="116">
        <v>0.0005192139881323313</v>
      </c>
      <c r="D675" s="111" t="s">
        <v>2444</v>
      </c>
      <c r="E675" s="111" t="b">
        <v>0</v>
      </c>
      <c r="F675" s="111" t="b">
        <v>0</v>
      </c>
      <c r="G675" s="111" t="b">
        <v>0</v>
      </c>
    </row>
    <row r="676" spans="1:7" ht="15">
      <c r="A676" s="111" t="s">
        <v>1340</v>
      </c>
      <c r="B676" s="111">
        <v>4</v>
      </c>
      <c r="C676" s="116">
        <v>0.0005192139881323313</v>
      </c>
      <c r="D676" s="111" t="s">
        <v>2444</v>
      </c>
      <c r="E676" s="111" t="b">
        <v>1</v>
      </c>
      <c r="F676" s="111" t="b">
        <v>0</v>
      </c>
      <c r="G676" s="111" t="b">
        <v>0</v>
      </c>
    </row>
    <row r="677" spans="1:7" ht="15">
      <c r="A677" s="111" t="s">
        <v>1341</v>
      </c>
      <c r="B677" s="111">
        <v>4</v>
      </c>
      <c r="C677" s="116">
        <v>0.0004795823508259713</v>
      </c>
      <c r="D677" s="111" t="s">
        <v>2444</v>
      </c>
      <c r="E677" s="111" t="b">
        <v>0</v>
      </c>
      <c r="F677" s="111" t="b">
        <v>0</v>
      </c>
      <c r="G677" s="111" t="b">
        <v>0</v>
      </c>
    </row>
    <row r="678" spans="1:7" ht="15">
      <c r="A678" s="111" t="s">
        <v>1342</v>
      </c>
      <c r="B678" s="111">
        <v>4</v>
      </c>
      <c r="C678" s="116">
        <v>0.0005192139881323313</v>
      </c>
      <c r="D678" s="111" t="s">
        <v>2444</v>
      </c>
      <c r="E678" s="111" t="b">
        <v>0</v>
      </c>
      <c r="F678" s="111" t="b">
        <v>0</v>
      </c>
      <c r="G678" s="111" t="b">
        <v>0</v>
      </c>
    </row>
    <row r="679" spans="1:7" ht="15">
      <c r="A679" s="111" t="s">
        <v>1343</v>
      </c>
      <c r="B679" s="111">
        <v>4</v>
      </c>
      <c r="C679" s="116">
        <v>0.0005192139881323313</v>
      </c>
      <c r="D679" s="111" t="s">
        <v>2444</v>
      </c>
      <c r="E679" s="111" t="b">
        <v>0</v>
      </c>
      <c r="F679" s="111" t="b">
        <v>0</v>
      </c>
      <c r="G679" s="111" t="b">
        <v>0</v>
      </c>
    </row>
    <row r="680" spans="1:7" ht="15">
      <c r="A680" s="111" t="s">
        <v>1344</v>
      </c>
      <c r="B680" s="111">
        <v>4</v>
      </c>
      <c r="C680" s="116">
        <v>0.0005750716436614926</v>
      </c>
      <c r="D680" s="111" t="s">
        <v>2444</v>
      </c>
      <c r="E680" s="111" t="b">
        <v>0</v>
      </c>
      <c r="F680" s="111" t="b">
        <v>0</v>
      </c>
      <c r="G680" s="111" t="b">
        <v>0</v>
      </c>
    </row>
    <row r="681" spans="1:7" ht="15">
      <c r="A681" s="111" t="s">
        <v>1345</v>
      </c>
      <c r="B681" s="111">
        <v>4</v>
      </c>
      <c r="C681" s="116">
        <v>0.0005192139881323313</v>
      </c>
      <c r="D681" s="111" t="s">
        <v>2444</v>
      </c>
      <c r="E681" s="111" t="b">
        <v>0</v>
      </c>
      <c r="F681" s="111" t="b">
        <v>0</v>
      </c>
      <c r="G681" s="111" t="b">
        <v>0</v>
      </c>
    </row>
    <row r="682" spans="1:7" ht="15">
      <c r="A682" s="111" t="s">
        <v>1346</v>
      </c>
      <c r="B682" s="111">
        <v>4</v>
      </c>
      <c r="C682" s="116">
        <v>0.0005192139881323313</v>
      </c>
      <c r="D682" s="111" t="s">
        <v>2444</v>
      </c>
      <c r="E682" s="111" t="b">
        <v>0</v>
      </c>
      <c r="F682" s="111" t="b">
        <v>0</v>
      </c>
      <c r="G682" s="111" t="b">
        <v>0</v>
      </c>
    </row>
    <row r="683" spans="1:7" ht="15">
      <c r="A683" s="111" t="s">
        <v>1347</v>
      </c>
      <c r="B683" s="111">
        <v>4</v>
      </c>
      <c r="C683" s="116">
        <v>0.0004795823508259713</v>
      </c>
      <c r="D683" s="111" t="s">
        <v>2444</v>
      </c>
      <c r="E683" s="111" t="b">
        <v>0</v>
      </c>
      <c r="F683" s="111" t="b">
        <v>0</v>
      </c>
      <c r="G683" s="111" t="b">
        <v>0</v>
      </c>
    </row>
    <row r="684" spans="1:7" ht="15">
      <c r="A684" s="111" t="s">
        <v>1348</v>
      </c>
      <c r="B684" s="111">
        <v>4</v>
      </c>
      <c r="C684" s="116">
        <v>0.0005192139881323313</v>
      </c>
      <c r="D684" s="111" t="s">
        <v>2444</v>
      </c>
      <c r="E684" s="111" t="b">
        <v>0</v>
      </c>
      <c r="F684" s="111" t="b">
        <v>0</v>
      </c>
      <c r="G684" s="111" t="b">
        <v>0</v>
      </c>
    </row>
    <row r="685" spans="1:7" ht="15">
      <c r="A685" s="111" t="s">
        <v>1349</v>
      </c>
      <c r="B685" s="111">
        <v>4</v>
      </c>
      <c r="C685" s="116">
        <v>0.0004795823508259713</v>
      </c>
      <c r="D685" s="111" t="s">
        <v>2444</v>
      </c>
      <c r="E685" s="111" t="b">
        <v>0</v>
      </c>
      <c r="F685" s="111" t="b">
        <v>0</v>
      </c>
      <c r="G685" s="111" t="b">
        <v>0</v>
      </c>
    </row>
    <row r="686" spans="1:7" ht="15">
      <c r="A686" s="111" t="s">
        <v>1350</v>
      </c>
      <c r="B686" s="111">
        <v>4</v>
      </c>
      <c r="C686" s="116">
        <v>0.0005192139881323313</v>
      </c>
      <c r="D686" s="111" t="s">
        <v>2444</v>
      </c>
      <c r="E686" s="111" t="b">
        <v>0</v>
      </c>
      <c r="F686" s="111" t="b">
        <v>0</v>
      </c>
      <c r="G686" s="111" t="b">
        <v>0</v>
      </c>
    </row>
    <row r="687" spans="1:7" ht="15">
      <c r="A687" s="111" t="s">
        <v>1351</v>
      </c>
      <c r="B687" s="111">
        <v>4</v>
      </c>
      <c r="C687" s="116">
        <v>0.0004795823508259713</v>
      </c>
      <c r="D687" s="111" t="s">
        <v>2444</v>
      </c>
      <c r="E687" s="111" t="b">
        <v>0</v>
      </c>
      <c r="F687" s="111" t="b">
        <v>0</v>
      </c>
      <c r="G687" s="111" t="b">
        <v>0</v>
      </c>
    </row>
    <row r="688" spans="1:7" ht="15">
      <c r="A688" s="111" t="s">
        <v>1352</v>
      </c>
      <c r="B688" s="111">
        <v>4</v>
      </c>
      <c r="C688" s="116">
        <v>0.0004795823508259713</v>
      </c>
      <c r="D688" s="111" t="s">
        <v>2444</v>
      </c>
      <c r="E688" s="111" t="b">
        <v>0</v>
      </c>
      <c r="F688" s="111" t="b">
        <v>0</v>
      </c>
      <c r="G688" s="111" t="b">
        <v>0</v>
      </c>
    </row>
    <row r="689" spans="1:7" ht="15">
      <c r="A689" s="111" t="s">
        <v>1353</v>
      </c>
      <c r="B689" s="111">
        <v>4</v>
      </c>
      <c r="C689" s="116">
        <v>0.0004795823508259713</v>
      </c>
      <c r="D689" s="111" t="s">
        <v>2444</v>
      </c>
      <c r="E689" s="111" t="b">
        <v>0</v>
      </c>
      <c r="F689" s="111" t="b">
        <v>0</v>
      </c>
      <c r="G689" s="111" t="b">
        <v>0</v>
      </c>
    </row>
    <row r="690" spans="1:7" ht="15">
      <c r="A690" s="111" t="s">
        <v>1354</v>
      </c>
      <c r="B690" s="111">
        <v>4</v>
      </c>
      <c r="C690" s="116">
        <v>0.0004795823508259713</v>
      </c>
      <c r="D690" s="111" t="s">
        <v>2444</v>
      </c>
      <c r="E690" s="111" t="b">
        <v>0</v>
      </c>
      <c r="F690" s="111" t="b">
        <v>0</v>
      </c>
      <c r="G690" s="111" t="b">
        <v>0</v>
      </c>
    </row>
    <row r="691" spans="1:7" ht="15">
      <c r="A691" s="111" t="s">
        <v>1355</v>
      </c>
      <c r="B691" s="111">
        <v>4</v>
      </c>
      <c r="C691" s="116">
        <v>0.0004795823508259713</v>
      </c>
      <c r="D691" s="111" t="s">
        <v>2444</v>
      </c>
      <c r="E691" s="111" t="b">
        <v>0</v>
      </c>
      <c r="F691" s="111" t="b">
        <v>0</v>
      </c>
      <c r="G691" s="111" t="b">
        <v>0</v>
      </c>
    </row>
    <row r="692" spans="1:7" ht="15">
      <c r="A692" s="111" t="s">
        <v>1356</v>
      </c>
      <c r="B692" s="111">
        <v>4</v>
      </c>
      <c r="C692" s="116">
        <v>0.0004795823508259713</v>
      </c>
      <c r="D692" s="111" t="s">
        <v>2444</v>
      </c>
      <c r="E692" s="111" t="b">
        <v>0</v>
      </c>
      <c r="F692" s="111" t="b">
        <v>0</v>
      </c>
      <c r="G692" s="111" t="b">
        <v>0</v>
      </c>
    </row>
    <row r="693" spans="1:7" ht="15">
      <c r="A693" s="111" t="s">
        <v>1357</v>
      </c>
      <c r="B693" s="111">
        <v>4</v>
      </c>
      <c r="C693" s="116">
        <v>0.0004795823508259713</v>
      </c>
      <c r="D693" s="111" t="s">
        <v>2444</v>
      </c>
      <c r="E693" s="111" t="b">
        <v>0</v>
      </c>
      <c r="F693" s="111" t="b">
        <v>0</v>
      </c>
      <c r="G693" s="111" t="b">
        <v>0</v>
      </c>
    </row>
    <row r="694" spans="1:7" ht="15">
      <c r="A694" s="111" t="s">
        <v>1358</v>
      </c>
      <c r="B694" s="111">
        <v>4</v>
      </c>
      <c r="C694" s="116">
        <v>0.0004795823508259713</v>
      </c>
      <c r="D694" s="111" t="s">
        <v>2444</v>
      </c>
      <c r="E694" s="111" t="b">
        <v>0</v>
      </c>
      <c r="F694" s="111" t="b">
        <v>0</v>
      </c>
      <c r="G694" s="111" t="b">
        <v>0</v>
      </c>
    </row>
    <row r="695" spans="1:7" ht="15">
      <c r="A695" s="111" t="s">
        <v>1359</v>
      </c>
      <c r="B695" s="111">
        <v>4</v>
      </c>
      <c r="C695" s="116">
        <v>0.0004795823508259713</v>
      </c>
      <c r="D695" s="111" t="s">
        <v>2444</v>
      </c>
      <c r="E695" s="111" t="b">
        <v>0</v>
      </c>
      <c r="F695" s="111" t="b">
        <v>0</v>
      </c>
      <c r="G695" s="111" t="b">
        <v>0</v>
      </c>
    </row>
    <row r="696" spans="1:7" ht="15">
      <c r="A696" s="111" t="s">
        <v>1360</v>
      </c>
      <c r="B696" s="111">
        <v>4</v>
      </c>
      <c r="C696" s="116">
        <v>0.0004795823508259713</v>
      </c>
      <c r="D696" s="111" t="s">
        <v>2444</v>
      </c>
      <c r="E696" s="111" t="b">
        <v>0</v>
      </c>
      <c r="F696" s="111" t="b">
        <v>0</v>
      </c>
      <c r="G696" s="111" t="b">
        <v>0</v>
      </c>
    </row>
    <row r="697" spans="1:7" ht="15">
      <c r="A697" s="111" t="s">
        <v>1361</v>
      </c>
      <c r="B697" s="111">
        <v>4</v>
      </c>
      <c r="C697" s="116">
        <v>0.0004795823508259713</v>
      </c>
      <c r="D697" s="111" t="s">
        <v>2444</v>
      </c>
      <c r="E697" s="111" t="b">
        <v>0</v>
      </c>
      <c r="F697" s="111" t="b">
        <v>0</v>
      </c>
      <c r="G697" s="111" t="b">
        <v>0</v>
      </c>
    </row>
    <row r="698" spans="1:7" ht="15">
      <c r="A698" s="111" t="s">
        <v>1362</v>
      </c>
      <c r="B698" s="111">
        <v>4</v>
      </c>
      <c r="C698" s="116">
        <v>0.0005192139881323313</v>
      </c>
      <c r="D698" s="111" t="s">
        <v>2444</v>
      </c>
      <c r="E698" s="111" t="b">
        <v>0</v>
      </c>
      <c r="F698" s="111" t="b">
        <v>0</v>
      </c>
      <c r="G698" s="111" t="b">
        <v>0</v>
      </c>
    </row>
    <row r="699" spans="1:7" ht="15">
      <c r="A699" s="111" t="s">
        <v>1363</v>
      </c>
      <c r="B699" s="111">
        <v>4</v>
      </c>
      <c r="C699" s="116">
        <v>0.0005750716436614926</v>
      </c>
      <c r="D699" s="111" t="s">
        <v>2444</v>
      </c>
      <c r="E699" s="111" t="b">
        <v>0</v>
      </c>
      <c r="F699" s="111" t="b">
        <v>0</v>
      </c>
      <c r="G699" s="111" t="b">
        <v>0</v>
      </c>
    </row>
    <row r="700" spans="1:7" ht="15">
      <c r="A700" s="111" t="s">
        <v>1364</v>
      </c>
      <c r="B700" s="111">
        <v>4</v>
      </c>
      <c r="C700" s="116">
        <v>0.0006705609364970141</v>
      </c>
      <c r="D700" s="111" t="s">
        <v>2444</v>
      </c>
      <c r="E700" s="111" t="b">
        <v>0</v>
      </c>
      <c r="F700" s="111" t="b">
        <v>0</v>
      </c>
      <c r="G700" s="111" t="b">
        <v>0</v>
      </c>
    </row>
    <row r="701" spans="1:7" ht="15">
      <c r="A701" s="111" t="s">
        <v>1365</v>
      </c>
      <c r="B701" s="111">
        <v>4</v>
      </c>
      <c r="C701" s="116">
        <v>0.0004795823508259713</v>
      </c>
      <c r="D701" s="111" t="s">
        <v>2444</v>
      </c>
      <c r="E701" s="111" t="b">
        <v>0</v>
      </c>
      <c r="F701" s="111" t="b">
        <v>0</v>
      </c>
      <c r="G701" s="111" t="b">
        <v>0</v>
      </c>
    </row>
    <row r="702" spans="1:7" ht="15">
      <c r="A702" s="111" t="s">
        <v>1366</v>
      </c>
      <c r="B702" s="111">
        <v>4</v>
      </c>
      <c r="C702" s="116">
        <v>0.0004795823508259713</v>
      </c>
      <c r="D702" s="111" t="s">
        <v>2444</v>
      </c>
      <c r="E702" s="111" t="b">
        <v>0</v>
      </c>
      <c r="F702" s="111" t="b">
        <v>0</v>
      </c>
      <c r="G702" s="111" t="b">
        <v>0</v>
      </c>
    </row>
    <row r="703" spans="1:7" ht="15">
      <c r="A703" s="111" t="s">
        <v>1367</v>
      </c>
      <c r="B703" s="111">
        <v>4</v>
      </c>
      <c r="C703" s="116">
        <v>0.0005192139881323313</v>
      </c>
      <c r="D703" s="111" t="s">
        <v>2444</v>
      </c>
      <c r="E703" s="111" t="b">
        <v>0</v>
      </c>
      <c r="F703" s="111" t="b">
        <v>0</v>
      </c>
      <c r="G703" s="111" t="b">
        <v>0</v>
      </c>
    </row>
    <row r="704" spans="1:7" ht="15">
      <c r="A704" s="111" t="s">
        <v>1368</v>
      </c>
      <c r="B704" s="111">
        <v>4</v>
      </c>
      <c r="C704" s="116">
        <v>0.0005192139881323313</v>
      </c>
      <c r="D704" s="111" t="s">
        <v>2444</v>
      </c>
      <c r="E704" s="111" t="b">
        <v>0</v>
      </c>
      <c r="F704" s="111" t="b">
        <v>0</v>
      </c>
      <c r="G704" s="111" t="b">
        <v>0</v>
      </c>
    </row>
    <row r="705" spans="1:7" ht="15">
      <c r="A705" s="111" t="s">
        <v>1369</v>
      </c>
      <c r="B705" s="111">
        <v>4</v>
      </c>
      <c r="C705" s="116">
        <v>0.0005192139881323313</v>
      </c>
      <c r="D705" s="111" t="s">
        <v>2444</v>
      </c>
      <c r="E705" s="111" t="b">
        <v>0</v>
      </c>
      <c r="F705" s="111" t="b">
        <v>0</v>
      </c>
      <c r="G705" s="111" t="b">
        <v>0</v>
      </c>
    </row>
    <row r="706" spans="1:7" ht="15">
      <c r="A706" s="111" t="s">
        <v>1370</v>
      </c>
      <c r="B706" s="111">
        <v>4</v>
      </c>
      <c r="C706" s="116">
        <v>0.0004795823508259713</v>
      </c>
      <c r="D706" s="111" t="s">
        <v>2444</v>
      </c>
      <c r="E706" s="111" t="b">
        <v>0</v>
      </c>
      <c r="F706" s="111" t="b">
        <v>0</v>
      </c>
      <c r="G706" s="111" t="b">
        <v>0</v>
      </c>
    </row>
    <row r="707" spans="1:7" ht="15">
      <c r="A707" s="111" t="s">
        <v>1371</v>
      </c>
      <c r="B707" s="111">
        <v>4</v>
      </c>
      <c r="C707" s="116">
        <v>0.0004795823508259713</v>
      </c>
      <c r="D707" s="111" t="s">
        <v>2444</v>
      </c>
      <c r="E707" s="111" t="b">
        <v>0</v>
      </c>
      <c r="F707" s="111" t="b">
        <v>0</v>
      </c>
      <c r="G707" s="111" t="b">
        <v>0</v>
      </c>
    </row>
    <row r="708" spans="1:7" ht="15">
      <c r="A708" s="111" t="s">
        <v>1372</v>
      </c>
      <c r="B708" s="111">
        <v>4</v>
      </c>
      <c r="C708" s="116">
        <v>0.0004795823508259713</v>
      </c>
      <c r="D708" s="111" t="s">
        <v>2444</v>
      </c>
      <c r="E708" s="111" t="b">
        <v>0</v>
      </c>
      <c r="F708" s="111" t="b">
        <v>0</v>
      </c>
      <c r="G708" s="111" t="b">
        <v>0</v>
      </c>
    </row>
    <row r="709" spans="1:7" ht="15">
      <c r="A709" s="111" t="s">
        <v>1373</v>
      </c>
      <c r="B709" s="111">
        <v>4</v>
      </c>
      <c r="C709" s="116">
        <v>0.0004795823508259713</v>
      </c>
      <c r="D709" s="111" t="s">
        <v>2444</v>
      </c>
      <c r="E709" s="111" t="b">
        <v>0</v>
      </c>
      <c r="F709" s="111" t="b">
        <v>0</v>
      </c>
      <c r="G709" s="111" t="b">
        <v>0</v>
      </c>
    </row>
    <row r="710" spans="1:7" ht="15">
      <c r="A710" s="111" t="s">
        <v>1374</v>
      </c>
      <c r="B710" s="111">
        <v>4</v>
      </c>
      <c r="C710" s="116">
        <v>0.0004795823508259713</v>
      </c>
      <c r="D710" s="111" t="s">
        <v>2444</v>
      </c>
      <c r="E710" s="111" t="b">
        <v>0</v>
      </c>
      <c r="F710" s="111" t="b">
        <v>0</v>
      </c>
      <c r="G710" s="111" t="b">
        <v>0</v>
      </c>
    </row>
    <row r="711" spans="1:7" ht="15">
      <c r="A711" s="111" t="s">
        <v>1375</v>
      </c>
      <c r="B711" s="111">
        <v>4</v>
      </c>
      <c r="C711" s="116">
        <v>0.0004795823508259713</v>
      </c>
      <c r="D711" s="111" t="s">
        <v>2444</v>
      </c>
      <c r="E711" s="111" t="b">
        <v>0</v>
      </c>
      <c r="F711" s="111" t="b">
        <v>0</v>
      </c>
      <c r="G711" s="111" t="b">
        <v>0</v>
      </c>
    </row>
    <row r="712" spans="1:7" ht="15">
      <c r="A712" s="111" t="s">
        <v>1376</v>
      </c>
      <c r="B712" s="111">
        <v>4</v>
      </c>
      <c r="C712" s="116">
        <v>0.0004795823508259713</v>
      </c>
      <c r="D712" s="111" t="s">
        <v>2444</v>
      </c>
      <c r="E712" s="111" t="b">
        <v>0</v>
      </c>
      <c r="F712" s="111" t="b">
        <v>0</v>
      </c>
      <c r="G712" s="111" t="b">
        <v>0</v>
      </c>
    </row>
    <row r="713" spans="1:7" ht="15">
      <c r="A713" s="111" t="s">
        <v>1377</v>
      </c>
      <c r="B713" s="111">
        <v>4</v>
      </c>
      <c r="C713" s="116">
        <v>0.0004795823508259713</v>
      </c>
      <c r="D713" s="111" t="s">
        <v>2444</v>
      </c>
      <c r="E713" s="111" t="b">
        <v>0</v>
      </c>
      <c r="F713" s="111" t="b">
        <v>0</v>
      </c>
      <c r="G713" s="111" t="b">
        <v>0</v>
      </c>
    </row>
    <row r="714" spans="1:7" ht="15">
      <c r="A714" s="111" t="s">
        <v>1378</v>
      </c>
      <c r="B714" s="111">
        <v>4</v>
      </c>
      <c r="C714" s="116">
        <v>0.0006705609364970141</v>
      </c>
      <c r="D714" s="111" t="s">
        <v>2444</v>
      </c>
      <c r="E714" s="111" t="b">
        <v>0</v>
      </c>
      <c r="F714" s="111" t="b">
        <v>0</v>
      </c>
      <c r="G714" s="111" t="b">
        <v>0</v>
      </c>
    </row>
    <row r="715" spans="1:7" ht="15">
      <c r="A715" s="111" t="s">
        <v>1379</v>
      </c>
      <c r="B715" s="111">
        <v>4</v>
      </c>
      <c r="C715" s="116">
        <v>0.0005192139881323313</v>
      </c>
      <c r="D715" s="111" t="s">
        <v>2444</v>
      </c>
      <c r="E715" s="111" t="b">
        <v>0</v>
      </c>
      <c r="F715" s="111" t="b">
        <v>0</v>
      </c>
      <c r="G715" s="111" t="b">
        <v>0</v>
      </c>
    </row>
    <row r="716" spans="1:7" ht="15">
      <c r="A716" s="111" t="s">
        <v>1380</v>
      </c>
      <c r="B716" s="111">
        <v>4</v>
      </c>
      <c r="C716" s="116">
        <v>0.0005192139881323313</v>
      </c>
      <c r="D716" s="111" t="s">
        <v>2444</v>
      </c>
      <c r="E716" s="111" t="b">
        <v>0</v>
      </c>
      <c r="F716" s="111" t="b">
        <v>0</v>
      </c>
      <c r="G716" s="111" t="b">
        <v>0</v>
      </c>
    </row>
    <row r="717" spans="1:7" ht="15">
      <c r="A717" s="111" t="s">
        <v>1381</v>
      </c>
      <c r="B717" s="111">
        <v>4</v>
      </c>
      <c r="C717" s="116">
        <v>0.0005192139881323313</v>
      </c>
      <c r="D717" s="111" t="s">
        <v>2444</v>
      </c>
      <c r="E717" s="111" t="b">
        <v>0</v>
      </c>
      <c r="F717" s="111" t="b">
        <v>0</v>
      </c>
      <c r="G717" s="111" t="b">
        <v>0</v>
      </c>
    </row>
    <row r="718" spans="1:7" ht="15">
      <c r="A718" s="111" t="s">
        <v>1382</v>
      </c>
      <c r="B718" s="111">
        <v>4</v>
      </c>
      <c r="C718" s="116">
        <v>0.0004795823508259713</v>
      </c>
      <c r="D718" s="111" t="s">
        <v>2444</v>
      </c>
      <c r="E718" s="111" t="b">
        <v>0</v>
      </c>
      <c r="F718" s="111" t="b">
        <v>0</v>
      </c>
      <c r="G718" s="111" t="b">
        <v>0</v>
      </c>
    </row>
    <row r="719" spans="1:7" ht="15">
      <c r="A719" s="111" t="s">
        <v>1383</v>
      </c>
      <c r="B719" s="111">
        <v>4</v>
      </c>
      <c r="C719" s="116">
        <v>0.0004795823508259713</v>
      </c>
      <c r="D719" s="111" t="s">
        <v>2444</v>
      </c>
      <c r="E719" s="111" t="b">
        <v>0</v>
      </c>
      <c r="F719" s="111" t="b">
        <v>0</v>
      </c>
      <c r="G719" s="111" t="b">
        <v>0</v>
      </c>
    </row>
    <row r="720" spans="1:7" ht="15">
      <c r="A720" s="111" t="s">
        <v>1384</v>
      </c>
      <c r="B720" s="111">
        <v>4</v>
      </c>
      <c r="C720" s="116">
        <v>0.0005192139881323313</v>
      </c>
      <c r="D720" s="111" t="s">
        <v>2444</v>
      </c>
      <c r="E720" s="111" t="b">
        <v>0</v>
      </c>
      <c r="F720" s="111" t="b">
        <v>0</v>
      </c>
      <c r="G720" s="111" t="b">
        <v>0</v>
      </c>
    </row>
    <row r="721" spans="1:7" ht="15">
      <c r="A721" s="111" t="s">
        <v>1385</v>
      </c>
      <c r="B721" s="111">
        <v>4</v>
      </c>
      <c r="C721" s="116">
        <v>0.0004795823508259713</v>
      </c>
      <c r="D721" s="111" t="s">
        <v>2444</v>
      </c>
      <c r="E721" s="111" t="b">
        <v>0</v>
      </c>
      <c r="F721" s="111" t="b">
        <v>0</v>
      </c>
      <c r="G721" s="111" t="b">
        <v>0</v>
      </c>
    </row>
    <row r="722" spans="1:7" ht="15">
      <c r="A722" s="111" t="s">
        <v>1386</v>
      </c>
      <c r="B722" s="111">
        <v>4</v>
      </c>
      <c r="C722" s="116">
        <v>0.0005192139881323313</v>
      </c>
      <c r="D722" s="111" t="s">
        <v>2444</v>
      </c>
      <c r="E722" s="111" t="b">
        <v>0</v>
      </c>
      <c r="F722" s="111" t="b">
        <v>0</v>
      </c>
      <c r="G722" s="111" t="b">
        <v>0</v>
      </c>
    </row>
    <row r="723" spans="1:7" ht="15">
      <c r="A723" s="111" t="s">
        <v>1387</v>
      </c>
      <c r="B723" s="111">
        <v>4</v>
      </c>
      <c r="C723" s="116">
        <v>0.0004795823508259713</v>
      </c>
      <c r="D723" s="111" t="s">
        <v>2444</v>
      </c>
      <c r="E723" s="111" t="b">
        <v>1</v>
      </c>
      <c r="F723" s="111" t="b">
        <v>0</v>
      </c>
      <c r="G723" s="111" t="b">
        <v>0</v>
      </c>
    </row>
    <row r="724" spans="1:7" ht="15">
      <c r="A724" s="111" t="s">
        <v>1388</v>
      </c>
      <c r="B724" s="111">
        <v>4</v>
      </c>
      <c r="C724" s="116">
        <v>0.0004795823508259713</v>
      </c>
      <c r="D724" s="111" t="s">
        <v>2444</v>
      </c>
      <c r="E724" s="111" t="b">
        <v>0</v>
      </c>
      <c r="F724" s="111" t="b">
        <v>0</v>
      </c>
      <c r="G724" s="111" t="b">
        <v>0</v>
      </c>
    </row>
    <row r="725" spans="1:7" ht="15">
      <c r="A725" s="111" t="s">
        <v>1389</v>
      </c>
      <c r="B725" s="111">
        <v>4</v>
      </c>
      <c r="C725" s="116">
        <v>0.0004795823508259713</v>
      </c>
      <c r="D725" s="111" t="s">
        <v>2444</v>
      </c>
      <c r="E725" s="111" t="b">
        <v>0</v>
      </c>
      <c r="F725" s="111" t="b">
        <v>0</v>
      </c>
      <c r="G725" s="111" t="b">
        <v>0</v>
      </c>
    </row>
    <row r="726" spans="1:7" ht="15">
      <c r="A726" s="111" t="s">
        <v>1390</v>
      </c>
      <c r="B726" s="111">
        <v>4</v>
      </c>
      <c r="C726" s="116">
        <v>0.0005750716436614926</v>
      </c>
      <c r="D726" s="111" t="s">
        <v>2444</v>
      </c>
      <c r="E726" s="111" t="b">
        <v>0</v>
      </c>
      <c r="F726" s="111" t="b">
        <v>0</v>
      </c>
      <c r="G726" s="111" t="b">
        <v>0</v>
      </c>
    </row>
    <row r="727" spans="1:7" ht="15">
      <c r="A727" s="111" t="s">
        <v>1391</v>
      </c>
      <c r="B727" s="111">
        <v>4</v>
      </c>
      <c r="C727" s="116">
        <v>0.0005192139881323313</v>
      </c>
      <c r="D727" s="111" t="s">
        <v>2444</v>
      </c>
      <c r="E727" s="111" t="b">
        <v>0</v>
      </c>
      <c r="F727" s="111" t="b">
        <v>0</v>
      </c>
      <c r="G727" s="111" t="b">
        <v>0</v>
      </c>
    </row>
    <row r="728" spans="1:7" ht="15">
      <c r="A728" s="111" t="s">
        <v>1392</v>
      </c>
      <c r="B728" s="111">
        <v>4</v>
      </c>
      <c r="C728" s="116">
        <v>0.0004795823508259713</v>
      </c>
      <c r="D728" s="111" t="s">
        <v>2444</v>
      </c>
      <c r="E728" s="111" t="b">
        <v>0</v>
      </c>
      <c r="F728" s="111" t="b">
        <v>0</v>
      </c>
      <c r="G728" s="111" t="b">
        <v>0</v>
      </c>
    </row>
    <row r="729" spans="1:7" ht="15">
      <c r="A729" s="111" t="s">
        <v>1393</v>
      </c>
      <c r="B729" s="111">
        <v>4</v>
      </c>
      <c r="C729" s="116">
        <v>0.0005192139881323313</v>
      </c>
      <c r="D729" s="111" t="s">
        <v>2444</v>
      </c>
      <c r="E729" s="111" t="b">
        <v>0</v>
      </c>
      <c r="F729" s="111" t="b">
        <v>0</v>
      </c>
      <c r="G729" s="111" t="b">
        <v>0</v>
      </c>
    </row>
    <row r="730" spans="1:7" ht="15">
      <c r="A730" s="111" t="s">
        <v>1394</v>
      </c>
      <c r="B730" s="111">
        <v>4</v>
      </c>
      <c r="C730" s="116">
        <v>0.0006705609364970141</v>
      </c>
      <c r="D730" s="111" t="s">
        <v>2444</v>
      </c>
      <c r="E730" s="111" t="b">
        <v>0</v>
      </c>
      <c r="F730" s="111" t="b">
        <v>0</v>
      </c>
      <c r="G730" s="111" t="b">
        <v>0</v>
      </c>
    </row>
    <row r="731" spans="1:7" ht="15">
      <c r="A731" s="111" t="s">
        <v>1395</v>
      </c>
      <c r="B731" s="111">
        <v>4</v>
      </c>
      <c r="C731" s="116">
        <v>0.0006705609364970141</v>
      </c>
      <c r="D731" s="111" t="s">
        <v>2444</v>
      </c>
      <c r="E731" s="111" t="b">
        <v>0</v>
      </c>
      <c r="F731" s="111" t="b">
        <v>0</v>
      </c>
      <c r="G731" s="111" t="b">
        <v>0</v>
      </c>
    </row>
    <row r="732" spans="1:7" ht="15">
      <c r="A732" s="111" t="s">
        <v>1396</v>
      </c>
      <c r="B732" s="111">
        <v>4</v>
      </c>
      <c r="C732" s="116">
        <v>0.0006705609364970141</v>
      </c>
      <c r="D732" s="111" t="s">
        <v>2444</v>
      </c>
      <c r="E732" s="111" t="b">
        <v>0</v>
      </c>
      <c r="F732" s="111" t="b">
        <v>0</v>
      </c>
      <c r="G732" s="111" t="b">
        <v>0</v>
      </c>
    </row>
    <row r="733" spans="1:7" ht="15">
      <c r="A733" s="111" t="s">
        <v>1397</v>
      </c>
      <c r="B733" s="111">
        <v>4</v>
      </c>
      <c r="C733" s="116">
        <v>0.0004795823508259713</v>
      </c>
      <c r="D733" s="111" t="s">
        <v>2444</v>
      </c>
      <c r="E733" s="111" t="b">
        <v>0</v>
      </c>
      <c r="F733" s="111" t="b">
        <v>0</v>
      </c>
      <c r="G733" s="111" t="b">
        <v>0</v>
      </c>
    </row>
    <row r="734" spans="1:7" ht="15">
      <c r="A734" s="111" t="s">
        <v>1398</v>
      </c>
      <c r="B734" s="111">
        <v>4</v>
      </c>
      <c r="C734" s="116">
        <v>0.0004795823508259713</v>
      </c>
      <c r="D734" s="111" t="s">
        <v>2444</v>
      </c>
      <c r="E734" s="111" t="b">
        <v>0</v>
      </c>
      <c r="F734" s="111" t="b">
        <v>0</v>
      </c>
      <c r="G734" s="111" t="b">
        <v>0</v>
      </c>
    </row>
    <row r="735" spans="1:7" ht="15">
      <c r="A735" s="111" t="s">
        <v>1399</v>
      </c>
      <c r="B735" s="111">
        <v>4</v>
      </c>
      <c r="C735" s="116">
        <v>0.0004795823508259713</v>
      </c>
      <c r="D735" s="111" t="s">
        <v>2444</v>
      </c>
      <c r="E735" s="111" t="b">
        <v>0</v>
      </c>
      <c r="F735" s="111" t="b">
        <v>0</v>
      </c>
      <c r="G735" s="111" t="b">
        <v>0</v>
      </c>
    </row>
    <row r="736" spans="1:7" ht="15">
      <c r="A736" s="111" t="s">
        <v>1400</v>
      </c>
      <c r="B736" s="111">
        <v>4</v>
      </c>
      <c r="C736" s="116">
        <v>0.0004795823508259713</v>
      </c>
      <c r="D736" s="111" t="s">
        <v>2444</v>
      </c>
      <c r="E736" s="111" t="b">
        <v>0</v>
      </c>
      <c r="F736" s="111" t="b">
        <v>1</v>
      </c>
      <c r="G736" s="111" t="b">
        <v>0</v>
      </c>
    </row>
    <row r="737" spans="1:7" ht="15">
      <c r="A737" s="111" t="s">
        <v>1401</v>
      </c>
      <c r="B737" s="111">
        <v>4</v>
      </c>
      <c r="C737" s="116">
        <v>0.0005750716436614926</v>
      </c>
      <c r="D737" s="111" t="s">
        <v>2444</v>
      </c>
      <c r="E737" s="111" t="b">
        <v>0</v>
      </c>
      <c r="F737" s="111" t="b">
        <v>0</v>
      </c>
      <c r="G737" s="111" t="b">
        <v>0</v>
      </c>
    </row>
    <row r="738" spans="1:7" ht="15">
      <c r="A738" s="111" t="s">
        <v>1402</v>
      </c>
      <c r="B738" s="111">
        <v>4</v>
      </c>
      <c r="C738" s="116">
        <v>0.0005192139881323313</v>
      </c>
      <c r="D738" s="111" t="s">
        <v>2444</v>
      </c>
      <c r="E738" s="111" t="b">
        <v>0</v>
      </c>
      <c r="F738" s="111" t="b">
        <v>0</v>
      </c>
      <c r="G738" s="111" t="b">
        <v>0</v>
      </c>
    </row>
    <row r="739" spans="1:7" ht="15">
      <c r="A739" s="111" t="s">
        <v>1403</v>
      </c>
      <c r="B739" s="111">
        <v>4</v>
      </c>
      <c r="C739" s="116">
        <v>0.0004795823508259713</v>
      </c>
      <c r="D739" s="111" t="s">
        <v>2444</v>
      </c>
      <c r="E739" s="111" t="b">
        <v>0</v>
      </c>
      <c r="F739" s="111" t="b">
        <v>0</v>
      </c>
      <c r="G739" s="111" t="b">
        <v>0</v>
      </c>
    </row>
    <row r="740" spans="1:7" ht="15">
      <c r="A740" s="111" t="s">
        <v>1404</v>
      </c>
      <c r="B740" s="111">
        <v>4</v>
      </c>
      <c r="C740" s="116">
        <v>0.0006705609364970141</v>
      </c>
      <c r="D740" s="111" t="s">
        <v>2444</v>
      </c>
      <c r="E740" s="111" t="b">
        <v>0</v>
      </c>
      <c r="F740" s="111" t="b">
        <v>0</v>
      </c>
      <c r="G740" s="111" t="b">
        <v>0</v>
      </c>
    </row>
    <row r="741" spans="1:7" ht="15">
      <c r="A741" s="111" t="s">
        <v>1405</v>
      </c>
      <c r="B741" s="111">
        <v>4</v>
      </c>
      <c r="C741" s="116">
        <v>0.0004795823508259713</v>
      </c>
      <c r="D741" s="111" t="s">
        <v>2444</v>
      </c>
      <c r="E741" s="111" t="b">
        <v>0</v>
      </c>
      <c r="F741" s="111" t="b">
        <v>0</v>
      </c>
      <c r="G741" s="111" t="b">
        <v>0</v>
      </c>
    </row>
    <row r="742" spans="1:7" ht="15">
      <c r="A742" s="111" t="s">
        <v>1406</v>
      </c>
      <c r="B742" s="111">
        <v>4</v>
      </c>
      <c r="C742" s="116">
        <v>0.0004795823508259713</v>
      </c>
      <c r="D742" s="111" t="s">
        <v>2444</v>
      </c>
      <c r="E742" s="111" t="b">
        <v>0</v>
      </c>
      <c r="F742" s="111" t="b">
        <v>0</v>
      </c>
      <c r="G742" s="111" t="b">
        <v>0</v>
      </c>
    </row>
    <row r="743" spans="1:7" ht="15">
      <c r="A743" s="111" t="s">
        <v>1407</v>
      </c>
      <c r="B743" s="111">
        <v>4</v>
      </c>
      <c r="C743" s="116">
        <v>0.0005192139881323313</v>
      </c>
      <c r="D743" s="111" t="s">
        <v>2444</v>
      </c>
      <c r="E743" s="111" t="b">
        <v>0</v>
      </c>
      <c r="F743" s="111" t="b">
        <v>0</v>
      </c>
      <c r="G743" s="111" t="b">
        <v>0</v>
      </c>
    </row>
    <row r="744" spans="1:7" ht="15">
      <c r="A744" s="111" t="s">
        <v>1408</v>
      </c>
      <c r="B744" s="111">
        <v>4</v>
      </c>
      <c r="C744" s="116">
        <v>0.0004795823508259713</v>
      </c>
      <c r="D744" s="111" t="s">
        <v>2444</v>
      </c>
      <c r="E744" s="111" t="b">
        <v>0</v>
      </c>
      <c r="F744" s="111" t="b">
        <v>0</v>
      </c>
      <c r="G744" s="111" t="b">
        <v>0</v>
      </c>
    </row>
    <row r="745" spans="1:7" ht="15">
      <c r="A745" s="111" t="s">
        <v>1409</v>
      </c>
      <c r="B745" s="111">
        <v>4</v>
      </c>
      <c r="C745" s="116">
        <v>0.0005750716436614926</v>
      </c>
      <c r="D745" s="111" t="s">
        <v>2444</v>
      </c>
      <c r="E745" s="111" t="b">
        <v>0</v>
      </c>
      <c r="F745" s="111" t="b">
        <v>0</v>
      </c>
      <c r="G745" s="111" t="b">
        <v>0</v>
      </c>
    </row>
    <row r="746" spans="1:7" ht="15">
      <c r="A746" s="111" t="s">
        <v>1410</v>
      </c>
      <c r="B746" s="111">
        <v>4</v>
      </c>
      <c r="C746" s="116">
        <v>0.0005192139881323313</v>
      </c>
      <c r="D746" s="111" t="s">
        <v>2444</v>
      </c>
      <c r="E746" s="111" t="b">
        <v>1</v>
      </c>
      <c r="F746" s="111" t="b">
        <v>0</v>
      </c>
      <c r="G746" s="111" t="b">
        <v>0</v>
      </c>
    </row>
    <row r="747" spans="1:7" ht="15">
      <c r="A747" s="111" t="s">
        <v>1411</v>
      </c>
      <c r="B747" s="111">
        <v>4</v>
      </c>
      <c r="C747" s="116">
        <v>0.0004795823508259713</v>
      </c>
      <c r="D747" s="111" t="s">
        <v>2444</v>
      </c>
      <c r="E747" s="111" t="b">
        <v>0</v>
      </c>
      <c r="F747" s="111" t="b">
        <v>0</v>
      </c>
      <c r="G747" s="111" t="b">
        <v>0</v>
      </c>
    </row>
    <row r="748" spans="1:7" ht="15">
      <c r="A748" s="111" t="s">
        <v>1412</v>
      </c>
      <c r="B748" s="111">
        <v>4</v>
      </c>
      <c r="C748" s="116">
        <v>0.0004795823508259713</v>
      </c>
      <c r="D748" s="111" t="s">
        <v>2444</v>
      </c>
      <c r="E748" s="111" t="b">
        <v>0</v>
      </c>
      <c r="F748" s="111" t="b">
        <v>0</v>
      </c>
      <c r="G748" s="111" t="b">
        <v>0</v>
      </c>
    </row>
    <row r="749" spans="1:7" ht="15">
      <c r="A749" s="111" t="s">
        <v>1413</v>
      </c>
      <c r="B749" s="111">
        <v>4</v>
      </c>
      <c r="C749" s="116">
        <v>0.0004795823508259713</v>
      </c>
      <c r="D749" s="111" t="s">
        <v>2444</v>
      </c>
      <c r="E749" s="111" t="b">
        <v>0</v>
      </c>
      <c r="F749" s="111" t="b">
        <v>0</v>
      </c>
      <c r="G749" s="111" t="b">
        <v>0</v>
      </c>
    </row>
    <row r="750" spans="1:7" ht="15">
      <c r="A750" s="111" t="s">
        <v>1414</v>
      </c>
      <c r="B750" s="111">
        <v>4</v>
      </c>
      <c r="C750" s="116">
        <v>0.0005750716436614926</v>
      </c>
      <c r="D750" s="111" t="s">
        <v>2444</v>
      </c>
      <c r="E750" s="111" t="b">
        <v>0</v>
      </c>
      <c r="F750" s="111" t="b">
        <v>0</v>
      </c>
      <c r="G750" s="111" t="b">
        <v>0</v>
      </c>
    </row>
    <row r="751" spans="1:7" ht="15">
      <c r="A751" s="111" t="s">
        <v>1415</v>
      </c>
      <c r="B751" s="111">
        <v>4</v>
      </c>
      <c r="C751" s="116">
        <v>0.0005192139881323313</v>
      </c>
      <c r="D751" s="111" t="s">
        <v>2444</v>
      </c>
      <c r="E751" s="111" t="b">
        <v>0</v>
      </c>
      <c r="F751" s="111" t="b">
        <v>0</v>
      </c>
      <c r="G751" s="111" t="b">
        <v>0</v>
      </c>
    </row>
    <row r="752" spans="1:7" ht="15">
      <c r="A752" s="111" t="s">
        <v>1416</v>
      </c>
      <c r="B752" s="111">
        <v>4</v>
      </c>
      <c r="C752" s="116">
        <v>0.0004795823508259713</v>
      </c>
      <c r="D752" s="111" t="s">
        <v>2444</v>
      </c>
      <c r="E752" s="111" t="b">
        <v>0</v>
      </c>
      <c r="F752" s="111" t="b">
        <v>0</v>
      </c>
      <c r="G752" s="111" t="b">
        <v>0</v>
      </c>
    </row>
    <row r="753" spans="1:7" ht="15">
      <c r="A753" s="111" t="s">
        <v>1417</v>
      </c>
      <c r="B753" s="111">
        <v>4</v>
      </c>
      <c r="C753" s="116">
        <v>0.0005750716436614926</v>
      </c>
      <c r="D753" s="111" t="s">
        <v>2444</v>
      </c>
      <c r="E753" s="111" t="b">
        <v>0</v>
      </c>
      <c r="F753" s="111" t="b">
        <v>0</v>
      </c>
      <c r="G753" s="111" t="b">
        <v>0</v>
      </c>
    </row>
    <row r="754" spans="1:7" ht="15">
      <c r="A754" s="111" t="s">
        <v>1418</v>
      </c>
      <c r="B754" s="111">
        <v>4</v>
      </c>
      <c r="C754" s="116">
        <v>0.0004795823508259713</v>
      </c>
      <c r="D754" s="111" t="s">
        <v>2444</v>
      </c>
      <c r="E754" s="111" t="b">
        <v>1</v>
      </c>
      <c r="F754" s="111" t="b">
        <v>0</v>
      </c>
      <c r="G754" s="111" t="b">
        <v>0</v>
      </c>
    </row>
    <row r="755" spans="1:7" ht="15">
      <c r="A755" s="111" t="s">
        <v>1419</v>
      </c>
      <c r="B755" s="111">
        <v>4</v>
      </c>
      <c r="C755" s="116">
        <v>0.0005750716436614926</v>
      </c>
      <c r="D755" s="111" t="s">
        <v>2444</v>
      </c>
      <c r="E755" s="111" t="b">
        <v>0</v>
      </c>
      <c r="F755" s="111" t="b">
        <v>0</v>
      </c>
      <c r="G755" s="111" t="b">
        <v>0</v>
      </c>
    </row>
    <row r="756" spans="1:7" ht="15">
      <c r="A756" s="111" t="s">
        <v>1420</v>
      </c>
      <c r="B756" s="111">
        <v>4</v>
      </c>
      <c r="C756" s="116">
        <v>0.0004795823508259713</v>
      </c>
      <c r="D756" s="111" t="s">
        <v>2444</v>
      </c>
      <c r="E756" s="111" t="b">
        <v>0</v>
      </c>
      <c r="F756" s="111" t="b">
        <v>0</v>
      </c>
      <c r="G756" s="111" t="b">
        <v>0</v>
      </c>
    </row>
    <row r="757" spans="1:7" ht="15">
      <c r="A757" s="111" t="s">
        <v>1421</v>
      </c>
      <c r="B757" s="111">
        <v>4</v>
      </c>
      <c r="C757" s="116">
        <v>0.0005192139881323313</v>
      </c>
      <c r="D757" s="111" t="s">
        <v>2444</v>
      </c>
      <c r="E757" s="111" t="b">
        <v>0</v>
      </c>
      <c r="F757" s="111" t="b">
        <v>1</v>
      </c>
      <c r="G757" s="111" t="b">
        <v>0</v>
      </c>
    </row>
    <row r="758" spans="1:7" ht="15">
      <c r="A758" s="111" t="s">
        <v>1422</v>
      </c>
      <c r="B758" s="111">
        <v>4</v>
      </c>
      <c r="C758" s="116">
        <v>0.0005750716436614926</v>
      </c>
      <c r="D758" s="111" t="s">
        <v>2444</v>
      </c>
      <c r="E758" s="111" t="b">
        <v>0</v>
      </c>
      <c r="F758" s="111" t="b">
        <v>1</v>
      </c>
      <c r="G758" s="111" t="b">
        <v>0</v>
      </c>
    </row>
    <row r="759" spans="1:7" ht="15">
      <c r="A759" s="111" t="s">
        <v>1423</v>
      </c>
      <c r="B759" s="111">
        <v>4</v>
      </c>
      <c r="C759" s="116">
        <v>0.0004795823508259713</v>
      </c>
      <c r="D759" s="111" t="s">
        <v>2444</v>
      </c>
      <c r="E759" s="111" t="b">
        <v>0</v>
      </c>
      <c r="F759" s="111" t="b">
        <v>0</v>
      </c>
      <c r="G759" s="111" t="b">
        <v>0</v>
      </c>
    </row>
    <row r="760" spans="1:7" ht="15">
      <c r="A760" s="111" t="s">
        <v>1424</v>
      </c>
      <c r="B760" s="111">
        <v>4</v>
      </c>
      <c r="C760" s="116">
        <v>0.0005192139881323313</v>
      </c>
      <c r="D760" s="111" t="s">
        <v>2444</v>
      </c>
      <c r="E760" s="111" t="b">
        <v>0</v>
      </c>
      <c r="F760" s="111" t="b">
        <v>0</v>
      </c>
      <c r="G760" s="111" t="b">
        <v>0</v>
      </c>
    </row>
    <row r="761" spans="1:7" ht="15">
      <c r="A761" s="111" t="s">
        <v>1425</v>
      </c>
      <c r="B761" s="111">
        <v>4</v>
      </c>
      <c r="C761" s="116">
        <v>0.0005750716436614926</v>
      </c>
      <c r="D761" s="111" t="s">
        <v>2444</v>
      </c>
      <c r="E761" s="111" t="b">
        <v>0</v>
      </c>
      <c r="F761" s="111" t="b">
        <v>0</v>
      </c>
      <c r="G761" s="111" t="b">
        <v>0</v>
      </c>
    </row>
    <row r="762" spans="1:7" ht="15">
      <c r="A762" s="111" t="s">
        <v>1426</v>
      </c>
      <c r="B762" s="111">
        <v>4</v>
      </c>
      <c r="C762" s="116">
        <v>0.0004795823508259713</v>
      </c>
      <c r="D762" s="111" t="s">
        <v>2444</v>
      </c>
      <c r="E762" s="111" t="b">
        <v>0</v>
      </c>
      <c r="F762" s="111" t="b">
        <v>0</v>
      </c>
      <c r="G762" s="111" t="b">
        <v>0</v>
      </c>
    </row>
    <row r="763" spans="1:7" ht="15">
      <c r="A763" s="111" t="s">
        <v>1427</v>
      </c>
      <c r="B763" s="111">
        <v>4</v>
      </c>
      <c r="C763" s="116">
        <v>0.0004795823508259713</v>
      </c>
      <c r="D763" s="111" t="s">
        <v>2444</v>
      </c>
      <c r="E763" s="111" t="b">
        <v>0</v>
      </c>
      <c r="F763" s="111" t="b">
        <v>0</v>
      </c>
      <c r="G763" s="111" t="b">
        <v>0</v>
      </c>
    </row>
    <row r="764" spans="1:7" ht="15">
      <c r="A764" s="111" t="s">
        <v>1428</v>
      </c>
      <c r="B764" s="111">
        <v>4</v>
      </c>
      <c r="C764" s="116">
        <v>0.0006705609364970141</v>
      </c>
      <c r="D764" s="111" t="s">
        <v>2444</v>
      </c>
      <c r="E764" s="111" t="b">
        <v>0</v>
      </c>
      <c r="F764" s="111" t="b">
        <v>0</v>
      </c>
      <c r="G764" s="111" t="b">
        <v>0</v>
      </c>
    </row>
    <row r="765" spans="1:7" ht="15">
      <c r="A765" s="111" t="s">
        <v>1429</v>
      </c>
      <c r="B765" s="111">
        <v>4</v>
      </c>
      <c r="C765" s="116">
        <v>0.0005192139881323313</v>
      </c>
      <c r="D765" s="111" t="s">
        <v>2444</v>
      </c>
      <c r="E765" s="111" t="b">
        <v>0</v>
      </c>
      <c r="F765" s="111" t="b">
        <v>0</v>
      </c>
      <c r="G765" s="111" t="b">
        <v>0</v>
      </c>
    </row>
    <row r="766" spans="1:7" ht="15">
      <c r="A766" s="111" t="s">
        <v>1430</v>
      </c>
      <c r="B766" s="111">
        <v>4</v>
      </c>
      <c r="C766" s="116">
        <v>0.0005192139881323313</v>
      </c>
      <c r="D766" s="111" t="s">
        <v>2444</v>
      </c>
      <c r="E766" s="111" t="b">
        <v>0</v>
      </c>
      <c r="F766" s="111" t="b">
        <v>0</v>
      </c>
      <c r="G766" s="111" t="b">
        <v>0</v>
      </c>
    </row>
    <row r="767" spans="1:7" ht="15">
      <c r="A767" s="111" t="s">
        <v>1431</v>
      </c>
      <c r="B767" s="111">
        <v>4</v>
      </c>
      <c r="C767" s="116">
        <v>0.0004795823508259713</v>
      </c>
      <c r="D767" s="111" t="s">
        <v>2444</v>
      </c>
      <c r="E767" s="111" t="b">
        <v>0</v>
      </c>
      <c r="F767" s="111" t="b">
        <v>0</v>
      </c>
      <c r="G767" s="111" t="b">
        <v>0</v>
      </c>
    </row>
    <row r="768" spans="1:7" ht="15">
      <c r="A768" s="111" t="s">
        <v>1432</v>
      </c>
      <c r="B768" s="111">
        <v>4</v>
      </c>
      <c r="C768" s="116">
        <v>0.0005750716436614926</v>
      </c>
      <c r="D768" s="111" t="s">
        <v>2444</v>
      </c>
      <c r="E768" s="111" t="b">
        <v>0</v>
      </c>
      <c r="F768" s="111" t="b">
        <v>0</v>
      </c>
      <c r="G768" s="111" t="b">
        <v>0</v>
      </c>
    </row>
    <row r="769" spans="1:7" ht="15">
      <c r="A769" s="111" t="s">
        <v>1433</v>
      </c>
      <c r="B769" s="111">
        <v>4</v>
      </c>
      <c r="C769" s="116">
        <v>0.0005192139881323313</v>
      </c>
      <c r="D769" s="111" t="s">
        <v>2444</v>
      </c>
      <c r="E769" s="111" t="b">
        <v>0</v>
      </c>
      <c r="F769" s="111" t="b">
        <v>0</v>
      </c>
      <c r="G769" s="111" t="b">
        <v>0</v>
      </c>
    </row>
    <row r="770" spans="1:7" ht="15">
      <c r="A770" s="111" t="s">
        <v>1434</v>
      </c>
      <c r="B770" s="111">
        <v>4</v>
      </c>
      <c r="C770" s="116">
        <v>0.0006705609364970141</v>
      </c>
      <c r="D770" s="111" t="s">
        <v>2444</v>
      </c>
      <c r="E770" s="111" t="b">
        <v>0</v>
      </c>
      <c r="F770" s="111" t="b">
        <v>0</v>
      </c>
      <c r="G770" s="111" t="b">
        <v>0</v>
      </c>
    </row>
    <row r="771" spans="1:7" ht="15">
      <c r="A771" s="111" t="s">
        <v>1435</v>
      </c>
      <c r="B771" s="111">
        <v>4</v>
      </c>
      <c r="C771" s="116">
        <v>0.0004795823508259713</v>
      </c>
      <c r="D771" s="111" t="s">
        <v>2444</v>
      </c>
      <c r="E771" s="111" t="b">
        <v>0</v>
      </c>
      <c r="F771" s="111" t="b">
        <v>0</v>
      </c>
      <c r="G771" s="111" t="b">
        <v>0</v>
      </c>
    </row>
    <row r="772" spans="1:7" ht="15">
      <c r="A772" s="111" t="s">
        <v>1436</v>
      </c>
      <c r="B772" s="111">
        <v>4</v>
      </c>
      <c r="C772" s="116">
        <v>0.0005750716436614926</v>
      </c>
      <c r="D772" s="111" t="s">
        <v>2444</v>
      </c>
      <c r="E772" s="111" t="b">
        <v>0</v>
      </c>
      <c r="F772" s="111" t="b">
        <v>0</v>
      </c>
      <c r="G772" s="111" t="b">
        <v>0</v>
      </c>
    </row>
    <row r="773" spans="1:7" ht="15">
      <c r="A773" s="111" t="s">
        <v>1437</v>
      </c>
      <c r="B773" s="111">
        <v>4</v>
      </c>
      <c r="C773" s="116">
        <v>0.0006705609364970141</v>
      </c>
      <c r="D773" s="111" t="s">
        <v>2444</v>
      </c>
      <c r="E773" s="111" t="b">
        <v>0</v>
      </c>
      <c r="F773" s="111" t="b">
        <v>1</v>
      </c>
      <c r="G773" s="111" t="b">
        <v>0</v>
      </c>
    </row>
    <row r="774" spans="1:7" ht="15">
      <c r="A774" s="111" t="s">
        <v>1438</v>
      </c>
      <c r="B774" s="111">
        <v>4</v>
      </c>
      <c r="C774" s="116">
        <v>0.0006705609364970141</v>
      </c>
      <c r="D774" s="111" t="s">
        <v>2444</v>
      </c>
      <c r="E774" s="111" t="b">
        <v>0</v>
      </c>
      <c r="F774" s="111" t="b">
        <v>0</v>
      </c>
      <c r="G774" s="111" t="b">
        <v>0</v>
      </c>
    </row>
    <row r="775" spans="1:7" ht="15">
      <c r="A775" s="111" t="s">
        <v>1439</v>
      </c>
      <c r="B775" s="111">
        <v>4</v>
      </c>
      <c r="C775" s="116">
        <v>0.0006705609364970141</v>
      </c>
      <c r="D775" s="111" t="s">
        <v>2444</v>
      </c>
      <c r="E775" s="111" t="b">
        <v>0</v>
      </c>
      <c r="F775" s="111" t="b">
        <v>0</v>
      </c>
      <c r="G775" s="111" t="b">
        <v>0</v>
      </c>
    </row>
    <row r="776" spans="1:7" ht="15">
      <c r="A776" s="111" t="s">
        <v>1440</v>
      </c>
      <c r="B776" s="111">
        <v>4</v>
      </c>
      <c r="C776" s="116">
        <v>0.0005750716436614926</v>
      </c>
      <c r="D776" s="111" t="s">
        <v>2444</v>
      </c>
      <c r="E776" s="111" t="b">
        <v>0</v>
      </c>
      <c r="F776" s="111" t="b">
        <v>0</v>
      </c>
      <c r="G776" s="111" t="b">
        <v>0</v>
      </c>
    </row>
    <row r="777" spans="1:7" ht="15">
      <c r="A777" s="111" t="s">
        <v>1441</v>
      </c>
      <c r="B777" s="111">
        <v>4</v>
      </c>
      <c r="C777" s="116">
        <v>0.0006705609364970141</v>
      </c>
      <c r="D777" s="111" t="s">
        <v>2444</v>
      </c>
      <c r="E777" s="111" t="b">
        <v>0</v>
      </c>
      <c r="F777" s="111" t="b">
        <v>0</v>
      </c>
      <c r="G777" s="111" t="b">
        <v>0</v>
      </c>
    </row>
    <row r="778" spans="1:7" ht="15">
      <c r="A778" s="111" t="s">
        <v>1442</v>
      </c>
      <c r="B778" s="111">
        <v>4</v>
      </c>
      <c r="C778" s="116">
        <v>0.0005750716436614926</v>
      </c>
      <c r="D778" s="111" t="s">
        <v>2444</v>
      </c>
      <c r="E778" s="111" t="b">
        <v>0</v>
      </c>
      <c r="F778" s="111" t="b">
        <v>0</v>
      </c>
      <c r="G778" s="111" t="b">
        <v>0</v>
      </c>
    </row>
    <row r="779" spans="1:7" ht="15">
      <c r="A779" s="111" t="s">
        <v>1443</v>
      </c>
      <c r="B779" s="111">
        <v>4</v>
      </c>
      <c r="C779" s="116">
        <v>0.0005750716436614926</v>
      </c>
      <c r="D779" s="111" t="s">
        <v>2444</v>
      </c>
      <c r="E779" s="111" t="b">
        <v>0</v>
      </c>
      <c r="F779" s="111" t="b">
        <v>0</v>
      </c>
      <c r="G779" s="111" t="b">
        <v>0</v>
      </c>
    </row>
    <row r="780" spans="1:7" ht="15">
      <c r="A780" s="111" t="s">
        <v>1444</v>
      </c>
      <c r="B780" s="111">
        <v>4</v>
      </c>
      <c r="C780" s="116">
        <v>0.0005750716436614926</v>
      </c>
      <c r="D780" s="111" t="s">
        <v>2444</v>
      </c>
      <c r="E780" s="111" t="b">
        <v>0</v>
      </c>
      <c r="F780" s="111" t="b">
        <v>0</v>
      </c>
      <c r="G780" s="111" t="b">
        <v>0</v>
      </c>
    </row>
    <row r="781" spans="1:7" ht="15">
      <c r="A781" s="111" t="s">
        <v>1445</v>
      </c>
      <c r="B781" s="111">
        <v>4</v>
      </c>
      <c r="C781" s="116">
        <v>0.0005750716436614926</v>
      </c>
      <c r="D781" s="111" t="s">
        <v>2444</v>
      </c>
      <c r="E781" s="111" t="b">
        <v>0</v>
      </c>
      <c r="F781" s="111" t="b">
        <v>0</v>
      </c>
      <c r="G781" s="111" t="b">
        <v>0</v>
      </c>
    </row>
    <row r="782" spans="1:7" ht="15">
      <c r="A782" s="111" t="s">
        <v>1446</v>
      </c>
      <c r="B782" s="111">
        <v>4</v>
      </c>
      <c r="C782" s="116">
        <v>0.0004795823508259713</v>
      </c>
      <c r="D782" s="111" t="s">
        <v>2444</v>
      </c>
      <c r="E782" s="111" t="b">
        <v>0</v>
      </c>
      <c r="F782" s="111" t="b">
        <v>0</v>
      </c>
      <c r="G782" s="111" t="b">
        <v>0</v>
      </c>
    </row>
    <row r="783" spans="1:7" ht="15">
      <c r="A783" s="111" t="s">
        <v>1447</v>
      </c>
      <c r="B783" s="111">
        <v>4</v>
      </c>
      <c r="C783" s="116">
        <v>0.0005750716436614926</v>
      </c>
      <c r="D783" s="111" t="s">
        <v>2444</v>
      </c>
      <c r="E783" s="111" t="b">
        <v>0</v>
      </c>
      <c r="F783" s="111" t="b">
        <v>0</v>
      </c>
      <c r="G783" s="111" t="b">
        <v>0</v>
      </c>
    </row>
    <row r="784" spans="1:7" ht="15">
      <c r="A784" s="111" t="s">
        <v>1448</v>
      </c>
      <c r="B784" s="111">
        <v>4</v>
      </c>
      <c r="C784" s="116">
        <v>0.0005750716436614926</v>
      </c>
      <c r="D784" s="111" t="s">
        <v>2444</v>
      </c>
      <c r="E784" s="111" t="b">
        <v>0</v>
      </c>
      <c r="F784" s="111" t="b">
        <v>0</v>
      </c>
      <c r="G784" s="111" t="b">
        <v>0</v>
      </c>
    </row>
    <row r="785" spans="1:7" ht="15">
      <c r="A785" s="111" t="s">
        <v>1449</v>
      </c>
      <c r="B785" s="111">
        <v>4</v>
      </c>
      <c r="C785" s="116">
        <v>0.0004795823508259713</v>
      </c>
      <c r="D785" s="111" t="s">
        <v>2444</v>
      </c>
      <c r="E785" s="111" t="b">
        <v>0</v>
      </c>
      <c r="F785" s="111" t="b">
        <v>0</v>
      </c>
      <c r="G785" s="111" t="b">
        <v>0</v>
      </c>
    </row>
    <row r="786" spans="1:7" ht="15">
      <c r="A786" s="111" t="s">
        <v>1450</v>
      </c>
      <c r="B786" s="111">
        <v>4</v>
      </c>
      <c r="C786" s="116">
        <v>0.0004795823508259713</v>
      </c>
      <c r="D786" s="111" t="s">
        <v>2444</v>
      </c>
      <c r="E786" s="111" t="b">
        <v>0</v>
      </c>
      <c r="F786" s="111" t="b">
        <v>0</v>
      </c>
      <c r="G786" s="111" t="b">
        <v>0</v>
      </c>
    </row>
    <row r="787" spans="1:7" ht="15">
      <c r="A787" s="111" t="s">
        <v>1451</v>
      </c>
      <c r="B787" s="111">
        <v>4</v>
      </c>
      <c r="C787" s="116">
        <v>0.0005750716436614926</v>
      </c>
      <c r="D787" s="111" t="s">
        <v>2444</v>
      </c>
      <c r="E787" s="111" t="b">
        <v>0</v>
      </c>
      <c r="F787" s="111" t="b">
        <v>0</v>
      </c>
      <c r="G787" s="111" t="b">
        <v>0</v>
      </c>
    </row>
    <row r="788" spans="1:7" ht="15">
      <c r="A788" s="111" t="s">
        <v>1452</v>
      </c>
      <c r="B788" s="111">
        <v>4</v>
      </c>
      <c r="C788" s="116">
        <v>0.0005750716436614926</v>
      </c>
      <c r="D788" s="111" t="s">
        <v>2444</v>
      </c>
      <c r="E788" s="111" t="b">
        <v>0</v>
      </c>
      <c r="F788" s="111" t="b">
        <v>0</v>
      </c>
      <c r="G788" s="111" t="b">
        <v>0</v>
      </c>
    </row>
    <row r="789" spans="1:7" ht="15">
      <c r="A789" s="111" t="s">
        <v>1453</v>
      </c>
      <c r="B789" s="111">
        <v>4</v>
      </c>
      <c r="C789" s="116">
        <v>0.0005750716436614926</v>
      </c>
      <c r="D789" s="111" t="s">
        <v>2444</v>
      </c>
      <c r="E789" s="111" t="b">
        <v>0</v>
      </c>
      <c r="F789" s="111" t="b">
        <v>0</v>
      </c>
      <c r="G789" s="111" t="b">
        <v>0</v>
      </c>
    </row>
    <row r="790" spans="1:7" ht="15">
      <c r="A790" s="111" t="s">
        <v>1454</v>
      </c>
      <c r="B790" s="111">
        <v>4</v>
      </c>
      <c r="C790" s="116">
        <v>0.0005750716436614926</v>
      </c>
      <c r="D790" s="111" t="s">
        <v>2444</v>
      </c>
      <c r="E790" s="111" t="b">
        <v>0</v>
      </c>
      <c r="F790" s="111" t="b">
        <v>0</v>
      </c>
      <c r="G790" s="111" t="b">
        <v>0</v>
      </c>
    </row>
    <row r="791" spans="1:7" ht="15">
      <c r="A791" s="111" t="s">
        <v>1455</v>
      </c>
      <c r="B791" s="111">
        <v>4</v>
      </c>
      <c r="C791" s="116">
        <v>0.0005750716436614926</v>
      </c>
      <c r="D791" s="111" t="s">
        <v>2444</v>
      </c>
      <c r="E791" s="111" t="b">
        <v>0</v>
      </c>
      <c r="F791" s="111" t="b">
        <v>0</v>
      </c>
      <c r="G791" s="111" t="b">
        <v>0</v>
      </c>
    </row>
    <row r="792" spans="1:7" ht="15">
      <c r="A792" s="111" t="s">
        <v>1456</v>
      </c>
      <c r="B792" s="111">
        <v>4</v>
      </c>
      <c r="C792" s="116">
        <v>0.0006705609364970141</v>
      </c>
      <c r="D792" s="111" t="s">
        <v>2444</v>
      </c>
      <c r="E792" s="111" t="b">
        <v>0</v>
      </c>
      <c r="F792" s="111" t="b">
        <v>0</v>
      </c>
      <c r="G792" s="111" t="b">
        <v>0</v>
      </c>
    </row>
    <row r="793" spans="1:7" ht="15">
      <c r="A793" s="111" t="s">
        <v>1457</v>
      </c>
      <c r="B793" s="111">
        <v>4</v>
      </c>
      <c r="C793" s="116">
        <v>0.0006705609364970141</v>
      </c>
      <c r="D793" s="111" t="s">
        <v>2444</v>
      </c>
      <c r="E793" s="111" t="b">
        <v>0</v>
      </c>
      <c r="F793" s="111" t="b">
        <v>0</v>
      </c>
      <c r="G793" s="111" t="b">
        <v>0</v>
      </c>
    </row>
    <row r="794" spans="1:7" ht="15">
      <c r="A794" s="111" t="s">
        <v>1458</v>
      </c>
      <c r="B794" s="111">
        <v>4</v>
      </c>
      <c r="C794" s="116">
        <v>0.0005750716436614926</v>
      </c>
      <c r="D794" s="111" t="s">
        <v>2444</v>
      </c>
      <c r="E794" s="111" t="b">
        <v>0</v>
      </c>
      <c r="F794" s="111" t="b">
        <v>0</v>
      </c>
      <c r="G794" s="111" t="b">
        <v>0</v>
      </c>
    </row>
    <row r="795" spans="1:7" ht="15">
      <c r="A795" s="111" t="s">
        <v>1459</v>
      </c>
      <c r="B795" s="111">
        <v>3</v>
      </c>
      <c r="C795" s="116">
        <v>0.0003894104910992484</v>
      </c>
      <c r="D795" s="111" t="s">
        <v>2444</v>
      </c>
      <c r="E795" s="111" t="b">
        <v>0</v>
      </c>
      <c r="F795" s="111" t="b">
        <v>0</v>
      </c>
      <c r="G795" s="111" t="b">
        <v>0</v>
      </c>
    </row>
    <row r="796" spans="1:7" ht="15">
      <c r="A796" s="111" t="s">
        <v>1460</v>
      </c>
      <c r="B796" s="111">
        <v>3</v>
      </c>
      <c r="C796" s="116">
        <v>0.00043130373274611944</v>
      </c>
      <c r="D796" s="111" t="s">
        <v>2444</v>
      </c>
      <c r="E796" s="111" t="b">
        <v>1</v>
      </c>
      <c r="F796" s="111" t="b">
        <v>0</v>
      </c>
      <c r="G796" s="111" t="b">
        <v>0</v>
      </c>
    </row>
    <row r="797" spans="1:7" ht="15">
      <c r="A797" s="111" t="s">
        <v>1461</v>
      </c>
      <c r="B797" s="111">
        <v>3</v>
      </c>
      <c r="C797" s="116">
        <v>0.00043130373274611944</v>
      </c>
      <c r="D797" s="111" t="s">
        <v>2444</v>
      </c>
      <c r="E797" s="111" t="b">
        <v>0</v>
      </c>
      <c r="F797" s="111" t="b">
        <v>0</v>
      </c>
      <c r="G797" s="111" t="b">
        <v>0</v>
      </c>
    </row>
    <row r="798" spans="1:7" ht="15">
      <c r="A798" s="111" t="s">
        <v>1462</v>
      </c>
      <c r="B798" s="111">
        <v>3</v>
      </c>
      <c r="C798" s="116">
        <v>0.0003894104910992484</v>
      </c>
      <c r="D798" s="111" t="s">
        <v>2444</v>
      </c>
      <c r="E798" s="111" t="b">
        <v>0</v>
      </c>
      <c r="F798" s="111" t="b">
        <v>0</v>
      </c>
      <c r="G798" s="111" t="b">
        <v>0</v>
      </c>
    </row>
    <row r="799" spans="1:7" ht="15">
      <c r="A799" s="111" t="s">
        <v>1463</v>
      </c>
      <c r="B799" s="111">
        <v>3</v>
      </c>
      <c r="C799" s="116">
        <v>0.00043130373274611944</v>
      </c>
      <c r="D799" s="111" t="s">
        <v>2444</v>
      </c>
      <c r="E799" s="111" t="b">
        <v>0</v>
      </c>
      <c r="F799" s="111" t="b">
        <v>0</v>
      </c>
      <c r="G799" s="111" t="b">
        <v>0</v>
      </c>
    </row>
    <row r="800" spans="1:7" ht="15">
      <c r="A800" s="111" t="s">
        <v>1464</v>
      </c>
      <c r="B800" s="111">
        <v>3</v>
      </c>
      <c r="C800" s="116">
        <v>0.00043130373274611944</v>
      </c>
      <c r="D800" s="111" t="s">
        <v>2444</v>
      </c>
      <c r="E800" s="111" t="b">
        <v>0</v>
      </c>
      <c r="F800" s="111" t="b">
        <v>0</v>
      </c>
      <c r="G800" s="111" t="b">
        <v>0</v>
      </c>
    </row>
    <row r="801" spans="1:7" ht="15">
      <c r="A801" s="111" t="s">
        <v>1465</v>
      </c>
      <c r="B801" s="111">
        <v>3</v>
      </c>
      <c r="C801" s="116">
        <v>0.0003894104910992484</v>
      </c>
      <c r="D801" s="111" t="s">
        <v>2444</v>
      </c>
      <c r="E801" s="111" t="b">
        <v>0</v>
      </c>
      <c r="F801" s="111" t="b">
        <v>0</v>
      </c>
      <c r="G801" s="111" t="b">
        <v>0</v>
      </c>
    </row>
    <row r="802" spans="1:7" ht="15">
      <c r="A802" s="111" t="s">
        <v>1466</v>
      </c>
      <c r="B802" s="111">
        <v>3</v>
      </c>
      <c r="C802" s="116">
        <v>0.0003894104910992484</v>
      </c>
      <c r="D802" s="111" t="s">
        <v>2444</v>
      </c>
      <c r="E802" s="111" t="b">
        <v>0</v>
      </c>
      <c r="F802" s="111" t="b">
        <v>0</v>
      </c>
      <c r="G802" s="111" t="b">
        <v>0</v>
      </c>
    </row>
    <row r="803" spans="1:7" ht="15">
      <c r="A803" s="111" t="s">
        <v>1467</v>
      </c>
      <c r="B803" s="111">
        <v>3</v>
      </c>
      <c r="C803" s="116">
        <v>0.0003894104910992484</v>
      </c>
      <c r="D803" s="111" t="s">
        <v>2444</v>
      </c>
      <c r="E803" s="111" t="b">
        <v>0</v>
      </c>
      <c r="F803" s="111" t="b">
        <v>0</v>
      </c>
      <c r="G803" s="111" t="b">
        <v>0</v>
      </c>
    </row>
    <row r="804" spans="1:7" ht="15">
      <c r="A804" s="111" t="s">
        <v>1468</v>
      </c>
      <c r="B804" s="111">
        <v>3</v>
      </c>
      <c r="C804" s="116">
        <v>0.0003894104910992484</v>
      </c>
      <c r="D804" s="111" t="s">
        <v>2444</v>
      </c>
      <c r="E804" s="111" t="b">
        <v>0</v>
      </c>
      <c r="F804" s="111" t="b">
        <v>0</v>
      </c>
      <c r="G804" s="111" t="b">
        <v>0</v>
      </c>
    </row>
    <row r="805" spans="1:7" ht="15">
      <c r="A805" s="111" t="s">
        <v>1469</v>
      </c>
      <c r="B805" s="111">
        <v>3</v>
      </c>
      <c r="C805" s="116">
        <v>0.00043130373274611944</v>
      </c>
      <c r="D805" s="111" t="s">
        <v>2444</v>
      </c>
      <c r="E805" s="111" t="b">
        <v>0</v>
      </c>
      <c r="F805" s="111" t="b">
        <v>0</v>
      </c>
      <c r="G805" s="111" t="b">
        <v>0</v>
      </c>
    </row>
    <row r="806" spans="1:7" ht="15">
      <c r="A806" s="111" t="s">
        <v>1470</v>
      </c>
      <c r="B806" s="111">
        <v>3</v>
      </c>
      <c r="C806" s="116">
        <v>0.0003894104910992484</v>
      </c>
      <c r="D806" s="111" t="s">
        <v>2444</v>
      </c>
      <c r="E806" s="111" t="b">
        <v>0</v>
      </c>
      <c r="F806" s="111" t="b">
        <v>0</v>
      </c>
      <c r="G806" s="111" t="b">
        <v>0</v>
      </c>
    </row>
    <row r="807" spans="1:7" ht="15">
      <c r="A807" s="111" t="s">
        <v>1471</v>
      </c>
      <c r="B807" s="111">
        <v>3</v>
      </c>
      <c r="C807" s="116">
        <v>0.0003894104910992484</v>
      </c>
      <c r="D807" s="111" t="s">
        <v>2444</v>
      </c>
      <c r="E807" s="111" t="b">
        <v>0</v>
      </c>
      <c r="F807" s="111" t="b">
        <v>0</v>
      </c>
      <c r="G807" s="111" t="b">
        <v>0</v>
      </c>
    </row>
    <row r="808" spans="1:7" ht="15">
      <c r="A808" s="111" t="s">
        <v>1472</v>
      </c>
      <c r="B808" s="111">
        <v>3</v>
      </c>
      <c r="C808" s="116">
        <v>0.0003894104910992484</v>
      </c>
      <c r="D808" s="111" t="s">
        <v>2444</v>
      </c>
      <c r="E808" s="111" t="b">
        <v>0</v>
      </c>
      <c r="F808" s="111" t="b">
        <v>0</v>
      </c>
      <c r="G808" s="111" t="b">
        <v>0</v>
      </c>
    </row>
    <row r="809" spans="1:7" ht="15">
      <c r="A809" s="111" t="s">
        <v>1473</v>
      </c>
      <c r="B809" s="111">
        <v>3</v>
      </c>
      <c r="C809" s="116">
        <v>0.0003894104910992484</v>
      </c>
      <c r="D809" s="111" t="s">
        <v>2444</v>
      </c>
      <c r="E809" s="111" t="b">
        <v>0</v>
      </c>
      <c r="F809" s="111" t="b">
        <v>0</v>
      </c>
      <c r="G809" s="111" t="b">
        <v>0</v>
      </c>
    </row>
    <row r="810" spans="1:7" ht="15">
      <c r="A810" s="111" t="s">
        <v>1474</v>
      </c>
      <c r="B810" s="111">
        <v>3</v>
      </c>
      <c r="C810" s="116">
        <v>0.00043130373274611944</v>
      </c>
      <c r="D810" s="111" t="s">
        <v>2444</v>
      </c>
      <c r="E810" s="111" t="b">
        <v>0</v>
      </c>
      <c r="F810" s="111" t="b">
        <v>0</v>
      </c>
      <c r="G810" s="111" t="b">
        <v>0</v>
      </c>
    </row>
    <row r="811" spans="1:7" ht="15">
      <c r="A811" s="111" t="s">
        <v>1475</v>
      </c>
      <c r="B811" s="111">
        <v>3</v>
      </c>
      <c r="C811" s="116">
        <v>0.0003894104910992484</v>
      </c>
      <c r="D811" s="111" t="s">
        <v>2444</v>
      </c>
      <c r="E811" s="111" t="b">
        <v>0</v>
      </c>
      <c r="F811" s="111" t="b">
        <v>0</v>
      </c>
      <c r="G811" s="111" t="b">
        <v>0</v>
      </c>
    </row>
    <row r="812" spans="1:7" ht="15">
      <c r="A812" s="111" t="s">
        <v>1476</v>
      </c>
      <c r="B812" s="111">
        <v>3</v>
      </c>
      <c r="C812" s="116">
        <v>0.0003894104910992484</v>
      </c>
      <c r="D812" s="111" t="s">
        <v>2444</v>
      </c>
      <c r="E812" s="111" t="b">
        <v>0</v>
      </c>
      <c r="F812" s="111" t="b">
        <v>0</v>
      </c>
      <c r="G812" s="111" t="b">
        <v>0</v>
      </c>
    </row>
    <row r="813" spans="1:7" ht="15">
      <c r="A813" s="111" t="s">
        <v>1477</v>
      </c>
      <c r="B813" s="111">
        <v>3</v>
      </c>
      <c r="C813" s="116">
        <v>0.0003894104910992484</v>
      </c>
      <c r="D813" s="111" t="s">
        <v>2444</v>
      </c>
      <c r="E813" s="111" t="b">
        <v>0</v>
      </c>
      <c r="F813" s="111" t="b">
        <v>0</v>
      </c>
      <c r="G813" s="111" t="b">
        <v>0</v>
      </c>
    </row>
    <row r="814" spans="1:7" ht="15">
      <c r="A814" s="111" t="s">
        <v>1478</v>
      </c>
      <c r="B814" s="111">
        <v>3</v>
      </c>
      <c r="C814" s="116">
        <v>0.0003894104910992484</v>
      </c>
      <c r="D814" s="111" t="s">
        <v>2444</v>
      </c>
      <c r="E814" s="111" t="b">
        <v>0</v>
      </c>
      <c r="F814" s="111" t="b">
        <v>0</v>
      </c>
      <c r="G814" s="111" t="b">
        <v>0</v>
      </c>
    </row>
    <row r="815" spans="1:7" ht="15">
      <c r="A815" s="111" t="s">
        <v>1479</v>
      </c>
      <c r="B815" s="111">
        <v>3</v>
      </c>
      <c r="C815" s="116">
        <v>0.00043130373274611944</v>
      </c>
      <c r="D815" s="111" t="s">
        <v>2444</v>
      </c>
      <c r="E815" s="111" t="b">
        <v>0</v>
      </c>
      <c r="F815" s="111" t="b">
        <v>0</v>
      </c>
      <c r="G815" s="111" t="b">
        <v>0</v>
      </c>
    </row>
    <row r="816" spans="1:7" ht="15">
      <c r="A816" s="111" t="s">
        <v>1480</v>
      </c>
      <c r="B816" s="111">
        <v>3</v>
      </c>
      <c r="C816" s="116">
        <v>0.0003894104910992484</v>
      </c>
      <c r="D816" s="111" t="s">
        <v>2444</v>
      </c>
      <c r="E816" s="111" t="b">
        <v>0</v>
      </c>
      <c r="F816" s="111" t="b">
        <v>0</v>
      </c>
      <c r="G816" s="111" t="b">
        <v>0</v>
      </c>
    </row>
    <row r="817" spans="1:7" ht="15">
      <c r="A817" s="111" t="s">
        <v>1481</v>
      </c>
      <c r="B817" s="111">
        <v>3</v>
      </c>
      <c r="C817" s="116">
        <v>0.00043130373274611944</v>
      </c>
      <c r="D817" s="111" t="s">
        <v>2444</v>
      </c>
      <c r="E817" s="111" t="b">
        <v>0</v>
      </c>
      <c r="F817" s="111" t="b">
        <v>0</v>
      </c>
      <c r="G817" s="111" t="b">
        <v>0</v>
      </c>
    </row>
    <row r="818" spans="1:7" ht="15">
      <c r="A818" s="111" t="s">
        <v>1482</v>
      </c>
      <c r="B818" s="111">
        <v>3</v>
      </c>
      <c r="C818" s="116">
        <v>0.0003894104910992484</v>
      </c>
      <c r="D818" s="111" t="s">
        <v>2444</v>
      </c>
      <c r="E818" s="111" t="b">
        <v>0</v>
      </c>
      <c r="F818" s="111" t="b">
        <v>0</v>
      </c>
      <c r="G818" s="111" t="b">
        <v>0</v>
      </c>
    </row>
    <row r="819" spans="1:7" ht="15">
      <c r="A819" s="111" t="s">
        <v>1483</v>
      </c>
      <c r="B819" s="111">
        <v>3</v>
      </c>
      <c r="C819" s="116">
        <v>0.0003894104910992484</v>
      </c>
      <c r="D819" s="111" t="s">
        <v>2444</v>
      </c>
      <c r="E819" s="111" t="b">
        <v>0</v>
      </c>
      <c r="F819" s="111" t="b">
        <v>0</v>
      </c>
      <c r="G819" s="111" t="b">
        <v>0</v>
      </c>
    </row>
    <row r="820" spans="1:7" ht="15">
      <c r="A820" s="111" t="s">
        <v>1484</v>
      </c>
      <c r="B820" s="111">
        <v>3</v>
      </c>
      <c r="C820" s="116">
        <v>0.00043130373274611944</v>
      </c>
      <c r="D820" s="111" t="s">
        <v>2444</v>
      </c>
      <c r="E820" s="111" t="b">
        <v>0</v>
      </c>
      <c r="F820" s="111" t="b">
        <v>0</v>
      </c>
      <c r="G820" s="111" t="b">
        <v>0</v>
      </c>
    </row>
    <row r="821" spans="1:7" ht="15">
      <c r="A821" s="111" t="s">
        <v>1485</v>
      </c>
      <c r="B821" s="111">
        <v>3</v>
      </c>
      <c r="C821" s="116">
        <v>0.00043130373274611944</v>
      </c>
      <c r="D821" s="111" t="s">
        <v>2444</v>
      </c>
      <c r="E821" s="111" t="b">
        <v>0</v>
      </c>
      <c r="F821" s="111" t="b">
        <v>0</v>
      </c>
      <c r="G821" s="111" t="b">
        <v>0</v>
      </c>
    </row>
    <row r="822" spans="1:7" ht="15">
      <c r="A822" s="111" t="s">
        <v>1486</v>
      </c>
      <c r="B822" s="111">
        <v>3</v>
      </c>
      <c r="C822" s="116">
        <v>0.00043130373274611944</v>
      </c>
      <c r="D822" s="111" t="s">
        <v>2444</v>
      </c>
      <c r="E822" s="111" t="b">
        <v>0</v>
      </c>
      <c r="F822" s="111" t="b">
        <v>0</v>
      </c>
      <c r="G822" s="111" t="b">
        <v>0</v>
      </c>
    </row>
    <row r="823" spans="1:7" ht="15">
      <c r="A823" s="111" t="s">
        <v>1487</v>
      </c>
      <c r="B823" s="111">
        <v>3</v>
      </c>
      <c r="C823" s="116">
        <v>0.0005029207023727606</v>
      </c>
      <c r="D823" s="111" t="s">
        <v>2444</v>
      </c>
      <c r="E823" s="111" t="b">
        <v>0</v>
      </c>
      <c r="F823" s="111" t="b">
        <v>0</v>
      </c>
      <c r="G823" s="111" t="b">
        <v>0</v>
      </c>
    </row>
    <row r="824" spans="1:7" ht="15">
      <c r="A824" s="111" t="s">
        <v>1488</v>
      </c>
      <c r="B824" s="111">
        <v>3</v>
      </c>
      <c r="C824" s="116">
        <v>0.00043130373274611944</v>
      </c>
      <c r="D824" s="111" t="s">
        <v>2444</v>
      </c>
      <c r="E824" s="111" t="b">
        <v>0</v>
      </c>
      <c r="F824" s="111" t="b">
        <v>0</v>
      </c>
      <c r="G824" s="111" t="b">
        <v>0</v>
      </c>
    </row>
    <row r="825" spans="1:7" ht="15">
      <c r="A825" s="111" t="s">
        <v>1489</v>
      </c>
      <c r="B825" s="111">
        <v>3</v>
      </c>
      <c r="C825" s="116">
        <v>0.0003894104910992484</v>
      </c>
      <c r="D825" s="111" t="s">
        <v>2444</v>
      </c>
      <c r="E825" s="111" t="b">
        <v>0</v>
      </c>
      <c r="F825" s="111" t="b">
        <v>0</v>
      </c>
      <c r="G825" s="111" t="b">
        <v>0</v>
      </c>
    </row>
    <row r="826" spans="1:7" ht="15">
      <c r="A826" s="111" t="s">
        <v>1490</v>
      </c>
      <c r="B826" s="111">
        <v>3</v>
      </c>
      <c r="C826" s="116">
        <v>0.0003894104910992484</v>
      </c>
      <c r="D826" s="111" t="s">
        <v>2444</v>
      </c>
      <c r="E826" s="111" t="b">
        <v>0</v>
      </c>
      <c r="F826" s="111" t="b">
        <v>0</v>
      </c>
      <c r="G826" s="111" t="b">
        <v>0</v>
      </c>
    </row>
    <row r="827" spans="1:7" ht="15">
      <c r="A827" s="111" t="s">
        <v>1491</v>
      </c>
      <c r="B827" s="111">
        <v>3</v>
      </c>
      <c r="C827" s="116">
        <v>0.0003894104910992484</v>
      </c>
      <c r="D827" s="111" t="s">
        <v>2444</v>
      </c>
      <c r="E827" s="111" t="b">
        <v>0</v>
      </c>
      <c r="F827" s="111" t="b">
        <v>0</v>
      </c>
      <c r="G827" s="111" t="b">
        <v>0</v>
      </c>
    </row>
    <row r="828" spans="1:7" ht="15">
      <c r="A828" s="111" t="s">
        <v>1492</v>
      </c>
      <c r="B828" s="111">
        <v>3</v>
      </c>
      <c r="C828" s="116">
        <v>0.00043130373274611944</v>
      </c>
      <c r="D828" s="111" t="s">
        <v>2444</v>
      </c>
      <c r="E828" s="111" t="b">
        <v>0</v>
      </c>
      <c r="F828" s="111" t="b">
        <v>0</v>
      </c>
      <c r="G828" s="111" t="b">
        <v>0</v>
      </c>
    </row>
    <row r="829" spans="1:7" ht="15">
      <c r="A829" s="111" t="s">
        <v>1493</v>
      </c>
      <c r="B829" s="111">
        <v>3</v>
      </c>
      <c r="C829" s="116">
        <v>0.00043130373274611944</v>
      </c>
      <c r="D829" s="111" t="s">
        <v>2444</v>
      </c>
      <c r="E829" s="111" t="b">
        <v>0</v>
      </c>
      <c r="F829" s="111" t="b">
        <v>0</v>
      </c>
      <c r="G829" s="111" t="b">
        <v>0</v>
      </c>
    </row>
    <row r="830" spans="1:7" ht="15">
      <c r="A830" s="111" t="s">
        <v>1494</v>
      </c>
      <c r="B830" s="111">
        <v>3</v>
      </c>
      <c r="C830" s="116">
        <v>0.0003894104910992484</v>
      </c>
      <c r="D830" s="111" t="s">
        <v>2444</v>
      </c>
      <c r="E830" s="111" t="b">
        <v>0</v>
      </c>
      <c r="F830" s="111" t="b">
        <v>0</v>
      </c>
      <c r="G830" s="111" t="b">
        <v>0</v>
      </c>
    </row>
    <row r="831" spans="1:7" ht="15">
      <c r="A831" s="111" t="s">
        <v>1495</v>
      </c>
      <c r="B831" s="111">
        <v>3</v>
      </c>
      <c r="C831" s="116">
        <v>0.00043130373274611944</v>
      </c>
      <c r="D831" s="111" t="s">
        <v>2444</v>
      </c>
      <c r="E831" s="111" t="b">
        <v>0</v>
      </c>
      <c r="F831" s="111" t="b">
        <v>1</v>
      </c>
      <c r="G831" s="111" t="b">
        <v>0</v>
      </c>
    </row>
    <row r="832" spans="1:7" ht="15">
      <c r="A832" s="111" t="s">
        <v>1496</v>
      </c>
      <c r="B832" s="111">
        <v>3</v>
      </c>
      <c r="C832" s="116">
        <v>0.0003894104910992484</v>
      </c>
      <c r="D832" s="111" t="s">
        <v>2444</v>
      </c>
      <c r="E832" s="111" t="b">
        <v>0</v>
      </c>
      <c r="F832" s="111" t="b">
        <v>0</v>
      </c>
      <c r="G832" s="111" t="b">
        <v>0</v>
      </c>
    </row>
    <row r="833" spans="1:7" ht="15">
      <c r="A833" s="111" t="s">
        <v>1497</v>
      </c>
      <c r="B833" s="111">
        <v>3</v>
      </c>
      <c r="C833" s="116">
        <v>0.0003894104910992484</v>
      </c>
      <c r="D833" s="111" t="s">
        <v>2444</v>
      </c>
      <c r="E833" s="111" t="b">
        <v>1</v>
      </c>
      <c r="F833" s="111" t="b">
        <v>0</v>
      </c>
      <c r="G833" s="111" t="b">
        <v>0</v>
      </c>
    </row>
    <row r="834" spans="1:7" ht="15">
      <c r="A834" s="111" t="s">
        <v>1498</v>
      </c>
      <c r="B834" s="111">
        <v>3</v>
      </c>
      <c r="C834" s="116">
        <v>0.0003894104910992484</v>
      </c>
      <c r="D834" s="111" t="s">
        <v>2444</v>
      </c>
      <c r="E834" s="111" t="b">
        <v>0</v>
      </c>
      <c r="F834" s="111" t="b">
        <v>0</v>
      </c>
      <c r="G834" s="111" t="b">
        <v>0</v>
      </c>
    </row>
    <row r="835" spans="1:7" ht="15">
      <c r="A835" s="111" t="s">
        <v>1499</v>
      </c>
      <c r="B835" s="111">
        <v>3</v>
      </c>
      <c r="C835" s="116">
        <v>0.00043130373274611944</v>
      </c>
      <c r="D835" s="111" t="s">
        <v>2444</v>
      </c>
      <c r="E835" s="111" t="b">
        <v>0</v>
      </c>
      <c r="F835" s="111" t="b">
        <v>0</v>
      </c>
      <c r="G835" s="111" t="b">
        <v>0</v>
      </c>
    </row>
    <row r="836" spans="1:7" ht="15">
      <c r="A836" s="111" t="s">
        <v>1500</v>
      </c>
      <c r="B836" s="111">
        <v>3</v>
      </c>
      <c r="C836" s="116">
        <v>0.00043130373274611944</v>
      </c>
      <c r="D836" s="111" t="s">
        <v>2444</v>
      </c>
      <c r="E836" s="111" t="b">
        <v>0</v>
      </c>
      <c r="F836" s="111" t="b">
        <v>0</v>
      </c>
      <c r="G836" s="111" t="b">
        <v>0</v>
      </c>
    </row>
    <row r="837" spans="1:7" ht="15">
      <c r="A837" s="111" t="s">
        <v>1501</v>
      </c>
      <c r="B837" s="111">
        <v>3</v>
      </c>
      <c r="C837" s="116">
        <v>0.0003894104910992484</v>
      </c>
      <c r="D837" s="111" t="s">
        <v>2444</v>
      </c>
      <c r="E837" s="111" t="b">
        <v>1</v>
      </c>
      <c r="F837" s="111" t="b">
        <v>0</v>
      </c>
      <c r="G837" s="111" t="b">
        <v>0</v>
      </c>
    </row>
    <row r="838" spans="1:7" ht="15">
      <c r="A838" s="111" t="s">
        <v>1502</v>
      </c>
      <c r="B838" s="111">
        <v>3</v>
      </c>
      <c r="C838" s="116">
        <v>0.00043130373274611944</v>
      </c>
      <c r="D838" s="111" t="s">
        <v>2444</v>
      </c>
      <c r="E838" s="111" t="b">
        <v>0</v>
      </c>
      <c r="F838" s="111" t="b">
        <v>0</v>
      </c>
      <c r="G838" s="111" t="b">
        <v>0</v>
      </c>
    </row>
    <row r="839" spans="1:7" ht="15">
      <c r="A839" s="111" t="s">
        <v>1503</v>
      </c>
      <c r="B839" s="111">
        <v>3</v>
      </c>
      <c r="C839" s="116">
        <v>0.0003894104910992484</v>
      </c>
      <c r="D839" s="111" t="s">
        <v>2444</v>
      </c>
      <c r="E839" s="111" t="b">
        <v>0</v>
      </c>
      <c r="F839" s="111" t="b">
        <v>0</v>
      </c>
      <c r="G839" s="111" t="b">
        <v>0</v>
      </c>
    </row>
    <row r="840" spans="1:7" ht="15">
      <c r="A840" s="111" t="s">
        <v>1504</v>
      </c>
      <c r="B840" s="111">
        <v>3</v>
      </c>
      <c r="C840" s="116">
        <v>0.0003894104910992484</v>
      </c>
      <c r="D840" s="111" t="s">
        <v>2444</v>
      </c>
      <c r="E840" s="111" t="b">
        <v>0</v>
      </c>
      <c r="F840" s="111" t="b">
        <v>0</v>
      </c>
      <c r="G840" s="111" t="b">
        <v>0</v>
      </c>
    </row>
    <row r="841" spans="1:7" ht="15">
      <c r="A841" s="111" t="s">
        <v>1505</v>
      </c>
      <c r="B841" s="111">
        <v>3</v>
      </c>
      <c r="C841" s="116">
        <v>0.0003894104910992484</v>
      </c>
      <c r="D841" s="111" t="s">
        <v>2444</v>
      </c>
      <c r="E841" s="111" t="b">
        <v>0</v>
      </c>
      <c r="F841" s="111" t="b">
        <v>0</v>
      </c>
      <c r="G841" s="111" t="b">
        <v>0</v>
      </c>
    </row>
    <row r="842" spans="1:7" ht="15">
      <c r="A842" s="111" t="s">
        <v>1506</v>
      </c>
      <c r="B842" s="111">
        <v>3</v>
      </c>
      <c r="C842" s="116">
        <v>0.0003894104910992484</v>
      </c>
      <c r="D842" s="111" t="s">
        <v>2444</v>
      </c>
      <c r="E842" s="111" t="b">
        <v>0</v>
      </c>
      <c r="F842" s="111" t="b">
        <v>0</v>
      </c>
      <c r="G842" s="111" t="b">
        <v>0</v>
      </c>
    </row>
    <row r="843" spans="1:7" ht="15">
      <c r="A843" s="111" t="s">
        <v>1507</v>
      </c>
      <c r="B843" s="111">
        <v>3</v>
      </c>
      <c r="C843" s="116">
        <v>0.0003894104910992484</v>
      </c>
      <c r="D843" s="111" t="s">
        <v>2444</v>
      </c>
      <c r="E843" s="111" t="b">
        <v>0</v>
      </c>
      <c r="F843" s="111" t="b">
        <v>0</v>
      </c>
      <c r="G843" s="111" t="b">
        <v>0</v>
      </c>
    </row>
    <row r="844" spans="1:7" ht="15">
      <c r="A844" s="111" t="s">
        <v>1508</v>
      </c>
      <c r="B844" s="111">
        <v>3</v>
      </c>
      <c r="C844" s="116">
        <v>0.0003894104910992484</v>
      </c>
      <c r="D844" s="111" t="s">
        <v>2444</v>
      </c>
      <c r="E844" s="111" t="b">
        <v>0</v>
      </c>
      <c r="F844" s="111" t="b">
        <v>0</v>
      </c>
      <c r="G844" s="111" t="b">
        <v>0</v>
      </c>
    </row>
    <row r="845" spans="1:7" ht="15">
      <c r="A845" s="111" t="s">
        <v>1509</v>
      </c>
      <c r="B845" s="111">
        <v>3</v>
      </c>
      <c r="C845" s="116">
        <v>0.0003894104910992484</v>
      </c>
      <c r="D845" s="111" t="s">
        <v>2444</v>
      </c>
      <c r="E845" s="111" t="b">
        <v>0</v>
      </c>
      <c r="F845" s="111" t="b">
        <v>0</v>
      </c>
      <c r="G845" s="111" t="b">
        <v>0</v>
      </c>
    </row>
    <row r="846" spans="1:7" ht="15">
      <c r="A846" s="111" t="s">
        <v>1510</v>
      </c>
      <c r="B846" s="111">
        <v>3</v>
      </c>
      <c r="C846" s="116">
        <v>0.0003894104910992484</v>
      </c>
      <c r="D846" s="111" t="s">
        <v>2444</v>
      </c>
      <c r="E846" s="111" t="b">
        <v>0</v>
      </c>
      <c r="F846" s="111" t="b">
        <v>0</v>
      </c>
      <c r="G846" s="111" t="b">
        <v>0</v>
      </c>
    </row>
    <row r="847" spans="1:7" ht="15">
      <c r="A847" s="111" t="s">
        <v>1511</v>
      </c>
      <c r="B847" s="111">
        <v>3</v>
      </c>
      <c r="C847" s="116">
        <v>0.0003894104910992484</v>
      </c>
      <c r="D847" s="111" t="s">
        <v>2444</v>
      </c>
      <c r="E847" s="111" t="b">
        <v>0</v>
      </c>
      <c r="F847" s="111" t="b">
        <v>0</v>
      </c>
      <c r="G847" s="111" t="b">
        <v>0</v>
      </c>
    </row>
    <row r="848" spans="1:7" ht="15">
      <c r="A848" s="111" t="s">
        <v>1512</v>
      </c>
      <c r="B848" s="111">
        <v>3</v>
      </c>
      <c r="C848" s="116">
        <v>0.00043130373274611944</v>
      </c>
      <c r="D848" s="111" t="s">
        <v>2444</v>
      </c>
      <c r="E848" s="111" t="b">
        <v>1</v>
      </c>
      <c r="F848" s="111" t="b">
        <v>0</v>
      </c>
      <c r="G848" s="111" t="b">
        <v>0</v>
      </c>
    </row>
    <row r="849" spans="1:7" ht="15">
      <c r="A849" s="111" t="s">
        <v>1513</v>
      </c>
      <c r="B849" s="111">
        <v>3</v>
      </c>
      <c r="C849" s="116">
        <v>0.00043130373274611944</v>
      </c>
      <c r="D849" s="111" t="s">
        <v>2444</v>
      </c>
      <c r="E849" s="111" t="b">
        <v>0</v>
      </c>
      <c r="F849" s="111" t="b">
        <v>0</v>
      </c>
      <c r="G849" s="111" t="b">
        <v>0</v>
      </c>
    </row>
    <row r="850" spans="1:7" ht="15">
      <c r="A850" s="111" t="s">
        <v>1514</v>
      </c>
      <c r="B850" s="111">
        <v>3</v>
      </c>
      <c r="C850" s="116">
        <v>0.0003894104910992484</v>
      </c>
      <c r="D850" s="111" t="s">
        <v>2444</v>
      </c>
      <c r="E850" s="111" t="b">
        <v>0</v>
      </c>
      <c r="F850" s="111" t="b">
        <v>0</v>
      </c>
      <c r="G850" s="111" t="b">
        <v>0</v>
      </c>
    </row>
    <row r="851" spans="1:7" ht="15">
      <c r="A851" s="111" t="s">
        <v>1515</v>
      </c>
      <c r="B851" s="111">
        <v>3</v>
      </c>
      <c r="C851" s="116">
        <v>0.0003894104910992484</v>
      </c>
      <c r="D851" s="111" t="s">
        <v>2444</v>
      </c>
      <c r="E851" s="111" t="b">
        <v>0</v>
      </c>
      <c r="F851" s="111" t="b">
        <v>0</v>
      </c>
      <c r="G851" s="111" t="b">
        <v>0</v>
      </c>
    </row>
    <row r="852" spans="1:7" ht="15">
      <c r="A852" s="111" t="s">
        <v>1516</v>
      </c>
      <c r="B852" s="111">
        <v>3</v>
      </c>
      <c r="C852" s="116">
        <v>0.00043130373274611944</v>
      </c>
      <c r="D852" s="111" t="s">
        <v>2444</v>
      </c>
      <c r="E852" s="111" t="b">
        <v>0</v>
      </c>
      <c r="F852" s="111" t="b">
        <v>0</v>
      </c>
      <c r="G852" s="111" t="b">
        <v>0</v>
      </c>
    </row>
    <row r="853" spans="1:7" ht="15">
      <c r="A853" s="111" t="s">
        <v>1517</v>
      </c>
      <c r="B853" s="111">
        <v>3</v>
      </c>
      <c r="C853" s="116">
        <v>0.0003894104910992484</v>
      </c>
      <c r="D853" s="111" t="s">
        <v>2444</v>
      </c>
      <c r="E853" s="111" t="b">
        <v>0</v>
      </c>
      <c r="F853" s="111" t="b">
        <v>0</v>
      </c>
      <c r="G853" s="111" t="b">
        <v>0</v>
      </c>
    </row>
    <row r="854" spans="1:7" ht="15">
      <c r="A854" s="111" t="s">
        <v>1518</v>
      </c>
      <c r="B854" s="111">
        <v>3</v>
      </c>
      <c r="C854" s="116">
        <v>0.0003894104910992484</v>
      </c>
      <c r="D854" s="111" t="s">
        <v>2444</v>
      </c>
      <c r="E854" s="111" t="b">
        <v>0</v>
      </c>
      <c r="F854" s="111" t="b">
        <v>0</v>
      </c>
      <c r="G854" s="111" t="b">
        <v>0</v>
      </c>
    </row>
    <row r="855" spans="1:7" ht="15">
      <c r="A855" s="111" t="s">
        <v>1519</v>
      </c>
      <c r="B855" s="111">
        <v>3</v>
      </c>
      <c r="C855" s="116">
        <v>0.00043130373274611944</v>
      </c>
      <c r="D855" s="111" t="s">
        <v>2444</v>
      </c>
      <c r="E855" s="111" t="b">
        <v>0</v>
      </c>
      <c r="F855" s="111" t="b">
        <v>0</v>
      </c>
      <c r="G855" s="111" t="b">
        <v>0</v>
      </c>
    </row>
    <row r="856" spans="1:7" ht="15">
      <c r="A856" s="111" t="s">
        <v>1520</v>
      </c>
      <c r="B856" s="111">
        <v>3</v>
      </c>
      <c r="C856" s="116">
        <v>0.0003894104910992484</v>
      </c>
      <c r="D856" s="111" t="s">
        <v>2444</v>
      </c>
      <c r="E856" s="111" t="b">
        <v>0</v>
      </c>
      <c r="F856" s="111" t="b">
        <v>0</v>
      </c>
      <c r="G856" s="111" t="b">
        <v>0</v>
      </c>
    </row>
    <row r="857" spans="1:7" ht="15">
      <c r="A857" s="111" t="s">
        <v>1521</v>
      </c>
      <c r="B857" s="111">
        <v>3</v>
      </c>
      <c r="C857" s="116">
        <v>0.0003894104910992484</v>
      </c>
      <c r="D857" s="111" t="s">
        <v>2444</v>
      </c>
      <c r="E857" s="111" t="b">
        <v>0</v>
      </c>
      <c r="F857" s="111" t="b">
        <v>0</v>
      </c>
      <c r="G857" s="111" t="b">
        <v>0</v>
      </c>
    </row>
    <row r="858" spans="1:7" ht="15">
      <c r="A858" s="111" t="s">
        <v>1522</v>
      </c>
      <c r="B858" s="111">
        <v>3</v>
      </c>
      <c r="C858" s="116">
        <v>0.0003894104910992484</v>
      </c>
      <c r="D858" s="111" t="s">
        <v>2444</v>
      </c>
      <c r="E858" s="111" t="b">
        <v>0</v>
      </c>
      <c r="F858" s="111" t="b">
        <v>0</v>
      </c>
      <c r="G858" s="111" t="b">
        <v>0</v>
      </c>
    </row>
    <row r="859" spans="1:7" ht="15">
      <c r="A859" s="111" t="s">
        <v>1523</v>
      </c>
      <c r="B859" s="111">
        <v>3</v>
      </c>
      <c r="C859" s="116">
        <v>0.0005029207023727606</v>
      </c>
      <c r="D859" s="111" t="s">
        <v>2444</v>
      </c>
      <c r="E859" s="111" t="b">
        <v>0</v>
      </c>
      <c r="F859" s="111" t="b">
        <v>0</v>
      </c>
      <c r="G859" s="111" t="b">
        <v>0</v>
      </c>
    </row>
    <row r="860" spans="1:7" ht="15">
      <c r="A860" s="111" t="s">
        <v>1524</v>
      </c>
      <c r="B860" s="111">
        <v>3</v>
      </c>
      <c r="C860" s="116">
        <v>0.0003894104910992484</v>
      </c>
      <c r="D860" s="111" t="s">
        <v>2444</v>
      </c>
      <c r="E860" s="111" t="b">
        <v>0</v>
      </c>
      <c r="F860" s="111" t="b">
        <v>0</v>
      </c>
      <c r="G860" s="111" t="b">
        <v>0</v>
      </c>
    </row>
    <row r="861" spans="1:7" ht="15">
      <c r="A861" s="111" t="s">
        <v>1525</v>
      </c>
      <c r="B861" s="111">
        <v>3</v>
      </c>
      <c r="C861" s="116">
        <v>0.00043130373274611944</v>
      </c>
      <c r="D861" s="111" t="s">
        <v>2444</v>
      </c>
      <c r="E861" s="111" t="b">
        <v>0</v>
      </c>
      <c r="F861" s="111" t="b">
        <v>0</v>
      </c>
      <c r="G861" s="111" t="b">
        <v>0</v>
      </c>
    </row>
    <row r="862" spans="1:7" ht="15">
      <c r="A862" s="111" t="s">
        <v>1526</v>
      </c>
      <c r="B862" s="111">
        <v>3</v>
      </c>
      <c r="C862" s="116">
        <v>0.00043130373274611944</v>
      </c>
      <c r="D862" s="111" t="s">
        <v>2444</v>
      </c>
      <c r="E862" s="111" t="b">
        <v>0</v>
      </c>
      <c r="F862" s="111" t="b">
        <v>0</v>
      </c>
      <c r="G862" s="111" t="b">
        <v>0</v>
      </c>
    </row>
    <row r="863" spans="1:7" ht="15">
      <c r="A863" s="111" t="s">
        <v>1527</v>
      </c>
      <c r="B863" s="111">
        <v>3</v>
      </c>
      <c r="C863" s="116">
        <v>0.00043130373274611944</v>
      </c>
      <c r="D863" s="111" t="s">
        <v>2444</v>
      </c>
      <c r="E863" s="111" t="b">
        <v>0</v>
      </c>
      <c r="F863" s="111" t="b">
        <v>0</v>
      </c>
      <c r="G863" s="111" t="b">
        <v>0</v>
      </c>
    </row>
    <row r="864" spans="1:7" ht="15">
      <c r="A864" s="111" t="s">
        <v>1528</v>
      </c>
      <c r="B864" s="111">
        <v>3</v>
      </c>
      <c r="C864" s="116">
        <v>0.0003894104910992484</v>
      </c>
      <c r="D864" s="111" t="s">
        <v>2444</v>
      </c>
      <c r="E864" s="111" t="b">
        <v>0</v>
      </c>
      <c r="F864" s="111" t="b">
        <v>0</v>
      </c>
      <c r="G864" s="111" t="b">
        <v>0</v>
      </c>
    </row>
    <row r="865" spans="1:7" ht="15">
      <c r="A865" s="111" t="s">
        <v>1529</v>
      </c>
      <c r="B865" s="111">
        <v>3</v>
      </c>
      <c r="C865" s="116">
        <v>0.0003894104910992484</v>
      </c>
      <c r="D865" s="111" t="s">
        <v>2444</v>
      </c>
      <c r="E865" s="111" t="b">
        <v>0</v>
      </c>
      <c r="F865" s="111" t="b">
        <v>0</v>
      </c>
      <c r="G865" s="111" t="b">
        <v>0</v>
      </c>
    </row>
    <row r="866" spans="1:7" ht="15">
      <c r="A866" s="111" t="s">
        <v>1530</v>
      </c>
      <c r="B866" s="111">
        <v>3</v>
      </c>
      <c r="C866" s="116">
        <v>0.0003894104910992484</v>
      </c>
      <c r="D866" s="111" t="s">
        <v>2444</v>
      </c>
      <c r="E866" s="111" t="b">
        <v>0</v>
      </c>
      <c r="F866" s="111" t="b">
        <v>0</v>
      </c>
      <c r="G866" s="111" t="b">
        <v>0</v>
      </c>
    </row>
    <row r="867" spans="1:7" ht="15">
      <c r="A867" s="111" t="s">
        <v>1531</v>
      </c>
      <c r="B867" s="111">
        <v>3</v>
      </c>
      <c r="C867" s="116">
        <v>0.0005029207023727606</v>
      </c>
      <c r="D867" s="111" t="s">
        <v>2444</v>
      </c>
      <c r="E867" s="111" t="b">
        <v>0</v>
      </c>
      <c r="F867" s="111" t="b">
        <v>0</v>
      </c>
      <c r="G867" s="111" t="b">
        <v>0</v>
      </c>
    </row>
    <row r="868" spans="1:7" ht="15">
      <c r="A868" s="111" t="s">
        <v>1532</v>
      </c>
      <c r="B868" s="111">
        <v>3</v>
      </c>
      <c r="C868" s="116">
        <v>0.0003894104910992484</v>
      </c>
      <c r="D868" s="111" t="s">
        <v>2444</v>
      </c>
      <c r="E868" s="111" t="b">
        <v>0</v>
      </c>
      <c r="F868" s="111" t="b">
        <v>0</v>
      </c>
      <c r="G868" s="111" t="b">
        <v>0</v>
      </c>
    </row>
    <row r="869" spans="1:7" ht="15">
      <c r="A869" s="111" t="s">
        <v>1533</v>
      </c>
      <c r="B869" s="111">
        <v>3</v>
      </c>
      <c r="C869" s="116">
        <v>0.00043130373274611944</v>
      </c>
      <c r="D869" s="111" t="s">
        <v>2444</v>
      </c>
      <c r="E869" s="111" t="b">
        <v>0</v>
      </c>
      <c r="F869" s="111" t="b">
        <v>1</v>
      </c>
      <c r="G869" s="111" t="b">
        <v>0</v>
      </c>
    </row>
    <row r="870" spans="1:7" ht="15">
      <c r="A870" s="111" t="s">
        <v>1534</v>
      </c>
      <c r="B870" s="111">
        <v>3</v>
      </c>
      <c r="C870" s="116">
        <v>0.0003894104910992484</v>
      </c>
      <c r="D870" s="111" t="s">
        <v>2444</v>
      </c>
      <c r="E870" s="111" t="b">
        <v>0</v>
      </c>
      <c r="F870" s="111" t="b">
        <v>0</v>
      </c>
      <c r="G870" s="111" t="b">
        <v>0</v>
      </c>
    </row>
    <row r="871" spans="1:7" ht="15">
      <c r="A871" s="111" t="s">
        <v>1535</v>
      </c>
      <c r="B871" s="111">
        <v>3</v>
      </c>
      <c r="C871" s="116">
        <v>0.0003894104910992484</v>
      </c>
      <c r="D871" s="111" t="s">
        <v>2444</v>
      </c>
      <c r="E871" s="111" t="b">
        <v>0</v>
      </c>
      <c r="F871" s="111" t="b">
        <v>1</v>
      </c>
      <c r="G871" s="111" t="b">
        <v>0</v>
      </c>
    </row>
    <row r="872" spans="1:7" ht="15">
      <c r="A872" s="111" t="s">
        <v>1536</v>
      </c>
      <c r="B872" s="111">
        <v>3</v>
      </c>
      <c r="C872" s="116">
        <v>0.0003894104910992484</v>
      </c>
      <c r="D872" s="111" t="s">
        <v>2444</v>
      </c>
      <c r="E872" s="111" t="b">
        <v>0</v>
      </c>
      <c r="F872" s="111" t="b">
        <v>0</v>
      </c>
      <c r="G872" s="111" t="b">
        <v>0</v>
      </c>
    </row>
    <row r="873" spans="1:7" ht="15">
      <c r="A873" s="111" t="s">
        <v>1537</v>
      </c>
      <c r="B873" s="111">
        <v>3</v>
      </c>
      <c r="C873" s="116">
        <v>0.0003894104910992484</v>
      </c>
      <c r="D873" s="111" t="s">
        <v>2444</v>
      </c>
      <c r="E873" s="111" t="b">
        <v>0</v>
      </c>
      <c r="F873" s="111" t="b">
        <v>0</v>
      </c>
      <c r="G873" s="111" t="b">
        <v>0</v>
      </c>
    </row>
    <row r="874" spans="1:7" ht="15">
      <c r="A874" s="111" t="s">
        <v>1538</v>
      </c>
      <c r="B874" s="111">
        <v>3</v>
      </c>
      <c r="C874" s="116">
        <v>0.0003894104910992484</v>
      </c>
      <c r="D874" s="111" t="s">
        <v>2444</v>
      </c>
      <c r="E874" s="111" t="b">
        <v>0</v>
      </c>
      <c r="F874" s="111" t="b">
        <v>0</v>
      </c>
      <c r="G874" s="111" t="b">
        <v>0</v>
      </c>
    </row>
    <row r="875" spans="1:7" ht="15">
      <c r="A875" s="111" t="s">
        <v>1539</v>
      </c>
      <c r="B875" s="111">
        <v>3</v>
      </c>
      <c r="C875" s="116">
        <v>0.0003894104910992484</v>
      </c>
      <c r="D875" s="111" t="s">
        <v>2444</v>
      </c>
      <c r="E875" s="111" t="b">
        <v>0</v>
      </c>
      <c r="F875" s="111" t="b">
        <v>0</v>
      </c>
      <c r="G875" s="111" t="b">
        <v>0</v>
      </c>
    </row>
    <row r="876" spans="1:7" ht="15">
      <c r="A876" s="111" t="s">
        <v>1540</v>
      </c>
      <c r="B876" s="111">
        <v>3</v>
      </c>
      <c r="C876" s="116">
        <v>0.0003894104910992484</v>
      </c>
      <c r="D876" s="111" t="s">
        <v>2444</v>
      </c>
      <c r="E876" s="111" t="b">
        <v>0</v>
      </c>
      <c r="F876" s="111" t="b">
        <v>0</v>
      </c>
      <c r="G876" s="111" t="b">
        <v>0</v>
      </c>
    </row>
    <row r="877" spans="1:7" ht="15">
      <c r="A877" s="111" t="s">
        <v>1541</v>
      </c>
      <c r="B877" s="111">
        <v>3</v>
      </c>
      <c r="C877" s="116">
        <v>0.0003894104910992484</v>
      </c>
      <c r="D877" s="111" t="s">
        <v>2444</v>
      </c>
      <c r="E877" s="111" t="b">
        <v>0</v>
      </c>
      <c r="F877" s="111" t="b">
        <v>0</v>
      </c>
      <c r="G877" s="111" t="b">
        <v>0</v>
      </c>
    </row>
    <row r="878" spans="1:7" ht="15">
      <c r="A878" s="111" t="s">
        <v>1542</v>
      </c>
      <c r="B878" s="111">
        <v>3</v>
      </c>
      <c r="C878" s="116">
        <v>0.0003894104910992484</v>
      </c>
      <c r="D878" s="111" t="s">
        <v>2444</v>
      </c>
      <c r="E878" s="111" t="b">
        <v>0</v>
      </c>
      <c r="F878" s="111" t="b">
        <v>0</v>
      </c>
      <c r="G878" s="111" t="b">
        <v>0</v>
      </c>
    </row>
    <row r="879" spans="1:7" ht="15">
      <c r="A879" s="111" t="s">
        <v>1543</v>
      </c>
      <c r="B879" s="111">
        <v>3</v>
      </c>
      <c r="C879" s="116">
        <v>0.0003894104910992484</v>
      </c>
      <c r="D879" s="111" t="s">
        <v>2444</v>
      </c>
      <c r="E879" s="111" t="b">
        <v>0</v>
      </c>
      <c r="F879" s="111" t="b">
        <v>0</v>
      </c>
      <c r="G879" s="111" t="b">
        <v>0</v>
      </c>
    </row>
    <row r="880" spans="1:7" ht="15">
      <c r="A880" s="111" t="s">
        <v>1544</v>
      </c>
      <c r="B880" s="111">
        <v>3</v>
      </c>
      <c r="C880" s="116">
        <v>0.0003894104910992484</v>
      </c>
      <c r="D880" s="111" t="s">
        <v>2444</v>
      </c>
      <c r="E880" s="111" t="b">
        <v>0</v>
      </c>
      <c r="F880" s="111" t="b">
        <v>0</v>
      </c>
      <c r="G880" s="111" t="b">
        <v>0</v>
      </c>
    </row>
    <row r="881" spans="1:7" ht="15">
      <c r="A881" s="111" t="s">
        <v>1545</v>
      </c>
      <c r="B881" s="111">
        <v>3</v>
      </c>
      <c r="C881" s="116">
        <v>0.0003894104910992484</v>
      </c>
      <c r="D881" s="111" t="s">
        <v>2444</v>
      </c>
      <c r="E881" s="111" t="b">
        <v>0</v>
      </c>
      <c r="F881" s="111" t="b">
        <v>1</v>
      </c>
      <c r="G881" s="111" t="b">
        <v>0</v>
      </c>
    </row>
    <row r="882" spans="1:7" ht="15">
      <c r="A882" s="111" t="s">
        <v>1546</v>
      </c>
      <c r="B882" s="111">
        <v>3</v>
      </c>
      <c r="C882" s="116">
        <v>0.0003894104910992484</v>
      </c>
      <c r="D882" s="111" t="s">
        <v>2444</v>
      </c>
      <c r="E882" s="111" t="b">
        <v>0</v>
      </c>
      <c r="F882" s="111" t="b">
        <v>0</v>
      </c>
      <c r="G882" s="111" t="b">
        <v>0</v>
      </c>
    </row>
    <row r="883" spans="1:7" ht="15">
      <c r="A883" s="111" t="s">
        <v>1547</v>
      </c>
      <c r="B883" s="111">
        <v>3</v>
      </c>
      <c r="C883" s="116">
        <v>0.0003894104910992484</v>
      </c>
      <c r="D883" s="111" t="s">
        <v>2444</v>
      </c>
      <c r="E883" s="111" t="b">
        <v>0</v>
      </c>
      <c r="F883" s="111" t="b">
        <v>0</v>
      </c>
      <c r="G883" s="111" t="b">
        <v>0</v>
      </c>
    </row>
    <row r="884" spans="1:7" ht="15">
      <c r="A884" s="111" t="s">
        <v>1548</v>
      </c>
      <c r="B884" s="111">
        <v>3</v>
      </c>
      <c r="C884" s="116">
        <v>0.0003894104910992484</v>
      </c>
      <c r="D884" s="111" t="s">
        <v>2444</v>
      </c>
      <c r="E884" s="111" t="b">
        <v>0</v>
      </c>
      <c r="F884" s="111" t="b">
        <v>0</v>
      </c>
      <c r="G884" s="111" t="b">
        <v>0</v>
      </c>
    </row>
    <row r="885" spans="1:7" ht="15">
      <c r="A885" s="111" t="s">
        <v>1549</v>
      </c>
      <c r="B885" s="111">
        <v>3</v>
      </c>
      <c r="C885" s="116">
        <v>0.0003894104910992484</v>
      </c>
      <c r="D885" s="111" t="s">
        <v>2444</v>
      </c>
      <c r="E885" s="111" t="b">
        <v>0</v>
      </c>
      <c r="F885" s="111" t="b">
        <v>0</v>
      </c>
      <c r="G885" s="111" t="b">
        <v>0</v>
      </c>
    </row>
    <row r="886" spans="1:7" ht="15">
      <c r="A886" s="111" t="s">
        <v>1550</v>
      </c>
      <c r="B886" s="111">
        <v>3</v>
      </c>
      <c r="C886" s="116">
        <v>0.0003894104910992484</v>
      </c>
      <c r="D886" s="111" t="s">
        <v>2444</v>
      </c>
      <c r="E886" s="111" t="b">
        <v>0</v>
      </c>
      <c r="F886" s="111" t="b">
        <v>0</v>
      </c>
      <c r="G886" s="111" t="b">
        <v>0</v>
      </c>
    </row>
    <row r="887" spans="1:7" ht="15">
      <c r="A887" s="111" t="s">
        <v>1551</v>
      </c>
      <c r="B887" s="111">
        <v>3</v>
      </c>
      <c r="C887" s="116">
        <v>0.0003894104910992484</v>
      </c>
      <c r="D887" s="111" t="s">
        <v>2444</v>
      </c>
      <c r="E887" s="111" t="b">
        <v>0</v>
      </c>
      <c r="F887" s="111" t="b">
        <v>0</v>
      </c>
      <c r="G887" s="111" t="b">
        <v>0</v>
      </c>
    </row>
    <row r="888" spans="1:7" ht="15">
      <c r="A888" s="111" t="s">
        <v>1552</v>
      </c>
      <c r="B888" s="111">
        <v>3</v>
      </c>
      <c r="C888" s="116">
        <v>0.0003894104910992484</v>
      </c>
      <c r="D888" s="111" t="s">
        <v>2444</v>
      </c>
      <c r="E888" s="111" t="b">
        <v>0</v>
      </c>
      <c r="F888" s="111" t="b">
        <v>0</v>
      </c>
      <c r="G888" s="111" t="b">
        <v>0</v>
      </c>
    </row>
    <row r="889" spans="1:7" ht="15">
      <c r="A889" s="111" t="s">
        <v>1553</v>
      </c>
      <c r="B889" s="111">
        <v>3</v>
      </c>
      <c r="C889" s="116">
        <v>0.0003894104910992484</v>
      </c>
      <c r="D889" s="111" t="s">
        <v>2444</v>
      </c>
      <c r="E889" s="111" t="b">
        <v>0</v>
      </c>
      <c r="F889" s="111" t="b">
        <v>0</v>
      </c>
      <c r="G889" s="111" t="b">
        <v>0</v>
      </c>
    </row>
    <row r="890" spans="1:7" ht="15">
      <c r="A890" s="111" t="s">
        <v>1554</v>
      </c>
      <c r="B890" s="111">
        <v>3</v>
      </c>
      <c r="C890" s="116">
        <v>0.0003894104910992484</v>
      </c>
      <c r="D890" s="111" t="s">
        <v>2444</v>
      </c>
      <c r="E890" s="111" t="b">
        <v>0</v>
      </c>
      <c r="F890" s="111" t="b">
        <v>0</v>
      </c>
      <c r="G890" s="111" t="b">
        <v>0</v>
      </c>
    </row>
    <row r="891" spans="1:7" ht="15">
      <c r="A891" s="111" t="s">
        <v>1555</v>
      </c>
      <c r="B891" s="111">
        <v>3</v>
      </c>
      <c r="C891" s="116">
        <v>0.0003894104910992484</v>
      </c>
      <c r="D891" s="111" t="s">
        <v>2444</v>
      </c>
      <c r="E891" s="111" t="b">
        <v>0</v>
      </c>
      <c r="F891" s="111" t="b">
        <v>0</v>
      </c>
      <c r="G891" s="111" t="b">
        <v>0</v>
      </c>
    </row>
    <row r="892" spans="1:7" ht="15">
      <c r="A892" s="111" t="s">
        <v>1556</v>
      </c>
      <c r="B892" s="111">
        <v>3</v>
      </c>
      <c r="C892" s="116">
        <v>0.0003894104910992484</v>
      </c>
      <c r="D892" s="111" t="s">
        <v>2444</v>
      </c>
      <c r="E892" s="111" t="b">
        <v>0</v>
      </c>
      <c r="F892" s="111" t="b">
        <v>0</v>
      </c>
      <c r="G892" s="111" t="b">
        <v>0</v>
      </c>
    </row>
    <row r="893" spans="1:7" ht="15">
      <c r="A893" s="111" t="s">
        <v>1557</v>
      </c>
      <c r="B893" s="111">
        <v>3</v>
      </c>
      <c r="C893" s="116">
        <v>0.0003894104910992484</v>
      </c>
      <c r="D893" s="111" t="s">
        <v>2444</v>
      </c>
      <c r="E893" s="111" t="b">
        <v>0</v>
      </c>
      <c r="F893" s="111" t="b">
        <v>0</v>
      </c>
      <c r="G893" s="111" t="b">
        <v>0</v>
      </c>
    </row>
    <row r="894" spans="1:7" ht="15">
      <c r="A894" s="111" t="s">
        <v>1558</v>
      </c>
      <c r="B894" s="111">
        <v>3</v>
      </c>
      <c r="C894" s="116">
        <v>0.0003894104910992484</v>
      </c>
      <c r="D894" s="111" t="s">
        <v>2444</v>
      </c>
      <c r="E894" s="111" t="b">
        <v>0</v>
      </c>
      <c r="F894" s="111" t="b">
        <v>0</v>
      </c>
      <c r="G894" s="111" t="b">
        <v>0</v>
      </c>
    </row>
    <row r="895" spans="1:7" ht="15">
      <c r="A895" s="111" t="s">
        <v>1559</v>
      </c>
      <c r="B895" s="111">
        <v>3</v>
      </c>
      <c r="C895" s="116">
        <v>0.0003894104910992484</v>
      </c>
      <c r="D895" s="111" t="s">
        <v>2444</v>
      </c>
      <c r="E895" s="111" t="b">
        <v>0</v>
      </c>
      <c r="F895" s="111" t="b">
        <v>0</v>
      </c>
      <c r="G895" s="111" t="b">
        <v>0</v>
      </c>
    </row>
    <row r="896" spans="1:7" ht="15">
      <c r="A896" s="111" t="s">
        <v>1560</v>
      </c>
      <c r="B896" s="111">
        <v>3</v>
      </c>
      <c r="C896" s="116">
        <v>0.00043130373274611944</v>
      </c>
      <c r="D896" s="111" t="s">
        <v>2444</v>
      </c>
      <c r="E896" s="111" t="b">
        <v>0</v>
      </c>
      <c r="F896" s="111" t="b">
        <v>0</v>
      </c>
      <c r="G896" s="111" t="b">
        <v>0</v>
      </c>
    </row>
    <row r="897" spans="1:7" ht="15">
      <c r="A897" s="111" t="s">
        <v>1561</v>
      </c>
      <c r="B897" s="111">
        <v>3</v>
      </c>
      <c r="C897" s="116">
        <v>0.0003894104910992484</v>
      </c>
      <c r="D897" s="111" t="s">
        <v>2444</v>
      </c>
      <c r="E897" s="111" t="b">
        <v>0</v>
      </c>
      <c r="F897" s="111" t="b">
        <v>0</v>
      </c>
      <c r="G897" s="111" t="b">
        <v>0</v>
      </c>
    </row>
    <row r="898" spans="1:7" ht="15">
      <c r="A898" s="111" t="s">
        <v>1562</v>
      </c>
      <c r="B898" s="111">
        <v>3</v>
      </c>
      <c r="C898" s="116">
        <v>0.0005029207023727606</v>
      </c>
      <c r="D898" s="111" t="s">
        <v>2444</v>
      </c>
      <c r="E898" s="111" t="b">
        <v>0</v>
      </c>
      <c r="F898" s="111" t="b">
        <v>0</v>
      </c>
      <c r="G898" s="111" t="b">
        <v>0</v>
      </c>
    </row>
    <row r="899" spans="1:7" ht="15">
      <c r="A899" s="111" t="s">
        <v>1563</v>
      </c>
      <c r="B899" s="111">
        <v>3</v>
      </c>
      <c r="C899" s="116">
        <v>0.00043130373274611944</v>
      </c>
      <c r="D899" s="111" t="s">
        <v>2444</v>
      </c>
      <c r="E899" s="111" t="b">
        <v>0</v>
      </c>
      <c r="F899" s="111" t="b">
        <v>0</v>
      </c>
      <c r="G899" s="111" t="b">
        <v>0</v>
      </c>
    </row>
    <row r="900" spans="1:7" ht="15">
      <c r="A900" s="111" t="s">
        <v>1564</v>
      </c>
      <c r="B900" s="111">
        <v>3</v>
      </c>
      <c r="C900" s="116">
        <v>0.0003894104910992484</v>
      </c>
      <c r="D900" s="111" t="s">
        <v>2444</v>
      </c>
      <c r="E900" s="111" t="b">
        <v>0</v>
      </c>
      <c r="F900" s="111" t="b">
        <v>0</v>
      </c>
      <c r="G900" s="111" t="b">
        <v>0</v>
      </c>
    </row>
    <row r="901" spans="1:7" ht="15">
      <c r="A901" s="111" t="s">
        <v>1565</v>
      </c>
      <c r="B901" s="111">
        <v>3</v>
      </c>
      <c r="C901" s="116">
        <v>0.0003894104910992484</v>
      </c>
      <c r="D901" s="111" t="s">
        <v>2444</v>
      </c>
      <c r="E901" s="111" t="b">
        <v>0</v>
      </c>
      <c r="F901" s="111" t="b">
        <v>0</v>
      </c>
      <c r="G901" s="111" t="b">
        <v>0</v>
      </c>
    </row>
    <row r="902" spans="1:7" ht="15">
      <c r="A902" s="111" t="s">
        <v>1566</v>
      </c>
      <c r="B902" s="111">
        <v>3</v>
      </c>
      <c r="C902" s="116">
        <v>0.00043130373274611944</v>
      </c>
      <c r="D902" s="111" t="s">
        <v>2444</v>
      </c>
      <c r="E902" s="111" t="b">
        <v>0</v>
      </c>
      <c r="F902" s="111" t="b">
        <v>0</v>
      </c>
      <c r="G902" s="111" t="b">
        <v>0</v>
      </c>
    </row>
    <row r="903" spans="1:7" ht="15">
      <c r="A903" s="111" t="s">
        <v>1567</v>
      </c>
      <c r="B903" s="111">
        <v>3</v>
      </c>
      <c r="C903" s="116">
        <v>0.0003894104910992484</v>
      </c>
      <c r="D903" s="111" t="s">
        <v>2444</v>
      </c>
      <c r="E903" s="111" t="b">
        <v>0</v>
      </c>
      <c r="F903" s="111" t="b">
        <v>0</v>
      </c>
      <c r="G903" s="111" t="b">
        <v>0</v>
      </c>
    </row>
    <row r="904" spans="1:7" ht="15">
      <c r="A904" s="111" t="s">
        <v>1568</v>
      </c>
      <c r="B904" s="111">
        <v>3</v>
      </c>
      <c r="C904" s="116">
        <v>0.0005029207023727606</v>
      </c>
      <c r="D904" s="111" t="s">
        <v>2444</v>
      </c>
      <c r="E904" s="111" t="b">
        <v>0</v>
      </c>
      <c r="F904" s="111" t="b">
        <v>0</v>
      </c>
      <c r="G904" s="111" t="b">
        <v>0</v>
      </c>
    </row>
    <row r="905" spans="1:7" ht="15">
      <c r="A905" s="111" t="s">
        <v>1569</v>
      </c>
      <c r="B905" s="111">
        <v>3</v>
      </c>
      <c r="C905" s="116">
        <v>0.0003894104910992484</v>
      </c>
      <c r="D905" s="111" t="s">
        <v>2444</v>
      </c>
      <c r="E905" s="111" t="b">
        <v>0</v>
      </c>
      <c r="F905" s="111" t="b">
        <v>0</v>
      </c>
      <c r="G905" s="111" t="b">
        <v>0</v>
      </c>
    </row>
    <row r="906" spans="1:7" ht="15">
      <c r="A906" s="111" t="s">
        <v>1570</v>
      </c>
      <c r="B906" s="111">
        <v>3</v>
      </c>
      <c r="C906" s="116">
        <v>0.0005029207023727606</v>
      </c>
      <c r="D906" s="111" t="s">
        <v>2444</v>
      </c>
      <c r="E906" s="111" t="b">
        <v>0</v>
      </c>
      <c r="F906" s="111" t="b">
        <v>1</v>
      </c>
      <c r="G906" s="111" t="b">
        <v>0</v>
      </c>
    </row>
    <row r="907" spans="1:7" ht="15">
      <c r="A907" s="111" t="s">
        <v>1571</v>
      </c>
      <c r="B907" s="111">
        <v>3</v>
      </c>
      <c r="C907" s="116">
        <v>0.0003894104910992484</v>
      </c>
      <c r="D907" s="111" t="s">
        <v>2444</v>
      </c>
      <c r="E907" s="111" t="b">
        <v>0</v>
      </c>
      <c r="F907" s="111" t="b">
        <v>0</v>
      </c>
      <c r="G907" s="111" t="b">
        <v>0</v>
      </c>
    </row>
    <row r="908" spans="1:7" ht="15">
      <c r="A908" s="111" t="s">
        <v>1572</v>
      </c>
      <c r="B908" s="111">
        <v>3</v>
      </c>
      <c r="C908" s="116">
        <v>0.00043130373274611944</v>
      </c>
      <c r="D908" s="111" t="s">
        <v>2444</v>
      </c>
      <c r="E908" s="111" t="b">
        <v>0</v>
      </c>
      <c r="F908" s="111" t="b">
        <v>0</v>
      </c>
      <c r="G908" s="111" t="b">
        <v>0</v>
      </c>
    </row>
    <row r="909" spans="1:7" ht="15">
      <c r="A909" s="111" t="s">
        <v>1573</v>
      </c>
      <c r="B909" s="111">
        <v>3</v>
      </c>
      <c r="C909" s="116">
        <v>0.0003894104910992484</v>
      </c>
      <c r="D909" s="111" t="s">
        <v>2444</v>
      </c>
      <c r="E909" s="111" t="b">
        <v>0</v>
      </c>
      <c r="F909" s="111" t="b">
        <v>0</v>
      </c>
      <c r="G909" s="111" t="b">
        <v>0</v>
      </c>
    </row>
    <row r="910" spans="1:7" ht="15">
      <c r="A910" s="111" t="s">
        <v>1574</v>
      </c>
      <c r="B910" s="111">
        <v>3</v>
      </c>
      <c r="C910" s="116">
        <v>0.0003894104910992484</v>
      </c>
      <c r="D910" s="111" t="s">
        <v>2444</v>
      </c>
      <c r="E910" s="111" t="b">
        <v>0</v>
      </c>
      <c r="F910" s="111" t="b">
        <v>0</v>
      </c>
      <c r="G910" s="111" t="b">
        <v>0</v>
      </c>
    </row>
    <row r="911" spans="1:7" ht="15">
      <c r="A911" s="111" t="s">
        <v>1575</v>
      </c>
      <c r="B911" s="111">
        <v>3</v>
      </c>
      <c r="C911" s="116">
        <v>0.0003894104910992484</v>
      </c>
      <c r="D911" s="111" t="s">
        <v>2444</v>
      </c>
      <c r="E911" s="111" t="b">
        <v>0</v>
      </c>
      <c r="F911" s="111" t="b">
        <v>0</v>
      </c>
      <c r="G911" s="111" t="b">
        <v>0</v>
      </c>
    </row>
    <row r="912" spans="1:7" ht="15">
      <c r="A912" s="111" t="s">
        <v>1576</v>
      </c>
      <c r="B912" s="111">
        <v>3</v>
      </c>
      <c r="C912" s="116">
        <v>0.0003894104910992484</v>
      </c>
      <c r="D912" s="111" t="s">
        <v>2444</v>
      </c>
      <c r="E912" s="111" t="b">
        <v>0</v>
      </c>
      <c r="F912" s="111" t="b">
        <v>0</v>
      </c>
      <c r="G912" s="111" t="b">
        <v>0</v>
      </c>
    </row>
    <row r="913" spans="1:7" ht="15">
      <c r="A913" s="111" t="s">
        <v>1577</v>
      </c>
      <c r="B913" s="111">
        <v>3</v>
      </c>
      <c r="C913" s="116">
        <v>0.0003894104910992484</v>
      </c>
      <c r="D913" s="111" t="s">
        <v>2444</v>
      </c>
      <c r="E913" s="111" t="b">
        <v>0</v>
      </c>
      <c r="F913" s="111" t="b">
        <v>0</v>
      </c>
      <c r="G913" s="111" t="b">
        <v>0</v>
      </c>
    </row>
    <row r="914" spans="1:7" ht="15">
      <c r="A914" s="111" t="s">
        <v>1578</v>
      </c>
      <c r="B914" s="111">
        <v>3</v>
      </c>
      <c r="C914" s="116">
        <v>0.0003894104910992484</v>
      </c>
      <c r="D914" s="111" t="s">
        <v>2444</v>
      </c>
      <c r="E914" s="111" t="b">
        <v>0</v>
      </c>
      <c r="F914" s="111" t="b">
        <v>0</v>
      </c>
      <c r="G914" s="111" t="b">
        <v>0</v>
      </c>
    </row>
    <row r="915" spans="1:7" ht="15">
      <c r="A915" s="111" t="s">
        <v>1579</v>
      </c>
      <c r="B915" s="111">
        <v>3</v>
      </c>
      <c r="C915" s="116">
        <v>0.0003894104910992484</v>
      </c>
      <c r="D915" s="111" t="s">
        <v>2444</v>
      </c>
      <c r="E915" s="111" t="b">
        <v>0</v>
      </c>
      <c r="F915" s="111" t="b">
        <v>0</v>
      </c>
      <c r="G915" s="111" t="b">
        <v>0</v>
      </c>
    </row>
    <row r="916" spans="1:7" ht="15">
      <c r="A916" s="111" t="s">
        <v>1580</v>
      </c>
      <c r="B916" s="111">
        <v>3</v>
      </c>
      <c r="C916" s="116">
        <v>0.0003894104910992484</v>
      </c>
      <c r="D916" s="111" t="s">
        <v>2444</v>
      </c>
      <c r="E916" s="111" t="b">
        <v>0</v>
      </c>
      <c r="F916" s="111" t="b">
        <v>0</v>
      </c>
      <c r="G916" s="111" t="b">
        <v>0</v>
      </c>
    </row>
    <row r="917" spans="1:7" ht="15">
      <c r="A917" s="111" t="s">
        <v>1581</v>
      </c>
      <c r="B917" s="111">
        <v>3</v>
      </c>
      <c r="C917" s="116">
        <v>0.00043130373274611944</v>
      </c>
      <c r="D917" s="111" t="s">
        <v>2444</v>
      </c>
      <c r="E917" s="111" t="b">
        <v>1</v>
      </c>
      <c r="F917" s="111" t="b">
        <v>0</v>
      </c>
      <c r="G917" s="111" t="b">
        <v>0</v>
      </c>
    </row>
    <row r="918" spans="1:7" ht="15">
      <c r="A918" s="111" t="s">
        <v>1582</v>
      </c>
      <c r="B918" s="111">
        <v>3</v>
      </c>
      <c r="C918" s="116">
        <v>0.0003894104910992484</v>
      </c>
      <c r="D918" s="111" t="s">
        <v>2444</v>
      </c>
      <c r="E918" s="111" t="b">
        <v>0</v>
      </c>
      <c r="F918" s="111" t="b">
        <v>0</v>
      </c>
      <c r="G918" s="111" t="b">
        <v>0</v>
      </c>
    </row>
    <row r="919" spans="1:7" ht="15">
      <c r="A919" s="111" t="s">
        <v>1583</v>
      </c>
      <c r="B919" s="111">
        <v>3</v>
      </c>
      <c r="C919" s="116">
        <v>0.0003894104910992484</v>
      </c>
      <c r="D919" s="111" t="s">
        <v>2444</v>
      </c>
      <c r="E919" s="111" t="b">
        <v>0</v>
      </c>
      <c r="F919" s="111" t="b">
        <v>0</v>
      </c>
      <c r="G919" s="111" t="b">
        <v>0</v>
      </c>
    </row>
    <row r="920" spans="1:7" ht="15">
      <c r="A920" s="111" t="s">
        <v>1584</v>
      </c>
      <c r="B920" s="111">
        <v>3</v>
      </c>
      <c r="C920" s="116">
        <v>0.0003894104910992484</v>
      </c>
      <c r="D920" s="111" t="s">
        <v>2444</v>
      </c>
      <c r="E920" s="111" t="b">
        <v>0</v>
      </c>
      <c r="F920" s="111" t="b">
        <v>0</v>
      </c>
      <c r="G920" s="111" t="b">
        <v>0</v>
      </c>
    </row>
    <row r="921" spans="1:7" ht="15">
      <c r="A921" s="111" t="s">
        <v>1585</v>
      </c>
      <c r="B921" s="111">
        <v>3</v>
      </c>
      <c r="C921" s="116">
        <v>0.00043130373274611944</v>
      </c>
      <c r="D921" s="111" t="s">
        <v>2444</v>
      </c>
      <c r="E921" s="111" t="b">
        <v>0</v>
      </c>
      <c r="F921" s="111" t="b">
        <v>0</v>
      </c>
      <c r="G921" s="111" t="b">
        <v>0</v>
      </c>
    </row>
    <row r="922" spans="1:7" ht="15">
      <c r="A922" s="111" t="s">
        <v>1586</v>
      </c>
      <c r="B922" s="111">
        <v>3</v>
      </c>
      <c r="C922" s="116">
        <v>0.00043130373274611944</v>
      </c>
      <c r="D922" s="111" t="s">
        <v>2444</v>
      </c>
      <c r="E922" s="111" t="b">
        <v>0</v>
      </c>
      <c r="F922" s="111" t="b">
        <v>0</v>
      </c>
      <c r="G922" s="111" t="b">
        <v>0</v>
      </c>
    </row>
    <row r="923" spans="1:7" ht="15">
      <c r="A923" s="111" t="s">
        <v>1587</v>
      </c>
      <c r="B923" s="111">
        <v>3</v>
      </c>
      <c r="C923" s="116">
        <v>0.0003894104910992484</v>
      </c>
      <c r="D923" s="111" t="s">
        <v>2444</v>
      </c>
      <c r="E923" s="111" t="b">
        <v>0</v>
      </c>
      <c r="F923" s="111" t="b">
        <v>0</v>
      </c>
      <c r="G923" s="111" t="b">
        <v>0</v>
      </c>
    </row>
    <row r="924" spans="1:7" ht="15">
      <c r="A924" s="111" t="s">
        <v>1588</v>
      </c>
      <c r="B924" s="111">
        <v>3</v>
      </c>
      <c r="C924" s="116">
        <v>0.0003894104910992484</v>
      </c>
      <c r="D924" s="111" t="s">
        <v>2444</v>
      </c>
      <c r="E924" s="111" t="b">
        <v>0</v>
      </c>
      <c r="F924" s="111" t="b">
        <v>0</v>
      </c>
      <c r="G924" s="111" t="b">
        <v>0</v>
      </c>
    </row>
    <row r="925" spans="1:7" ht="15">
      <c r="A925" s="111" t="s">
        <v>1589</v>
      </c>
      <c r="B925" s="111">
        <v>3</v>
      </c>
      <c r="C925" s="116">
        <v>0.0003894104910992484</v>
      </c>
      <c r="D925" s="111" t="s">
        <v>2444</v>
      </c>
      <c r="E925" s="111" t="b">
        <v>0</v>
      </c>
      <c r="F925" s="111" t="b">
        <v>0</v>
      </c>
      <c r="G925" s="111" t="b">
        <v>0</v>
      </c>
    </row>
    <row r="926" spans="1:7" ht="15">
      <c r="A926" s="111" t="s">
        <v>1590</v>
      </c>
      <c r="B926" s="111">
        <v>3</v>
      </c>
      <c r="C926" s="116">
        <v>0.0003894104910992484</v>
      </c>
      <c r="D926" s="111" t="s">
        <v>2444</v>
      </c>
      <c r="E926" s="111" t="b">
        <v>0</v>
      </c>
      <c r="F926" s="111" t="b">
        <v>0</v>
      </c>
      <c r="G926" s="111" t="b">
        <v>0</v>
      </c>
    </row>
    <row r="927" spans="1:7" ht="15">
      <c r="A927" s="111" t="s">
        <v>1591</v>
      </c>
      <c r="B927" s="111">
        <v>3</v>
      </c>
      <c r="C927" s="116">
        <v>0.0003894104910992484</v>
      </c>
      <c r="D927" s="111" t="s">
        <v>2444</v>
      </c>
      <c r="E927" s="111" t="b">
        <v>0</v>
      </c>
      <c r="F927" s="111" t="b">
        <v>0</v>
      </c>
      <c r="G927" s="111" t="b">
        <v>0</v>
      </c>
    </row>
    <row r="928" spans="1:7" ht="15">
      <c r="A928" s="111" t="s">
        <v>1592</v>
      </c>
      <c r="B928" s="111">
        <v>3</v>
      </c>
      <c r="C928" s="116">
        <v>0.0003894104910992484</v>
      </c>
      <c r="D928" s="111" t="s">
        <v>2444</v>
      </c>
      <c r="E928" s="111" t="b">
        <v>0</v>
      </c>
      <c r="F928" s="111" t="b">
        <v>0</v>
      </c>
      <c r="G928" s="111" t="b">
        <v>0</v>
      </c>
    </row>
    <row r="929" spans="1:7" ht="15">
      <c r="A929" s="111" t="s">
        <v>1593</v>
      </c>
      <c r="B929" s="111">
        <v>3</v>
      </c>
      <c r="C929" s="116">
        <v>0.0003894104910992484</v>
      </c>
      <c r="D929" s="111" t="s">
        <v>2444</v>
      </c>
      <c r="E929" s="111" t="b">
        <v>0</v>
      </c>
      <c r="F929" s="111" t="b">
        <v>0</v>
      </c>
      <c r="G929" s="111" t="b">
        <v>0</v>
      </c>
    </row>
    <row r="930" spans="1:7" ht="15">
      <c r="A930" s="111" t="s">
        <v>1594</v>
      </c>
      <c r="B930" s="111">
        <v>3</v>
      </c>
      <c r="C930" s="116">
        <v>0.0003894104910992484</v>
      </c>
      <c r="D930" s="111" t="s">
        <v>2444</v>
      </c>
      <c r="E930" s="111" t="b">
        <v>0</v>
      </c>
      <c r="F930" s="111" t="b">
        <v>0</v>
      </c>
      <c r="G930" s="111" t="b">
        <v>0</v>
      </c>
    </row>
    <row r="931" spans="1:7" ht="15">
      <c r="A931" s="111" t="s">
        <v>1595</v>
      </c>
      <c r="B931" s="111">
        <v>3</v>
      </c>
      <c r="C931" s="116">
        <v>0.0003894104910992484</v>
      </c>
      <c r="D931" s="111" t="s">
        <v>2444</v>
      </c>
      <c r="E931" s="111" t="b">
        <v>0</v>
      </c>
      <c r="F931" s="111" t="b">
        <v>0</v>
      </c>
      <c r="G931" s="111" t="b">
        <v>0</v>
      </c>
    </row>
    <row r="932" spans="1:7" ht="15">
      <c r="A932" s="111" t="s">
        <v>1596</v>
      </c>
      <c r="B932" s="111">
        <v>3</v>
      </c>
      <c r="C932" s="116">
        <v>0.0003894104910992484</v>
      </c>
      <c r="D932" s="111" t="s">
        <v>2444</v>
      </c>
      <c r="E932" s="111" t="b">
        <v>0</v>
      </c>
      <c r="F932" s="111" t="b">
        <v>0</v>
      </c>
      <c r="G932" s="111" t="b">
        <v>0</v>
      </c>
    </row>
    <row r="933" spans="1:7" ht="15">
      <c r="A933" s="111" t="s">
        <v>1597</v>
      </c>
      <c r="B933" s="111">
        <v>3</v>
      </c>
      <c r="C933" s="116">
        <v>0.0003894104910992484</v>
      </c>
      <c r="D933" s="111" t="s">
        <v>2444</v>
      </c>
      <c r="E933" s="111" t="b">
        <v>0</v>
      </c>
      <c r="F933" s="111" t="b">
        <v>0</v>
      </c>
      <c r="G933" s="111" t="b">
        <v>0</v>
      </c>
    </row>
    <row r="934" spans="1:7" ht="15">
      <c r="A934" s="111" t="s">
        <v>1598</v>
      </c>
      <c r="B934" s="111">
        <v>3</v>
      </c>
      <c r="C934" s="116">
        <v>0.0003894104910992484</v>
      </c>
      <c r="D934" s="111" t="s">
        <v>2444</v>
      </c>
      <c r="E934" s="111" t="b">
        <v>0</v>
      </c>
      <c r="F934" s="111" t="b">
        <v>0</v>
      </c>
      <c r="G934" s="111" t="b">
        <v>0</v>
      </c>
    </row>
    <row r="935" spans="1:7" ht="15">
      <c r="A935" s="111" t="s">
        <v>1599</v>
      </c>
      <c r="B935" s="111">
        <v>3</v>
      </c>
      <c r="C935" s="116">
        <v>0.0003894104910992484</v>
      </c>
      <c r="D935" s="111" t="s">
        <v>2444</v>
      </c>
      <c r="E935" s="111" t="b">
        <v>0</v>
      </c>
      <c r="F935" s="111" t="b">
        <v>1</v>
      </c>
      <c r="G935" s="111" t="b">
        <v>0</v>
      </c>
    </row>
    <row r="936" spans="1:7" ht="15">
      <c r="A936" s="111" t="s">
        <v>1600</v>
      </c>
      <c r="B936" s="111">
        <v>3</v>
      </c>
      <c r="C936" s="116">
        <v>0.0003894104910992484</v>
      </c>
      <c r="D936" s="111" t="s">
        <v>2444</v>
      </c>
      <c r="E936" s="111" t="b">
        <v>0</v>
      </c>
      <c r="F936" s="111" t="b">
        <v>0</v>
      </c>
      <c r="G936" s="111" t="b">
        <v>0</v>
      </c>
    </row>
    <row r="937" spans="1:7" ht="15">
      <c r="A937" s="111" t="s">
        <v>1601</v>
      </c>
      <c r="B937" s="111">
        <v>3</v>
      </c>
      <c r="C937" s="116">
        <v>0.0003894104910992484</v>
      </c>
      <c r="D937" s="111" t="s">
        <v>2444</v>
      </c>
      <c r="E937" s="111" t="b">
        <v>0</v>
      </c>
      <c r="F937" s="111" t="b">
        <v>0</v>
      </c>
      <c r="G937" s="111" t="b">
        <v>0</v>
      </c>
    </row>
    <row r="938" spans="1:7" ht="15">
      <c r="A938" s="111" t="s">
        <v>1602</v>
      </c>
      <c r="B938" s="111">
        <v>3</v>
      </c>
      <c r="C938" s="116">
        <v>0.0003894104910992484</v>
      </c>
      <c r="D938" s="111" t="s">
        <v>2444</v>
      </c>
      <c r="E938" s="111" t="b">
        <v>0</v>
      </c>
      <c r="F938" s="111" t="b">
        <v>0</v>
      </c>
      <c r="G938" s="111" t="b">
        <v>0</v>
      </c>
    </row>
    <row r="939" spans="1:7" ht="15">
      <c r="A939" s="111" t="s">
        <v>1603</v>
      </c>
      <c r="B939" s="111">
        <v>3</v>
      </c>
      <c r="C939" s="116">
        <v>0.0003894104910992484</v>
      </c>
      <c r="D939" s="111" t="s">
        <v>2444</v>
      </c>
      <c r="E939" s="111" t="b">
        <v>0</v>
      </c>
      <c r="F939" s="111" t="b">
        <v>0</v>
      </c>
      <c r="G939" s="111" t="b">
        <v>0</v>
      </c>
    </row>
    <row r="940" spans="1:7" ht="15">
      <c r="A940" s="111" t="s">
        <v>1604</v>
      </c>
      <c r="B940" s="111">
        <v>3</v>
      </c>
      <c r="C940" s="116">
        <v>0.00043130373274611944</v>
      </c>
      <c r="D940" s="111" t="s">
        <v>2444</v>
      </c>
      <c r="E940" s="111" t="b">
        <v>0</v>
      </c>
      <c r="F940" s="111" t="b">
        <v>0</v>
      </c>
      <c r="G940" s="111" t="b">
        <v>0</v>
      </c>
    </row>
    <row r="941" spans="1:7" ht="15">
      <c r="A941" s="111" t="s">
        <v>1605</v>
      </c>
      <c r="B941" s="111">
        <v>3</v>
      </c>
      <c r="C941" s="116">
        <v>0.0005029207023727606</v>
      </c>
      <c r="D941" s="111" t="s">
        <v>2444</v>
      </c>
      <c r="E941" s="111" t="b">
        <v>0</v>
      </c>
      <c r="F941" s="111" t="b">
        <v>0</v>
      </c>
      <c r="G941" s="111" t="b">
        <v>0</v>
      </c>
    </row>
    <row r="942" spans="1:7" ht="15">
      <c r="A942" s="111" t="s">
        <v>1606</v>
      </c>
      <c r="B942" s="111">
        <v>3</v>
      </c>
      <c r="C942" s="116">
        <v>0.00043130373274611944</v>
      </c>
      <c r="D942" s="111" t="s">
        <v>2444</v>
      </c>
      <c r="E942" s="111" t="b">
        <v>0</v>
      </c>
      <c r="F942" s="111" t="b">
        <v>0</v>
      </c>
      <c r="G942" s="111" t="b">
        <v>0</v>
      </c>
    </row>
    <row r="943" spans="1:7" ht="15">
      <c r="A943" s="111" t="s">
        <v>1607</v>
      </c>
      <c r="B943" s="111">
        <v>3</v>
      </c>
      <c r="C943" s="116">
        <v>0.0003894104910992484</v>
      </c>
      <c r="D943" s="111" t="s">
        <v>2444</v>
      </c>
      <c r="E943" s="111" t="b">
        <v>0</v>
      </c>
      <c r="F943" s="111" t="b">
        <v>0</v>
      </c>
      <c r="G943" s="111" t="b">
        <v>0</v>
      </c>
    </row>
    <row r="944" spans="1:7" ht="15">
      <c r="A944" s="111" t="s">
        <v>1608</v>
      </c>
      <c r="B944" s="111">
        <v>3</v>
      </c>
      <c r="C944" s="116">
        <v>0.0003894104910992484</v>
      </c>
      <c r="D944" s="111" t="s">
        <v>2444</v>
      </c>
      <c r="E944" s="111" t="b">
        <v>0</v>
      </c>
      <c r="F944" s="111" t="b">
        <v>0</v>
      </c>
      <c r="G944" s="111" t="b">
        <v>0</v>
      </c>
    </row>
    <row r="945" spans="1:7" ht="15">
      <c r="A945" s="111" t="s">
        <v>1609</v>
      </c>
      <c r="B945" s="111">
        <v>3</v>
      </c>
      <c r="C945" s="116">
        <v>0.0003894104910992484</v>
      </c>
      <c r="D945" s="111" t="s">
        <v>2444</v>
      </c>
      <c r="E945" s="111" t="b">
        <v>0</v>
      </c>
      <c r="F945" s="111" t="b">
        <v>0</v>
      </c>
      <c r="G945" s="111" t="b">
        <v>0</v>
      </c>
    </row>
    <row r="946" spans="1:7" ht="15">
      <c r="A946" s="111" t="s">
        <v>1610</v>
      </c>
      <c r="B946" s="111">
        <v>3</v>
      </c>
      <c r="C946" s="116">
        <v>0.00043130373274611944</v>
      </c>
      <c r="D946" s="111" t="s">
        <v>2444</v>
      </c>
      <c r="E946" s="111" t="b">
        <v>0</v>
      </c>
      <c r="F946" s="111" t="b">
        <v>0</v>
      </c>
      <c r="G946" s="111" t="b">
        <v>0</v>
      </c>
    </row>
    <row r="947" spans="1:7" ht="15">
      <c r="A947" s="111" t="s">
        <v>1611</v>
      </c>
      <c r="B947" s="111">
        <v>3</v>
      </c>
      <c r="C947" s="116">
        <v>0.0005029207023727606</v>
      </c>
      <c r="D947" s="111" t="s">
        <v>2444</v>
      </c>
      <c r="E947" s="111" t="b">
        <v>0</v>
      </c>
      <c r="F947" s="111" t="b">
        <v>1</v>
      </c>
      <c r="G947" s="111" t="b">
        <v>0</v>
      </c>
    </row>
    <row r="948" spans="1:7" ht="15">
      <c r="A948" s="111" t="s">
        <v>1612</v>
      </c>
      <c r="B948" s="111">
        <v>3</v>
      </c>
      <c r="C948" s="116">
        <v>0.0003894104910992484</v>
      </c>
      <c r="D948" s="111" t="s">
        <v>2444</v>
      </c>
      <c r="E948" s="111" t="b">
        <v>1</v>
      </c>
      <c r="F948" s="111" t="b">
        <v>0</v>
      </c>
      <c r="G948" s="111" t="b">
        <v>0</v>
      </c>
    </row>
    <row r="949" spans="1:7" ht="15">
      <c r="A949" s="111" t="s">
        <v>1613</v>
      </c>
      <c r="B949" s="111">
        <v>3</v>
      </c>
      <c r="C949" s="116">
        <v>0.00043130373274611944</v>
      </c>
      <c r="D949" s="111" t="s">
        <v>2444</v>
      </c>
      <c r="E949" s="111" t="b">
        <v>0</v>
      </c>
      <c r="F949" s="111" t="b">
        <v>0</v>
      </c>
      <c r="G949" s="111" t="b">
        <v>0</v>
      </c>
    </row>
    <row r="950" spans="1:7" ht="15">
      <c r="A950" s="111" t="s">
        <v>1614</v>
      </c>
      <c r="B950" s="111">
        <v>3</v>
      </c>
      <c r="C950" s="116">
        <v>0.0005029207023727606</v>
      </c>
      <c r="D950" s="111" t="s">
        <v>2444</v>
      </c>
      <c r="E950" s="111" t="b">
        <v>0</v>
      </c>
      <c r="F950" s="111" t="b">
        <v>0</v>
      </c>
      <c r="G950" s="111" t="b">
        <v>0</v>
      </c>
    </row>
    <row r="951" spans="1:7" ht="15">
      <c r="A951" s="111" t="s">
        <v>1615</v>
      </c>
      <c r="B951" s="111">
        <v>3</v>
      </c>
      <c r="C951" s="116">
        <v>0.0003894104910992484</v>
      </c>
      <c r="D951" s="111" t="s">
        <v>2444</v>
      </c>
      <c r="E951" s="111" t="b">
        <v>0</v>
      </c>
      <c r="F951" s="111" t="b">
        <v>0</v>
      </c>
      <c r="G951" s="111" t="b">
        <v>0</v>
      </c>
    </row>
    <row r="952" spans="1:7" ht="15">
      <c r="A952" s="111" t="s">
        <v>1616</v>
      </c>
      <c r="B952" s="111">
        <v>3</v>
      </c>
      <c r="C952" s="116">
        <v>0.0003894104910992484</v>
      </c>
      <c r="D952" s="111" t="s">
        <v>2444</v>
      </c>
      <c r="E952" s="111" t="b">
        <v>0</v>
      </c>
      <c r="F952" s="111" t="b">
        <v>0</v>
      </c>
      <c r="G952" s="111" t="b">
        <v>0</v>
      </c>
    </row>
    <row r="953" spans="1:7" ht="15">
      <c r="A953" s="111" t="s">
        <v>1617</v>
      </c>
      <c r="B953" s="111">
        <v>3</v>
      </c>
      <c r="C953" s="116">
        <v>0.0003894104910992484</v>
      </c>
      <c r="D953" s="111" t="s">
        <v>2444</v>
      </c>
      <c r="E953" s="111" t="b">
        <v>0</v>
      </c>
      <c r="F953" s="111" t="b">
        <v>0</v>
      </c>
      <c r="G953" s="111" t="b">
        <v>0</v>
      </c>
    </row>
    <row r="954" spans="1:7" ht="15">
      <c r="A954" s="111" t="s">
        <v>1618</v>
      </c>
      <c r="B954" s="111">
        <v>3</v>
      </c>
      <c r="C954" s="116">
        <v>0.0003894104910992484</v>
      </c>
      <c r="D954" s="111" t="s">
        <v>2444</v>
      </c>
      <c r="E954" s="111" t="b">
        <v>0</v>
      </c>
      <c r="F954" s="111" t="b">
        <v>0</v>
      </c>
      <c r="G954" s="111" t="b">
        <v>0</v>
      </c>
    </row>
    <row r="955" spans="1:7" ht="15">
      <c r="A955" s="111" t="s">
        <v>1619</v>
      </c>
      <c r="B955" s="111">
        <v>3</v>
      </c>
      <c r="C955" s="116">
        <v>0.0003894104910992484</v>
      </c>
      <c r="D955" s="111" t="s">
        <v>2444</v>
      </c>
      <c r="E955" s="111" t="b">
        <v>0</v>
      </c>
      <c r="F955" s="111" t="b">
        <v>0</v>
      </c>
      <c r="G955" s="111" t="b">
        <v>0</v>
      </c>
    </row>
    <row r="956" spans="1:7" ht="15">
      <c r="A956" s="111" t="s">
        <v>1620</v>
      </c>
      <c r="B956" s="111">
        <v>3</v>
      </c>
      <c r="C956" s="116">
        <v>0.0003894104910992484</v>
      </c>
      <c r="D956" s="111" t="s">
        <v>2444</v>
      </c>
      <c r="E956" s="111" t="b">
        <v>0</v>
      </c>
      <c r="F956" s="111" t="b">
        <v>0</v>
      </c>
      <c r="G956" s="111" t="b">
        <v>0</v>
      </c>
    </row>
    <row r="957" spans="1:7" ht="15">
      <c r="A957" s="111" t="s">
        <v>1621</v>
      </c>
      <c r="B957" s="111">
        <v>3</v>
      </c>
      <c r="C957" s="116">
        <v>0.0003894104910992484</v>
      </c>
      <c r="D957" s="111" t="s">
        <v>2444</v>
      </c>
      <c r="E957" s="111" t="b">
        <v>0</v>
      </c>
      <c r="F957" s="111" t="b">
        <v>0</v>
      </c>
      <c r="G957" s="111" t="b">
        <v>0</v>
      </c>
    </row>
    <row r="958" spans="1:7" ht="15">
      <c r="A958" s="111" t="s">
        <v>1622</v>
      </c>
      <c r="B958" s="111">
        <v>3</v>
      </c>
      <c r="C958" s="116">
        <v>0.0003894104910992484</v>
      </c>
      <c r="D958" s="111" t="s">
        <v>2444</v>
      </c>
      <c r="E958" s="111" t="b">
        <v>0</v>
      </c>
      <c r="F958" s="111" t="b">
        <v>0</v>
      </c>
      <c r="G958" s="111" t="b">
        <v>0</v>
      </c>
    </row>
    <row r="959" spans="1:7" ht="15">
      <c r="A959" s="111" t="s">
        <v>1623</v>
      </c>
      <c r="B959" s="111">
        <v>3</v>
      </c>
      <c r="C959" s="116">
        <v>0.0003894104910992484</v>
      </c>
      <c r="D959" s="111" t="s">
        <v>2444</v>
      </c>
      <c r="E959" s="111" t="b">
        <v>0</v>
      </c>
      <c r="F959" s="111" t="b">
        <v>0</v>
      </c>
      <c r="G959" s="111" t="b">
        <v>0</v>
      </c>
    </row>
    <row r="960" spans="1:7" ht="15">
      <c r="A960" s="111" t="s">
        <v>1624</v>
      </c>
      <c r="B960" s="111">
        <v>3</v>
      </c>
      <c r="C960" s="116">
        <v>0.0003894104910992484</v>
      </c>
      <c r="D960" s="111" t="s">
        <v>2444</v>
      </c>
      <c r="E960" s="111" t="b">
        <v>0</v>
      </c>
      <c r="F960" s="111" t="b">
        <v>0</v>
      </c>
      <c r="G960" s="111" t="b">
        <v>0</v>
      </c>
    </row>
    <row r="961" spans="1:7" ht="15">
      <c r="A961" s="111" t="s">
        <v>1625</v>
      </c>
      <c r="B961" s="111">
        <v>3</v>
      </c>
      <c r="C961" s="116">
        <v>0.0003894104910992484</v>
      </c>
      <c r="D961" s="111" t="s">
        <v>2444</v>
      </c>
      <c r="E961" s="111" t="b">
        <v>0</v>
      </c>
      <c r="F961" s="111" t="b">
        <v>0</v>
      </c>
      <c r="G961" s="111" t="b">
        <v>0</v>
      </c>
    </row>
    <row r="962" spans="1:7" ht="15">
      <c r="A962" s="111" t="s">
        <v>1626</v>
      </c>
      <c r="B962" s="111">
        <v>3</v>
      </c>
      <c r="C962" s="116">
        <v>0.0003894104910992484</v>
      </c>
      <c r="D962" s="111" t="s">
        <v>2444</v>
      </c>
      <c r="E962" s="111" t="b">
        <v>0</v>
      </c>
      <c r="F962" s="111" t="b">
        <v>0</v>
      </c>
      <c r="G962" s="111" t="b">
        <v>0</v>
      </c>
    </row>
    <row r="963" spans="1:7" ht="15">
      <c r="A963" s="111" t="s">
        <v>1627</v>
      </c>
      <c r="B963" s="111">
        <v>3</v>
      </c>
      <c r="C963" s="116">
        <v>0.0003894104910992484</v>
      </c>
      <c r="D963" s="111" t="s">
        <v>2444</v>
      </c>
      <c r="E963" s="111" t="b">
        <v>0</v>
      </c>
      <c r="F963" s="111" t="b">
        <v>0</v>
      </c>
      <c r="G963" s="111" t="b">
        <v>0</v>
      </c>
    </row>
    <row r="964" spans="1:7" ht="15">
      <c r="A964" s="111" t="s">
        <v>1628</v>
      </c>
      <c r="B964" s="111">
        <v>3</v>
      </c>
      <c r="C964" s="116">
        <v>0.00043130373274611944</v>
      </c>
      <c r="D964" s="111" t="s">
        <v>2444</v>
      </c>
      <c r="E964" s="111" t="b">
        <v>0</v>
      </c>
      <c r="F964" s="111" t="b">
        <v>0</v>
      </c>
      <c r="G964" s="111" t="b">
        <v>0</v>
      </c>
    </row>
    <row r="965" spans="1:7" ht="15">
      <c r="A965" s="111" t="s">
        <v>1629</v>
      </c>
      <c r="B965" s="111">
        <v>3</v>
      </c>
      <c r="C965" s="116">
        <v>0.0005029207023727606</v>
      </c>
      <c r="D965" s="111" t="s">
        <v>2444</v>
      </c>
      <c r="E965" s="111" t="b">
        <v>0</v>
      </c>
      <c r="F965" s="111" t="b">
        <v>0</v>
      </c>
      <c r="G965" s="111" t="b">
        <v>0</v>
      </c>
    </row>
    <row r="966" spans="1:7" ht="15">
      <c r="A966" s="111" t="s">
        <v>1630</v>
      </c>
      <c r="B966" s="111">
        <v>3</v>
      </c>
      <c r="C966" s="116">
        <v>0.00043130373274611944</v>
      </c>
      <c r="D966" s="111" t="s">
        <v>2444</v>
      </c>
      <c r="E966" s="111" t="b">
        <v>0</v>
      </c>
      <c r="F966" s="111" t="b">
        <v>0</v>
      </c>
      <c r="G966" s="111" t="b">
        <v>0</v>
      </c>
    </row>
    <row r="967" spans="1:7" ht="15">
      <c r="A967" s="111" t="s">
        <v>1631</v>
      </c>
      <c r="B967" s="111">
        <v>3</v>
      </c>
      <c r="C967" s="116">
        <v>0.0003894104910992484</v>
      </c>
      <c r="D967" s="111" t="s">
        <v>2444</v>
      </c>
      <c r="E967" s="111" t="b">
        <v>0</v>
      </c>
      <c r="F967" s="111" t="b">
        <v>0</v>
      </c>
      <c r="G967" s="111" t="b">
        <v>0</v>
      </c>
    </row>
    <row r="968" spans="1:7" ht="15">
      <c r="A968" s="111" t="s">
        <v>1632</v>
      </c>
      <c r="B968" s="111">
        <v>3</v>
      </c>
      <c r="C968" s="116">
        <v>0.0003894104910992484</v>
      </c>
      <c r="D968" s="111" t="s">
        <v>2444</v>
      </c>
      <c r="E968" s="111" t="b">
        <v>0</v>
      </c>
      <c r="F968" s="111" t="b">
        <v>0</v>
      </c>
      <c r="G968" s="111" t="b">
        <v>0</v>
      </c>
    </row>
    <row r="969" spans="1:7" ht="15">
      <c r="A969" s="111" t="s">
        <v>1633</v>
      </c>
      <c r="B969" s="111">
        <v>3</v>
      </c>
      <c r="C969" s="116">
        <v>0.0003894104910992484</v>
      </c>
      <c r="D969" s="111" t="s">
        <v>2444</v>
      </c>
      <c r="E969" s="111" t="b">
        <v>0</v>
      </c>
      <c r="F969" s="111" t="b">
        <v>0</v>
      </c>
      <c r="G969" s="111" t="b">
        <v>0</v>
      </c>
    </row>
    <row r="970" spans="1:7" ht="15">
      <c r="A970" s="111" t="s">
        <v>1634</v>
      </c>
      <c r="B970" s="111">
        <v>3</v>
      </c>
      <c r="C970" s="116">
        <v>0.0003894104910992484</v>
      </c>
      <c r="D970" s="111" t="s">
        <v>2444</v>
      </c>
      <c r="E970" s="111" t="b">
        <v>0</v>
      </c>
      <c r="F970" s="111" t="b">
        <v>1</v>
      </c>
      <c r="G970" s="111" t="b">
        <v>0</v>
      </c>
    </row>
    <row r="971" spans="1:7" ht="15">
      <c r="A971" s="111" t="s">
        <v>1635</v>
      </c>
      <c r="B971" s="111">
        <v>3</v>
      </c>
      <c r="C971" s="116">
        <v>0.0005029207023727606</v>
      </c>
      <c r="D971" s="111" t="s">
        <v>2444</v>
      </c>
      <c r="E971" s="111" t="b">
        <v>0</v>
      </c>
      <c r="F971" s="111" t="b">
        <v>1</v>
      </c>
      <c r="G971" s="111" t="b">
        <v>0</v>
      </c>
    </row>
    <row r="972" spans="1:7" ht="15">
      <c r="A972" s="111" t="s">
        <v>1636</v>
      </c>
      <c r="B972" s="111">
        <v>3</v>
      </c>
      <c r="C972" s="116">
        <v>0.00043130373274611944</v>
      </c>
      <c r="D972" s="111" t="s">
        <v>2444</v>
      </c>
      <c r="E972" s="111" t="b">
        <v>0</v>
      </c>
      <c r="F972" s="111" t="b">
        <v>0</v>
      </c>
      <c r="G972" s="111" t="b">
        <v>0</v>
      </c>
    </row>
    <row r="973" spans="1:7" ht="15">
      <c r="A973" s="111" t="s">
        <v>1637</v>
      </c>
      <c r="B973" s="111">
        <v>3</v>
      </c>
      <c r="C973" s="116">
        <v>0.0003894104910992484</v>
      </c>
      <c r="D973" s="111" t="s">
        <v>2444</v>
      </c>
      <c r="E973" s="111" t="b">
        <v>0</v>
      </c>
      <c r="F973" s="111" t="b">
        <v>0</v>
      </c>
      <c r="G973" s="111" t="b">
        <v>0</v>
      </c>
    </row>
    <row r="974" spans="1:7" ht="15">
      <c r="A974" s="111" t="s">
        <v>1638</v>
      </c>
      <c r="B974" s="111">
        <v>3</v>
      </c>
      <c r="C974" s="116">
        <v>0.0003894104910992484</v>
      </c>
      <c r="D974" s="111" t="s">
        <v>2444</v>
      </c>
      <c r="E974" s="111" t="b">
        <v>0</v>
      </c>
      <c r="F974" s="111" t="b">
        <v>0</v>
      </c>
      <c r="G974" s="111" t="b">
        <v>0</v>
      </c>
    </row>
    <row r="975" spans="1:7" ht="15">
      <c r="A975" s="111" t="s">
        <v>1639</v>
      </c>
      <c r="B975" s="111">
        <v>3</v>
      </c>
      <c r="C975" s="116">
        <v>0.0003894104910992484</v>
      </c>
      <c r="D975" s="111" t="s">
        <v>2444</v>
      </c>
      <c r="E975" s="111" t="b">
        <v>0</v>
      </c>
      <c r="F975" s="111" t="b">
        <v>0</v>
      </c>
      <c r="G975" s="111" t="b">
        <v>0</v>
      </c>
    </row>
    <row r="976" spans="1:7" ht="15">
      <c r="A976" s="111" t="s">
        <v>1640</v>
      </c>
      <c r="B976" s="111">
        <v>3</v>
      </c>
      <c r="C976" s="116">
        <v>0.0003894104910992484</v>
      </c>
      <c r="D976" s="111" t="s">
        <v>2444</v>
      </c>
      <c r="E976" s="111" t="b">
        <v>0</v>
      </c>
      <c r="F976" s="111" t="b">
        <v>0</v>
      </c>
      <c r="G976" s="111" t="b">
        <v>0</v>
      </c>
    </row>
    <row r="977" spans="1:7" ht="15">
      <c r="A977" s="111" t="s">
        <v>1641</v>
      </c>
      <c r="B977" s="111">
        <v>3</v>
      </c>
      <c r="C977" s="116">
        <v>0.00043130373274611944</v>
      </c>
      <c r="D977" s="111" t="s">
        <v>2444</v>
      </c>
      <c r="E977" s="111" t="b">
        <v>0</v>
      </c>
      <c r="F977" s="111" t="b">
        <v>0</v>
      </c>
      <c r="G977" s="111" t="b">
        <v>0</v>
      </c>
    </row>
    <row r="978" spans="1:7" ht="15">
      <c r="A978" s="111" t="s">
        <v>1642</v>
      </c>
      <c r="B978" s="111">
        <v>3</v>
      </c>
      <c r="C978" s="116">
        <v>0.00043130373274611944</v>
      </c>
      <c r="D978" s="111" t="s">
        <v>2444</v>
      </c>
      <c r="E978" s="111" t="b">
        <v>0</v>
      </c>
      <c r="F978" s="111" t="b">
        <v>0</v>
      </c>
      <c r="G978" s="111" t="b">
        <v>0</v>
      </c>
    </row>
    <row r="979" spans="1:7" ht="15">
      <c r="A979" s="111" t="s">
        <v>1643</v>
      </c>
      <c r="B979" s="111">
        <v>3</v>
      </c>
      <c r="C979" s="116">
        <v>0.00043130373274611944</v>
      </c>
      <c r="D979" s="111" t="s">
        <v>2444</v>
      </c>
      <c r="E979" s="111" t="b">
        <v>0</v>
      </c>
      <c r="F979" s="111" t="b">
        <v>0</v>
      </c>
      <c r="G979" s="111" t="b">
        <v>0</v>
      </c>
    </row>
    <row r="980" spans="1:7" ht="15">
      <c r="A980" s="111" t="s">
        <v>1644</v>
      </c>
      <c r="B980" s="111">
        <v>3</v>
      </c>
      <c r="C980" s="116">
        <v>0.0003894104910992484</v>
      </c>
      <c r="D980" s="111" t="s">
        <v>2444</v>
      </c>
      <c r="E980" s="111" t="b">
        <v>0</v>
      </c>
      <c r="F980" s="111" t="b">
        <v>0</v>
      </c>
      <c r="G980" s="111" t="b">
        <v>0</v>
      </c>
    </row>
    <row r="981" spans="1:7" ht="15">
      <c r="A981" s="111" t="s">
        <v>1645</v>
      </c>
      <c r="B981" s="111">
        <v>3</v>
      </c>
      <c r="C981" s="116">
        <v>0.00043130373274611944</v>
      </c>
      <c r="D981" s="111" t="s">
        <v>2444</v>
      </c>
      <c r="E981" s="111" t="b">
        <v>0</v>
      </c>
      <c r="F981" s="111" t="b">
        <v>0</v>
      </c>
      <c r="G981" s="111" t="b">
        <v>0</v>
      </c>
    </row>
    <row r="982" spans="1:7" ht="15">
      <c r="A982" s="111" t="s">
        <v>1646</v>
      </c>
      <c r="B982" s="111">
        <v>3</v>
      </c>
      <c r="C982" s="116">
        <v>0.0003894104910992484</v>
      </c>
      <c r="D982" s="111" t="s">
        <v>2444</v>
      </c>
      <c r="E982" s="111" t="b">
        <v>0</v>
      </c>
      <c r="F982" s="111" t="b">
        <v>0</v>
      </c>
      <c r="G982" s="111" t="b">
        <v>0</v>
      </c>
    </row>
    <row r="983" spans="1:7" ht="15">
      <c r="A983" s="111" t="s">
        <v>1647</v>
      </c>
      <c r="B983" s="111">
        <v>3</v>
      </c>
      <c r="C983" s="116">
        <v>0.00043130373274611944</v>
      </c>
      <c r="D983" s="111" t="s">
        <v>2444</v>
      </c>
      <c r="E983" s="111" t="b">
        <v>0</v>
      </c>
      <c r="F983" s="111" t="b">
        <v>0</v>
      </c>
      <c r="G983" s="111" t="b">
        <v>0</v>
      </c>
    </row>
    <row r="984" spans="1:7" ht="15">
      <c r="A984" s="111" t="s">
        <v>1648</v>
      </c>
      <c r="B984" s="111">
        <v>3</v>
      </c>
      <c r="C984" s="116">
        <v>0.00043130373274611944</v>
      </c>
      <c r="D984" s="111" t="s">
        <v>2444</v>
      </c>
      <c r="E984" s="111" t="b">
        <v>0</v>
      </c>
      <c r="F984" s="111" t="b">
        <v>0</v>
      </c>
      <c r="G984" s="111" t="b">
        <v>0</v>
      </c>
    </row>
    <row r="985" spans="1:7" ht="15">
      <c r="A985" s="111" t="s">
        <v>1649</v>
      </c>
      <c r="B985" s="111">
        <v>3</v>
      </c>
      <c r="C985" s="116">
        <v>0.0003894104910992484</v>
      </c>
      <c r="D985" s="111" t="s">
        <v>2444</v>
      </c>
      <c r="E985" s="111" t="b">
        <v>0</v>
      </c>
      <c r="F985" s="111" t="b">
        <v>0</v>
      </c>
      <c r="G985" s="111" t="b">
        <v>0</v>
      </c>
    </row>
    <row r="986" spans="1:7" ht="15">
      <c r="A986" s="111" t="s">
        <v>1650</v>
      </c>
      <c r="B986" s="111">
        <v>3</v>
      </c>
      <c r="C986" s="116">
        <v>0.0003894104910992484</v>
      </c>
      <c r="D986" s="111" t="s">
        <v>2444</v>
      </c>
      <c r="E986" s="111" t="b">
        <v>0</v>
      </c>
      <c r="F986" s="111" t="b">
        <v>0</v>
      </c>
      <c r="G986" s="111" t="b">
        <v>0</v>
      </c>
    </row>
    <row r="987" spans="1:7" ht="15">
      <c r="A987" s="111" t="s">
        <v>1651</v>
      </c>
      <c r="B987" s="111">
        <v>3</v>
      </c>
      <c r="C987" s="116">
        <v>0.00043130373274611944</v>
      </c>
      <c r="D987" s="111" t="s">
        <v>2444</v>
      </c>
      <c r="E987" s="111" t="b">
        <v>0</v>
      </c>
      <c r="F987" s="111" t="b">
        <v>0</v>
      </c>
      <c r="G987" s="111" t="b">
        <v>0</v>
      </c>
    </row>
    <row r="988" spans="1:7" ht="15">
      <c r="A988" s="111" t="s">
        <v>1652</v>
      </c>
      <c r="B988" s="111">
        <v>3</v>
      </c>
      <c r="C988" s="116">
        <v>0.00043130373274611944</v>
      </c>
      <c r="D988" s="111" t="s">
        <v>2444</v>
      </c>
      <c r="E988" s="111" t="b">
        <v>0</v>
      </c>
      <c r="F988" s="111" t="b">
        <v>0</v>
      </c>
      <c r="G988" s="111" t="b">
        <v>0</v>
      </c>
    </row>
    <row r="989" spans="1:7" ht="15">
      <c r="A989" s="111" t="s">
        <v>1653</v>
      </c>
      <c r="B989" s="111">
        <v>3</v>
      </c>
      <c r="C989" s="116">
        <v>0.00043130373274611944</v>
      </c>
      <c r="D989" s="111" t="s">
        <v>2444</v>
      </c>
      <c r="E989" s="111" t="b">
        <v>0</v>
      </c>
      <c r="F989" s="111" t="b">
        <v>0</v>
      </c>
      <c r="G989" s="111" t="b">
        <v>0</v>
      </c>
    </row>
    <row r="990" spans="1:7" ht="15">
      <c r="A990" s="111" t="s">
        <v>1654</v>
      </c>
      <c r="B990" s="111">
        <v>3</v>
      </c>
      <c r="C990" s="116">
        <v>0.00043130373274611944</v>
      </c>
      <c r="D990" s="111" t="s">
        <v>2444</v>
      </c>
      <c r="E990" s="111" t="b">
        <v>0</v>
      </c>
      <c r="F990" s="111" t="b">
        <v>0</v>
      </c>
      <c r="G990" s="111" t="b">
        <v>0</v>
      </c>
    </row>
    <row r="991" spans="1:7" ht="15">
      <c r="A991" s="111" t="s">
        <v>1655</v>
      </c>
      <c r="B991" s="111">
        <v>3</v>
      </c>
      <c r="C991" s="116">
        <v>0.0005029207023727606</v>
      </c>
      <c r="D991" s="111" t="s">
        <v>2444</v>
      </c>
      <c r="E991" s="111" t="b">
        <v>0</v>
      </c>
      <c r="F991" s="111" t="b">
        <v>0</v>
      </c>
      <c r="G991" s="111" t="b">
        <v>0</v>
      </c>
    </row>
    <row r="992" spans="1:7" ht="15">
      <c r="A992" s="111" t="s">
        <v>1656</v>
      </c>
      <c r="B992" s="111">
        <v>3</v>
      </c>
      <c r="C992" s="116">
        <v>0.00043130373274611944</v>
      </c>
      <c r="D992" s="111" t="s">
        <v>2444</v>
      </c>
      <c r="E992" s="111" t="b">
        <v>0</v>
      </c>
      <c r="F992" s="111" t="b">
        <v>0</v>
      </c>
      <c r="G992" s="111" t="b">
        <v>0</v>
      </c>
    </row>
    <row r="993" spans="1:7" ht="15">
      <c r="A993" s="111" t="s">
        <v>1657</v>
      </c>
      <c r="B993" s="111">
        <v>3</v>
      </c>
      <c r="C993" s="116">
        <v>0.0003894104910992484</v>
      </c>
      <c r="D993" s="111" t="s">
        <v>2444</v>
      </c>
      <c r="E993" s="111" t="b">
        <v>0</v>
      </c>
      <c r="F993" s="111" t="b">
        <v>0</v>
      </c>
      <c r="G993" s="111" t="b">
        <v>0</v>
      </c>
    </row>
    <row r="994" spans="1:7" ht="15">
      <c r="A994" s="111" t="s">
        <v>1658</v>
      </c>
      <c r="B994" s="111">
        <v>3</v>
      </c>
      <c r="C994" s="116">
        <v>0.0003894104910992484</v>
      </c>
      <c r="D994" s="111" t="s">
        <v>2444</v>
      </c>
      <c r="E994" s="111" t="b">
        <v>0</v>
      </c>
      <c r="F994" s="111" t="b">
        <v>0</v>
      </c>
      <c r="G994" s="111" t="b">
        <v>0</v>
      </c>
    </row>
    <row r="995" spans="1:7" ht="15">
      <c r="A995" s="111" t="s">
        <v>1659</v>
      </c>
      <c r="B995" s="111">
        <v>3</v>
      </c>
      <c r="C995" s="116">
        <v>0.0003894104910992484</v>
      </c>
      <c r="D995" s="111" t="s">
        <v>2444</v>
      </c>
      <c r="E995" s="111" t="b">
        <v>0</v>
      </c>
      <c r="F995" s="111" t="b">
        <v>0</v>
      </c>
      <c r="G995" s="111" t="b">
        <v>0</v>
      </c>
    </row>
    <row r="996" spans="1:7" ht="15">
      <c r="A996" s="111" t="s">
        <v>1660</v>
      </c>
      <c r="B996" s="111">
        <v>3</v>
      </c>
      <c r="C996" s="116">
        <v>0.0003894104910992484</v>
      </c>
      <c r="D996" s="111" t="s">
        <v>2444</v>
      </c>
      <c r="E996" s="111" t="b">
        <v>0</v>
      </c>
      <c r="F996" s="111" t="b">
        <v>0</v>
      </c>
      <c r="G996" s="111" t="b">
        <v>0</v>
      </c>
    </row>
    <row r="997" spans="1:7" ht="15">
      <c r="A997" s="111" t="s">
        <v>1661</v>
      </c>
      <c r="B997" s="111">
        <v>3</v>
      </c>
      <c r="C997" s="116">
        <v>0.0003894104910992484</v>
      </c>
      <c r="D997" s="111" t="s">
        <v>2444</v>
      </c>
      <c r="E997" s="111" t="b">
        <v>0</v>
      </c>
      <c r="F997" s="111" t="b">
        <v>0</v>
      </c>
      <c r="G997" s="111" t="b">
        <v>0</v>
      </c>
    </row>
    <row r="998" spans="1:7" ht="15">
      <c r="A998" s="111" t="s">
        <v>1662</v>
      </c>
      <c r="B998" s="111">
        <v>3</v>
      </c>
      <c r="C998" s="116">
        <v>0.0003894104910992484</v>
      </c>
      <c r="D998" s="111" t="s">
        <v>2444</v>
      </c>
      <c r="E998" s="111" t="b">
        <v>0</v>
      </c>
      <c r="F998" s="111" t="b">
        <v>0</v>
      </c>
      <c r="G998" s="111" t="b">
        <v>0</v>
      </c>
    </row>
    <row r="999" spans="1:7" ht="15">
      <c r="A999" s="111" t="s">
        <v>1663</v>
      </c>
      <c r="B999" s="111">
        <v>3</v>
      </c>
      <c r="C999" s="116">
        <v>0.0003894104910992484</v>
      </c>
      <c r="D999" s="111" t="s">
        <v>2444</v>
      </c>
      <c r="E999" s="111" t="b">
        <v>0</v>
      </c>
      <c r="F999" s="111" t="b">
        <v>0</v>
      </c>
      <c r="G999" s="111" t="b">
        <v>0</v>
      </c>
    </row>
    <row r="1000" spans="1:7" ht="15">
      <c r="A1000" s="111" t="s">
        <v>1664</v>
      </c>
      <c r="B1000" s="111">
        <v>3</v>
      </c>
      <c r="C1000" s="116">
        <v>0.0003894104910992484</v>
      </c>
      <c r="D1000" s="111" t="s">
        <v>2444</v>
      </c>
      <c r="E1000" s="111" t="b">
        <v>0</v>
      </c>
      <c r="F1000" s="111" t="b">
        <v>0</v>
      </c>
      <c r="G1000" s="111" t="b">
        <v>0</v>
      </c>
    </row>
    <row r="1001" spans="1:7" ht="15">
      <c r="A1001" s="111" t="s">
        <v>1665</v>
      </c>
      <c r="B1001" s="111">
        <v>3</v>
      </c>
      <c r="C1001" s="116">
        <v>0.0003894104910992484</v>
      </c>
      <c r="D1001" s="111" t="s">
        <v>2444</v>
      </c>
      <c r="E1001" s="111" t="b">
        <v>0</v>
      </c>
      <c r="F1001" s="111" t="b">
        <v>0</v>
      </c>
      <c r="G1001" s="111" t="b">
        <v>0</v>
      </c>
    </row>
    <row r="1002" spans="1:7" ht="15">
      <c r="A1002" s="111" t="s">
        <v>1666</v>
      </c>
      <c r="B1002" s="111">
        <v>3</v>
      </c>
      <c r="C1002" s="116">
        <v>0.0003894104910992484</v>
      </c>
      <c r="D1002" s="111" t="s">
        <v>2444</v>
      </c>
      <c r="E1002" s="111" t="b">
        <v>0</v>
      </c>
      <c r="F1002" s="111" t="b">
        <v>0</v>
      </c>
      <c r="G1002" s="111" t="b">
        <v>0</v>
      </c>
    </row>
    <row r="1003" spans="1:7" ht="15">
      <c r="A1003" s="111" t="s">
        <v>1667</v>
      </c>
      <c r="B1003" s="111">
        <v>3</v>
      </c>
      <c r="C1003" s="116">
        <v>0.0003894104910992484</v>
      </c>
      <c r="D1003" s="111" t="s">
        <v>2444</v>
      </c>
      <c r="E1003" s="111" t="b">
        <v>0</v>
      </c>
      <c r="F1003" s="111" t="b">
        <v>0</v>
      </c>
      <c r="G1003" s="111" t="b">
        <v>0</v>
      </c>
    </row>
    <row r="1004" spans="1:7" ht="15">
      <c r="A1004" s="111" t="s">
        <v>1668</v>
      </c>
      <c r="B1004" s="111">
        <v>3</v>
      </c>
      <c r="C1004" s="116">
        <v>0.00043130373274611944</v>
      </c>
      <c r="D1004" s="111" t="s">
        <v>2444</v>
      </c>
      <c r="E1004" s="111" t="b">
        <v>0</v>
      </c>
      <c r="F1004" s="111" t="b">
        <v>0</v>
      </c>
      <c r="G1004" s="111" t="b">
        <v>0</v>
      </c>
    </row>
    <row r="1005" spans="1:7" ht="15">
      <c r="A1005" s="111" t="s">
        <v>1669</v>
      </c>
      <c r="B1005" s="111">
        <v>3</v>
      </c>
      <c r="C1005" s="116">
        <v>0.0003894104910992484</v>
      </c>
      <c r="D1005" s="111" t="s">
        <v>2444</v>
      </c>
      <c r="E1005" s="111" t="b">
        <v>0</v>
      </c>
      <c r="F1005" s="111" t="b">
        <v>0</v>
      </c>
      <c r="G1005" s="111" t="b">
        <v>0</v>
      </c>
    </row>
    <row r="1006" spans="1:7" ht="15">
      <c r="A1006" s="111" t="s">
        <v>1670</v>
      </c>
      <c r="B1006" s="111">
        <v>3</v>
      </c>
      <c r="C1006" s="116">
        <v>0.00043130373274611944</v>
      </c>
      <c r="D1006" s="111" t="s">
        <v>2444</v>
      </c>
      <c r="E1006" s="111" t="b">
        <v>0</v>
      </c>
      <c r="F1006" s="111" t="b">
        <v>0</v>
      </c>
      <c r="G1006" s="111" t="b">
        <v>0</v>
      </c>
    </row>
    <row r="1007" spans="1:7" ht="15">
      <c r="A1007" s="111" t="s">
        <v>1671</v>
      </c>
      <c r="B1007" s="111">
        <v>3</v>
      </c>
      <c r="C1007" s="116">
        <v>0.00043130373274611944</v>
      </c>
      <c r="D1007" s="111" t="s">
        <v>2444</v>
      </c>
      <c r="E1007" s="111" t="b">
        <v>0</v>
      </c>
      <c r="F1007" s="111" t="b">
        <v>0</v>
      </c>
      <c r="G1007" s="111" t="b">
        <v>0</v>
      </c>
    </row>
    <row r="1008" spans="1:7" ht="15">
      <c r="A1008" s="111" t="s">
        <v>1672</v>
      </c>
      <c r="B1008" s="111">
        <v>3</v>
      </c>
      <c r="C1008" s="116">
        <v>0.0003894104910992484</v>
      </c>
      <c r="D1008" s="111" t="s">
        <v>2444</v>
      </c>
      <c r="E1008" s="111" t="b">
        <v>0</v>
      </c>
      <c r="F1008" s="111" t="b">
        <v>0</v>
      </c>
      <c r="G1008" s="111" t="b">
        <v>0</v>
      </c>
    </row>
    <row r="1009" spans="1:7" ht="15">
      <c r="A1009" s="111" t="s">
        <v>1673</v>
      </c>
      <c r="B1009" s="111">
        <v>3</v>
      </c>
      <c r="C1009" s="116">
        <v>0.0003894104910992484</v>
      </c>
      <c r="D1009" s="111" t="s">
        <v>2444</v>
      </c>
      <c r="E1009" s="111" t="b">
        <v>0</v>
      </c>
      <c r="F1009" s="111" t="b">
        <v>0</v>
      </c>
      <c r="G1009" s="111" t="b">
        <v>0</v>
      </c>
    </row>
    <row r="1010" spans="1:7" ht="15">
      <c r="A1010" s="111" t="s">
        <v>1674</v>
      </c>
      <c r="B1010" s="111">
        <v>3</v>
      </c>
      <c r="C1010" s="116">
        <v>0.0003894104910992484</v>
      </c>
      <c r="D1010" s="111" t="s">
        <v>2444</v>
      </c>
      <c r="E1010" s="111" t="b">
        <v>0</v>
      </c>
      <c r="F1010" s="111" t="b">
        <v>0</v>
      </c>
      <c r="G1010" s="111" t="b">
        <v>0</v>
      </c>
    </row>
    <row r="1011" spans="1:7" ht="15">
      <c r="A1011" s="111" t="s">
        <v>1675</v>
      </c>
      <c r="B1011" s="111">
        <v>3</v>
      </c>
      <c r="C1011" s="116">
        <v>0.00043130373274611944</v>
      </c>
      <c r="D1011" s="111" t="s">
        <v>2444</v>
      </c>
      <c r="E1011" s="111" t="b">
        <v>0</v>
      </c>
      <c r="F1011" s="111" t="b">
        <v>0</v>
      </c>
      <c r="G1011" s="111" t="b">
        <v>0</v>
      </c>
    </row>
    <row r="1012" spans="1:7" ht="15">
      <c r="A1012" s="111" t="s">
        <v>1676</v>
      </c>
      <c r="B1012" s="111">
        <v>3</v>
      </c>
      <c r="C1012" s="116">
        <v>0.00043130373274611944</v>
      </c>
      <c r="D1012" s="111" t="s">
        <v>2444</v>
      </c>
      <c r="E1012" s="111" t="b">
        <v>0</v>
      </c>
      <c r="F1012" s="111" t="b">
        <v>0</v>
      </c>
      <c r="G1012" s="111" t="b">
        <v>0</v>
      </c>
    </row>
    <row r="1013" spans="1:7" ht="15">
      <c r="A1013" s="111" t="s">
        <v>1677</v>
      </c>
      <c r="B1013" s="111">
        <v>3</v>
      </c>
      <c r="C1013" s="116">
        <v>0.00043130373274611944</v>
      </c>
      <c r="D1013" s="111" t="s">
        <v>2444</v>
      </c>
      <c r="E1013" s="111" t="b">
        <v>0</v>
      </c>
      <c r="F1013" s="111" t="b">
        <v>0</v>
      </c>
      <c r="G1013" s="111" t="b">
        <v>0</v>
      </c>
    </row>
    <row r="1014" spans="1:7" ht="15">
      <c r="A1014" s="111" t="s">
        <v>1678</v>
      </c>
      <c r="B1014" s="111">
        <v>3</v>
      </c>
      <c r="C1014" s="116">
        <v>0.0003894104910992484</v>
      </c>
      <c r="D1014" s="111" t="s">
        <v>2444</v>
      </c>
      <c r="E1014" s="111" t="b">
        <v>0</v>
      </c>
      <c r="F1014" s="111" t="b">
        <v>0</v>
      </c>
      <c r="G1014" s="111" t="b">
        <v>0</v>
      </c>
    </row>
    <row r="1015" spans="1:7" ht="15">
      <c r="A1015" s="111" t="s">
        <v>1679</v>
      </c>
      <c r="B1015" s="111">
        <v>3</v>
      </c>
      <c r="C1015" s="116">
        <v>0.0003894104910992484</v>
      </c>
      <c r="D1015" s="111" t="s">
        <v>2444</v>
      </c>
      <c r="E1015" s="111" t="b">
        <v>0</v>
      </c>
      <c r="F1015" s="111" t="b">
        <v>0</v>
      </c>
      <c r="G1015" s="111" t="b">
        <v>0</v>
      </c>
    </row>
    <row r="1016" spans="1:7" ht="15">
      <c r="A1016" s="111" t="s">
        <v>1680</v>
      </c>
      <c r="B1016" s="111">
        <v>3</v>
      </c>
      <c r="C1016" s="116">
        <v>0.0003894104910992484</v>
      </c>
      <c r="D1016" s="111" t="s">
        <v>2444</v>
      </c>
      <c r="E1016" s="111" t="b">
        <v>0</v>
      </c>
      <c r="F1016" s="111" t="b">
        <v>0</v>
      </c>
      <c r="G1016" s="111" t="b">
        <v>0</v>
      </c>
    </row>
    <row r="1017" spans="1:7" ht="15">
      <c r="A1017" s="111" t="s">
        <v>1681</v>
      </c>
      <c r="B1017" s="111">
        <v>3</v>
      </c>
      <c r="C1017" s="116">
        <v>0.0003894104910992484</v>
      </c>
      <c r="D1017" s="111" t="s">
        <v>2444</v>
      </c>
      <c r="E1017" s="111" t="b">
        <v>0</v>
      </c>
      <c r="F1017" s="111" t="b">
        <v>0</v>
      </c>
      <c r="G1017" s="111" t="b">
        <v>0</v>
      </c>
    </row>
    <row r="1018" spans="1:7" ht="15">
      <c r="A1018" s="111" t="s">
        <v>1682</v>
      </c>
      <c r="B1018" s="111">
        <v>3</v>
      </c>
      <c r="C1018" s="116">
        <v>0.0003894104910992484</v>
      </c>
      <c r="D1018" s="111" t="s">
        <v>2444</v>
      </c>
      <c r="E1018" s="111" t="b">
        <v>0</v>
      </c>
      <c r="F1018" s="111" t="b">
        <v>0</v>
      </c>
      <c r="G1018" s="111" t="b">
        <v>0</v>
      </c>
    </row>
    <row r="1019" spans="1:7" ht="15">
      <c r="A1019" s="111" t="s">
        <v>1683</v>
      </c>
      <c r="B1019" s="111">
        <v>3</v>
      </c>
      <c r="C1019" s="116">
        <v>0.0005029207023727606</v>
      </c>
      <c r="D1019" s="111" t="s">
        <v>2444</v>
      </c>
      <c r="E1019" s="111" t="b">
        <v>0</v>
      </c>
      <c r="F1019" s="111" t="b">
        <v>0</v>
      </c>
      <c r="G1019" s="111" t="b">
        <v>0</v>
      </c>
    </row>
    <row r="1020" spans="1:7" ht="15">
      <c r="A1020" s="111" t="s">
        <v>1684</v>
      </c>
      <c r="B1020" s="111">
        <v>3</v>
      </c>
      <c r="C1020" s="116">
        <v>0.00043130373274611944</v>
      </c>
      <c r="D1020" s="111" t="s">
        <v>2444</v>
      </c>
      <c r="E1020" s="111" t="b">
        <v>0</v>
      </c>
      <c r="F1020" s="111" t="b">
        <v>0</v>
      </c>
      <c r="G1020" s="111" t="b">
        <v>0</v>
      </c>
    </row>
    <row r="1021" spans="1:7" ht="15">
      <c r="A1021" s="111" t="s">
        <v>1685</v>
      </c>
      <c r="B1021" s="111">
        <v>3</v>
      </c>
      <c r="C1021" s="116">
        <v>0.0003894104910992484</v>
      </c>
      <c r="D1021" s="111" t="s">
        <v>2444</v>
      </c>
      <c r="E1021" s="111" t="b">
        <v>1</v>
      </c>
      <c r="F1021" s="111" t="b">
        <v>0</v>
      </c>
      <c r="G1021" s="111" t="b">
        <v>0</v>
      </c>
    </row>
    <row r="1022" spans="1:7" ht="15">
      <c r="A1022" s="111" t="s">
        <v>1686</v>
      </c>
      <c r="B1022" s="111">
        <v>3</v>
      </c>
      <c r="C1022" s="116">
        <v>0.0005029207023727606</v>
      </c>
      <c r="D1022" s="111" t="s">
        <v>2444</v>
      </c>
      <c r="E1022" s="111" t="b">
        <v>0</v>
      </c>
      <c r="F1022" s="111" t="b">
        <v>0</v>
      </c>
      <c r="G1022" s="111" t="b">
        <v>0</v>
      </c>
    </row>
    <row r="1023" spans="1:7" ht="15">
      <c r="A1023" s="111" t="s">
        <v>1687</v>
      </c>
      <c r="B1023" s="111">
        <v>3</v>
      </c>
      <c r="C1023" s="116">
        <v>0.0005029207023727606</v>
      </c>
      <c r="D1023" s="111" t="s">
        <v>2444</v>
      </c>
      <c r="E1023" s="111" t="b">
        <v>0</v>
      </c>
      <c r="F1023" s="111" t="b">
        <v>0</v>
      </c>
      <c r="G1023" s="111" t="b">
        <v>0</v>
      </c>
    </row>
    <row r="1024" spans="1:7" ht="15">
      <c r="A1024" s="111" t="s">
        <v>1688</v>
      </c>
      <c r="B1024" s="111">
        <v>3</v>
      </c>
      <c r="C1024" s="116">
        <v>0.0003894104910992484</v>
      </c>
      <c r="D1024" s="111" t="s">
        <v>2444</v>
      </c>
      <c r="E1024" s="111" t="b">
        <v>0</v>
      </c>
      <c r="F1024" s="111" t="b">
        <v>0</v>
      </c>
      <c r="G1024" s="111" t="b">
        <v>0</v>
      </c>
    </row>
    <row r="1025" spans="1:7" ht="15">
      <c r="A1025" s="111" t="s">
        <v>1689</v>
      </c>
      <c r="B1025" s="111">
        <v>3</v>
      </c>
      <c r="C1025" s="116">
        <v>0.0003894104910992484</v>
      </c>
      <c r="D1025" s="111" t="s">
        <v>2444</v>
      </c>
      <c r="E1025" s="111" t="b">
        <v>0</v>
      </c>
      <c r="F1025" s="111" t="b">
        <v>0</v>
      </c>
      <c r="G1025" s="111" t="b">
        <v>0</v>
      </c>
    </row>
    <row r="1026" spans="1:7" ht="15">
      <c r="A1026" s="111" t="s">
        <v>1690</v>
      </c>
      <c r="B1026" s="111">
        <v>3</v>
      </c>
      <c r="C1026" s="116">
        <v>0.0003894104910992484</v>
      </c>
      <c r="D1026" s="111" t="s">
        <v>2444</v>
      </c>
      <c r="E1026" s="111" t="b">
        <v>0</v>
      </c>
      <c r="F1026" s="111" t="b">
        <v>0</v>
      </c>
      <c r="G1026" s="111" t="b">
        <v>0</v>
      </c>
    </row>
    <row r="1027" spans="1:7" ht="15">
      <c r="A1027" s="111" t="s">
        <v>1691</v>
      </c>
      <c r="B1027" s="111">
        <v>3</v>
      </c>
      <c r="C1027" s="116">
        <v>0.0003894104910992484</v>
      </c>
      <c r="D1027" s="111" t="s">
        <v>2444</v>
      </c>
      <c r="E1027" s="111" t="b">
        <v>0</v>
      </c>
      <c r="F1027" s="111" t="b">
        <v>0</v>
      </c>
      <c r="G1027" s="111" t="b">
        <v>0</v>
      </c>
    </row>
    <row r="1028" spans="1:7" ht="15">
      <c r="A1028" s="111" t="s">
        <v>1692</v>
      </c>
      <c r="B1028" s="111">
        <v>3</v>
      </c>
      <c r="C1028" s="116">
        <v>0.0003894104910992484</v>
      </c>
      <c r="D1028" s="111" t="s">
        <v>2444</v>
      </c>
      <c r="E1028" s="111" t="b">
        <v>0</v>
      </c>
      <c r="F1028" s="111" t="b">
        <v>0</v>
      </c>
      <c r="G1028" s="111" t="b">
        <v>0</v>
      </c>
    </row>
    <row r="1029" spans="1:7" ht="15">
      <c r="A1029" s="111" t="s">
        <v>1693</v>
      </c>
      <c r="B1029" s="111">
        <v>3</v>
      </c>
      <c r="C1029" s="116">
        <v>0.00043130373274611944</v>
      </c>
      <c r="D1029" s="111" t="s">
        <v>2444</v>
      </c>
      <c r="E1029" s="111" t="b">
        <v>0</v>
      </c>
      <c r="F1029" s="111" t="b">
        <v>0</v>
      </c>
      <c r="G1029" s="111" t="b">
        <v>0</v>
      </c>
    </row>
    <row r="1030" spans="1:7" ht="15">
      <c r="A1030" s="111" t="s">
        <v>1694</v>
      </c>
      <c r="B1030" s="111">
        <v>3</v>
      </c>
      <c r="C1030" s="116">
        <v>0.00043130373274611944</v>
      </c>
      <c r="D1030" s="111" t="s">
        <v>2444</v>
      </c>
      <c r="E1030" s="111" t="b">
        <v>0</v>
      </c>
      <c r="F1030" s="111" t="b">
        <v>0</v>
      </c>
      <c r="G1030" s="111" t="b">
        <v>0</v>
      </c>
    </row>
    <row r="1031" spans="1:7" ht="15">
      <c r="A1031" s="111" t="s">
        <v>1695</v>
      </c>
      <c r="B1031" s="111">
        <v>3</v>
      </c>
      <c r="C1031" s="116">
        <v>0.0003894104910992484</v>
      </c>
      <c r="D1031" s="111" t="s">
        <v>2444</v>
      </c>
      <c r="E1031" s="111" t="b">
        <v>0</v>
      </c>
      <c r="F1031" s="111" t="b">
        <v>0</v>
      </c>
      <c r="G1031" s="111" t="b">
        <v>0</v>
      </c>
    </row>
    <row r="1032" spans="1:7" ht="15">
      <c r="A1032" s="111" t="s">
        <v>1696</v>
      </c>
      <c r="B1032" s="111">
        <v>3</v>
      </c>
      <c r="C1032" s="116">
        <v>0.00043130373274611944</v>
      </c>
      <c r="D1032" s="111" t="s">
        <v>2444</v>
      </c>
      <c r="E1032" s="111" t="b">
        <v>0</v>
      </c>
      <c r="F1032" s="111" t="b">
        <v>0</v>
      </c>
      <c r="G1032" s="111" t="b">
        <v>0</v>
      </c>
    </row>
    <row r="1033" spans="1:7" ht="15">
      <c r="A1033" s="111" t="s">
        <v>1697</v>
      </c>
      <c r="B1033" s="111">
        <v>3</v>
      </c>
      <c r="C1033" s="116">
        <v>0.0005029207023727606</v>
      </c>
      <c r="D1033" s="111" t="s">
        <v>2444</v>
      </c>
      <c r="E1033" s="111" t="b">
        <v>0</v>
      </c>
      <c r="F1033" s="111" t="b">
        <v>0</v>
      </c>
      <c r="G1033" s="111" t="b">
        <v>0</v>
      </c>
    </row>
    <row r="1034" spans="1:7" ht="15">
      <c r="A1034" s="111" t="s">
        <v>1698</v>
      </c>
      <c r="B1034" s="111">
        <v>3</v>
      </c>
      <c r="C1034" s="116">
        <v>0.00043130373274611944</v>
      </c>
      <c r="D1034" s="111" t="s">
        <v>2444</v>
      </c>
      <c r="E1034" s="111" t="b">
        <v>0</v>
      </c>
      <c r="F1034" s="111" t="b">
        <v>0</v>
      </c>
      <c r="G1034" s="111" t="b">
        <v>0</v>
      </c>
    </row>
    <row r="1035" spans="1:7" ht="15">
      <c r="A1035" s="111" t="s">
        <v>1699</v>
      </c>
      <c r="B1035" s="111">
        <v>3</v>
      </c>
      <c r="C1035" s="116">
        <v>0.00043130373274611944</v>
      </c>
      <c r="D1035" s="111" t="s">
        <v>2444</v>
      </c>
      <c r="E1035" s="111" t="b">
        <v>0</v>
      </c>
      <c r="F1035" s="111" t="b">
        <v>0</v>
      </c>
      <c r="G1035" s="111" t="b">
        <v>0</v>
      </c>
    </row>
    <row r="1036" spans="1:7" ht="15">
      <c r="A1036" s="111" t="s">
        <v>1700</v>
      </c>
      <c r="B1036" s="111">
        <v>3</v>
      </c>
      <c r="C1036" s="116">
        <v>0.0005029207023727606</v>
      </c>
      <c r="D1036" s="111" t="s">
        <v>2444</v>
      </c>
      <c r="E1036" s="111" t="b">
        <v>0</v>
      </c>
      <c r="F1036" s="111" t="b">
        <v>0</v>
      </c>
      <c r="G1036" s="111" t="b">
        <v>0</v>
      </c>
    </row>
    <row r="1037" spans="1:7" ht="15">
      <c r="A1037" s="111" t="s">
        <v>1701</v>
      </c>
      <c r="B1037" s="111">
        <v>3</v>
      </c>
      <c r="C1037" s="116">
        <v>0.0005029207023727606</v>
      </c>
      <c r="D1037" s="111" t="s">
        <v>2444</v>
      </c>
      <c r="E1037" s="111" t="b">
        <v>0</v>
      </c>
      <c r="F1037" s="111" t="b">
        <v>0</v>
      </c>
      <c r="G1037" s="111" t="b">
        <v>0</v>
      </c>
    </row>
    <row r="1038" spans="1:7" ht="15">
      <c r="A1038" s="111" t="s">
        <v>1702</v>
      </c>
      <c r="B1038" s="111">
        <v>3</v>
      </c>
      <c r="C1038" s="116">
        <v>0.00043130373274611944</v>
      </c>
      <c r="D1038" s="111" t="s">
        <v>2444</v>
      </c>
      <c r="E1038" s="111" t="b">
        <v>0</v>
      </c>
      <c r="F1038" s="111" t="b">
        <v>0</v>
      </c>
      <c r="G1038" s="111" t="b">
        <v>0</v>
      </c>
    </row>
    <row r="1039" spans="1:7" ht="15">
      <c r="A1039" s="111" t="s">
        <v>1703</v>
      </c>
      <c r="B1039" s="111">
        <v>3</v>
      </c>
      <c r="C1039" s="116">
        <v>0.00043130373274611944</v>
      </c>
      <c r="D1039" s="111" t="s">
        <v>2444</v>
      </c>
      <c r="E1039" s="111" t="b">
        <v>0</v>
      </c>
      <c r="F1039" s="111" t="b">
        <v>0</v>
      </c>
      <c r="G1039" s="111" t="b">
        <v>0</v>
      </c>
    </row>
    <row r="1040" spans="1:7" ht="15">
      <c r="A1040" s="111" t="s">
        <v>1704</v>
      </c>
      <c r="B1040" s="111">
        <v>3</v>
      </c>
      <c r="C1040" s="116">
        <v>0.0005029207023727606</v>
      </c>
      <c r="D1040" s="111" t="s">
        <v>2444</v>
      </c>
      <c r="E1040" s="111" t="b">
        <v>1</v>
      </c>
      <c r="F1040" s="111" t="b">
        <v>0</v>
      </c>
      <c r="G1040" s="111" t="b">
        <v>0</v>
      </c>
    </row>
    <row r="1041" spans="1:7" ht="15">
      <c r="A1041" s="111" t="s">
        <v>1705</v>
      </c>
      <c r="B1041" s="111">
        <v>3</v>
      </c>
      <c r="C1041" s="116">
        <v>0.0005029207023727606</v>
      </c>
      <c r="D1041" s="111" t="s">
        <v>2444</v>
      </c>
      <c r="E1041" s="111" t="b">
        <v>0</v>
      </c>
      <c r="F1041" s="111" t="b">
        <v>0</v>
      </c>
      <c r="G1041" s="111" t="b">
        <v>0</v>
      </c>
    </row>
    <row r="1042" spans="1:7" ht="15">
      <c r="A1042" s="111" t="s">
        <v>1706</v>
      </c>
      <c r="B1042" s="111">
        <v>3</v>
      </c>
      <c r="C1042" s="116">
        <v>0.0005029207023727606</v>
      </c>
      <c r="D1042" s="111" t="s">
        <v>2444</v>
      </c>
      <c r="E1042" s="111" t="b">
        <v>0</v>
      </c>
      <c r="F1042" s="111" t="b">
        <v>1</v>
      </c>
      <c r="G1042" s="111" t="b">
        <v>0</v>
      </c>
    </row>
    <row r="1043" spans="1:7" ht="15">
      <c r="A1043" s="111" t="s">
        <v>1707</v>
      </c>
      <c r="B1043" s="111">
        <v>3</v>
      </c>
      <c r="C1043" s="116">
        <v>0.0003894104910992484</v>
      </c>
      <c r="D1043" s="111" t="s">
        <v>2444</v>
      </c>
      <c r="E1043" s="111" t="b">
        <v>0</v>
      </c>
      <c r="F1043" s="111" t="b">
        <v>0</v>
      </c>
      <c r="G1043" s="111" t="b">
        <v>0</v>
      </c>
    </row>
    <row r="1044" spans="1:7" ht="15">
      <c r="A1044" s="111" t="s">
        <v>1708</v>
      </c>
      <c r="B1044" s="111">
        <v>3</v>
      </c>
      <c r="C1044" s="116">
        <v>0.00043130373274611944</v>
      </c>
      <c r="D1044" s="111" t="s">
        <v>2444</v>
      </c>
      <c r="E1044" s="111" t="b">
        <v>0</v>
      </c>
      <c r="F1044" s="111" t="b">
        <v>0</v>
      </c>
      <c r="G1044" s="111" t="b">
        <v>0</v>
      </c>
    </row>
    <row r="1045" spans="1:7" ht="15">
      <c r="A1045" s="111" t="s">
        <v>1709</v>
      </c>
      <c r="B1045" s="111">
        <v>3</v>
      </c>
      <c r="C1045" s="116">
        <v>0.00043130373274611944</v>
      </c>
      <c r="D1045" s="111" t="s">
        <v>2444</v>
      </c>
      <c r="E1045" s="111" t="b">
        <v>0</v>
      </c>
      <c r="F1045" s="111" t="b">
        <v>0</v>
      </c>
      <c r="G1045" s="111" t="b">
        <v>0</v>
      </c>
    </row>
    <row r="1046" spans="1:7" ht="15">
      <c r="A1046" s="111" t="s">
        <v>1710</v>
      </c>
      <c r="B1046" s="111">
        <v>3</v>
      </c>
      <c r="C1046" s="116">
        <v>0.0003894104910992484</v>
      </c>
      <c r="D1046" s="111" t="s">
        <v>2444</v>
      </c>
      <c r="E1046" s="111" t="b">
        <v>0</v>
      </c>
      <c r="F1046" s="111" t="b">
        <v>0</v>
      </c>
      <c r="G1046" s="111" t="b">
        <v>0</v>
      </c>
    </row>
    <row r="1047" spans="1:7" ht="15">
      <c r="A1047" s="111" t="s">
        <v>1711</v>
      </c>
      <c r="B1047" s="111">
        <v>3</v>
      </c>
      <c r="C1047" s="116">
        <v>0.0003894104910992484</v>
      </c>
      <c r="D1047" s="111" t="s">
        <v>2444</v>
      </c>
      <c r="E1047" s="111" t="b">
        <v>0</v>
      </c>
      <c r="F1047" s="111" t="b">
        <v>0</v>
      </c>
      <c r="G1047" s="111" t="b">
        <v>0</v>
      </c>
    </row>
    <row r="1048" spans="1:7" ht="15">
      <c r="A1048" s="111" t="s">
        <v>1712</v>
      </c>
      <c r="B1048" s="111">
        <v>3</v>
      </c>
      <c r="C1048" s="116">
        <v>0.00043130373274611944</v>
      </c>
      <c r="D1048" s="111" t="s">
        <v>2444</v>
      </c>
      <c r="E1048" s="111" t="b">
        <v>0</v>
      </c>
      <c r="F1048" s="111" t="b">
        <v>0</v>
      </c>
      <c r="G1048" s="111" t="b">
        <v>0</v>
      </c>
    </row>
    <row r="1049" spans="1:7" ht="15">
      <c r="A1049" s="111" t="s">
        <v>1713</v>
      </c>
      <c r="B1049" s="111">
        <v>3</v>
      </c>
      <c r="C1049" s="116">
        <v>0.0003894104910992484</v>
      </c>
      <c r="D1049" s="111" t="s">
        <v>2444</v>
      </c>
      <c r="E1049" s="111" t="b">
        <v>0</v>
      </c>
      <c r="F1049" s="111" t="b">
        <v>0</v>
      </c>
      <c r="G1049" s="111" t="b">
        <v>0</v>
      </c>
    </row>
    <row r="1050" spans="1:7" ht="15">
      <c r="A1050" s="111" t="s">
        <v>1714</v>
      </c>
      <c r="B1050" s="111">
        <v>3</v>
      </c>
      <c r="C1050" s="116">
        <v>0.0005029207023727606</v>
      </c>
      <c r="D1050" s="111" t="s">
        <v>2444</v>
      </c>
      <c r="E1050" s="111" t="b">
        <v>0</v>
      </c>
      <c r="F1050" s="111" t="b">
        <v>0</v>
      </c>
      <c r="G1050" s="111" t="b">
        <v>0</v>
      </c>
    </row>
    <row r="1051" spans="1:7" ht="15">
      <c r="A1051" s="111" t="s">
        <v>1715</v>
      </c>
      <c r="B1051" s="111">
        <v>3</v>
      </c>
      <c r="C1051" s="116">
        <v>0.0003894104910992484</v>
      </c>
      <c r="D1051" s="111" t="s">
        <v>2444</v>
      </c>
      <c r="E1051" s="111" t="b">
        <v>0</v>
      </c>
      <c r="F1051" s="111" t="b">
        <v>0</v>
      </c>
      <c r="G1051" s="111" t="b">
        <v>0</v>
      </c>
    </row>
    <row r="1052" spans="1:7" ht="15">
      <c r="A1052" s="111" t="s">
        <v>1716</v>
      </c>
      <c r="B1052" s="111">
        <v>3</v>
      </c>
      <c r="C1052" s="116">
        <v>0.00043130373274611944</v>
      </c>
      <c r="D1052" s="111" t="s">
        <v>2444</v>
      </c>
      <c r="E1052" s="111" t="b">
        <v>0</v>
      </c>
      <c r="F1052" s="111" t="b">
        <v>0</v>
      </c>
      <c r="G1052" s="111" t="b">
        <v>0</v>
      </c>
    </row>
    <row r="1053" spans="1:7" ht="15">
      <c r="A1053" s="111" t="s">
        <v>1717</v>
      </c>
      <c r="B1053" s="111">
        <v>3</v>
      </c>
      <c r="C1053" s="116">
        <v>0.0003894104910992484</v>
      </c>
      <c r="D1053" s="111" t="s">
        <v>2444</v>
      </c>
      <c r="E1053" s="111" t="b">
        <v>0</v>
      </c>
      <c r="F1053" s="111" t="b">
        <v>0</v>
      </c>
      <c r="G1053" s="111" t="b">
        <v>0</v>
      </c>
    </row>
    <row r="1054" spans="1:7" ht="15">
      <c r="A1054" s="111" t="s">
        <v>1718</v>
      </c>
      <c r="B1054" s="111">
        <v>3</v>
      </c>
      <c r="C1054" s="116">
        <v>0.0003894104910992484</v>
      </c>
      <c r="D1054" s="111" t="s">
        <v>2444</v>
      </c>
      <c r="E1054" s="111" t="b">
        <v>0</v>
      </c>
      <c r="F1054" s="111" t="b">
        <v>0</v>
      </c>
      <c r="G1054" s="111" t="b">
        <v>0</v>
      </c>
    </row>
    <row r="1055" spans="1:7" ht="15">
      <c r="A1055" s="111" t="s">
        <v>1719</v>
      </c>
      <c r="B1055" s="111">
        <v>3</v>
      </c>
      <c r="C1055" s="116">
        <v>0.00043130373274611944</v>
      </c>
      <c r="D1055" s="111" t="s">
        <v>2444</v>
      </c>
      <c r="E1055" s="111" t="b">
        <v>0</v>
      </c>
      <c r="F1055" s="111" t="b">
        <v>0</v>
      </c>
      <c r="G1055" s="111" t="b">
        <v>0</v>
      </c>
    </row>
    <row r="1056" spans="1:7" ht="15">
      <c r="A1056" s="111" t="s">
        <v>1720</v>
      </c>
      <c r="B1056" s="111">
        <v>3</v>
      </c>
      <c r="C1056" s="116">
        <v>0.00043130373274611944</v>
      </c>
      <c r="D1056" s="111" t="s">
        <v>2444</v>
      </c>
      <c r="E1056" s="111" t="b">
        <v>0</v>
      </c>
      <c r="F1056" s="111" t="b">
        <v>0</v>
      </c>
      <c r="G1056" s="111" t="b">
        <v>0</v>
      </c>
    </row>
    <row r="1057" spans="1:7" ht="15">
      <c r="A1057" s="111" t="s">
        <v>1721</v>
      </c>
      <c r="B1057" s="111">
        <v>3</v>
      </c>
      <c r="C1057" s="116">
        <v>0.0003894104910992484</v>
      </c>
      <c r="D1057" s="111" t="s">
        <v>2444</v>
      </c>
      <c r="E1057" s="111" t="b">
        <v>0</v>
      </c>
      <c r="F1057" s="111" t="b">
        <v>0</v>
      </c>
      <c r="G1057" s="111" t="b">
        <v>0</v>
      </c>
    </row>
    <row r="1058" spans="1:7" ht="15">
      <c r="A1058" s="111" t="s">
        <v>1722</v>
      </c>
      <c r="B1058" s="111">
        <v>3</v>
      </c>
      <c r="C1058" s="116">
        <v>0.0005029207023727606</v>
      </c>
      <c r="D1058" s="111" t="s">
        <v>2444</v>
      </c>
      <c r="E1058" s="111" t="b">
        <v>0</v>
      </c>
      <c r="F1058" s="111" t="b">
        <v>0</v>
      </c>
      <c r="G1058" s="111" t="b">
        <v>0</v>
      </c>
    </row>
    <row r="1059" spans="1:7" ht="15">
      <c r="A1059" s="111" t="s">
        <v>1723</v>
      </c>
      <c r="B1059" s="111">
        <v>3</v>
      </c>
      <c r="C1059" s="116">
        <v>0.0005029207023727606</v>
      </c>
      <c r="D1059" s="111" t="s">
        <v>2444</v>
      </c>
      <c r="E1059" s="111" t="b">
        <v>0</v>
      </c>
      <c r="F1059" s="111" t="b">
        <v>0</v>
      </c>
      <c r="G1059" s="111" t="b">
        <v>0</v>
      </c>
    </row>
    <row r="1060" spans="1:7" ht="15">
      <c r="A1060" s="111" t="s">
        <v>1724</v>
      </c>
      <c r="B1060" s="111">
        <v>3</v>
      </c>
      <c r="C1060" s="116">
        <v>0.00043130373274611944</v>
      </c>
      <c r="D1060" s="111" t="s">
        <v>2444</v>
      </c>
      <c r="E1060" s="111" t="b">
        <v>0</v>
      </c>
      <c r="F1060" s="111" t="b">
        <v>0</v>
      </c>
      <c r="G1060" s="111" t="b">
        <v>0</v>
      </c>
    </row>
    <row r="1061" spans="1:7" ht="15">
      <c r="A1061" s="111" t="s">
        <v>1725</v>
      </c>
      <c r="B1061" s="111">
        <v>3</v>
      </c>
      <c r="C1061" s="116">
        <v>0.0005029207023727606</v>
      </c>
      <c r="D1061" s="111" t="s">
        <v>2444</v>
      </c>
      <c r="E1061" s="111" t="b">
        <v>0</v>
      </c>
      <c r="F1061" s="111" t="b">
        <v>0</v>
      </c>
      <c r="G1061" s="111" t="b">
        <v>0</v>
      </c>
    </row>
    <row r="1062" spans="1:7" ht="15">
      <c r="A1062" s="111" t="s">
        <v>1726</v>
      </c>
      <c r="B1062" s="111">
        <v>3</v>
      </c>
      <c r="C1062" s="116">
        <v>0.0005029207023727606</v>
      </c>
      <c r="D1062" s="111" t="s">
        <v>2444</v>
      </c>
      <c r="E1062" s="111" t="b">
        <v>0</v>
      </c>
      <c r="F1062" s="111" t="b">
        <v>0</v>
      </c>
      <c r="G1062" s="111" t="b">
        <v>0</v>
      </c>
    </row>
    <row r="1063" spans="1:7" ht="15">
      <c r="A1063" s="111" t="s">
        <v>1727</v>
      </c>
      <c r="B1063" s="111">
        <v>3</v>
      </c>
      <c r="C1063" s="116">
        <v>0.0005029207023727606</v>
      </c>
      <c r="D1063" s="111" t="s">
        <v>2444</v>
      </c>
      <c r="E1063" s="111" t="b">
        <v>0</v>
      </c>
      <c r="F1063" s="111" t="b">
        <v>0</v>
      </c>
      <c r="G1063" s="111" t="b">
        <v>0</v>
      </c>
    </row>
    <row r="1064" spans="1:7" ht="15">
      <c r="A1064" s="111" t="s">
        <v>1728</v>
      </c>
      <c r="B1064" s="111">
        <v>3</v>
      </c>
      <c r="C1064" s="116">
        <v>0.0003894104910992484</v>
      </c>
      <c r="D1064" s="111" t="s">
        <v>2444</v>
      </c>
      <c r="E1064" s="111" t="b">
        <v>1</v>
      </c>
      <c r="F1064" s="111" t="b">
        <v>0</v>
      </c>
      <c r="G1064" s="111" t="b">
        <v>0</v>
      </c>
    </row>
    <row r="1065" spans="1:7" ht="15">
      <c r="A1065" s="111" t="s">
        <v>1729</v>
      </c>
      <c r="B1065" s="111">
        <v>3</v>
      </c>
      <c r="C1065" s="116">
        <v>0.0003894104910992484</v>
      </c>
      <c r="D1065" s="111" t="s">
        <v>2444</v>
      </c>
      <c r="E1065" s="111" t="b">
        <v>0</v>
      </c>
      <c r="F1065" s="111" t="b">
        <v>0</v>
      </c>
      <c r="G1065" s="111" t="b">
        <v>0</v>
      </c>
    </row>
    <row r="1066" spans="1:7" ht="15">
      <c r="A1066" s="111" t="s">
        <v>1730</v>
      </c>
      <c r="B1066" s="111">
        <v>3</v>
      </c>
      <c r="C1066" s="116">
        <v>0.0003894104910992484</v>
      </c>
      <c r="D1066" s="111" t="s">
        <v>2444</v>
      </c>
      <c r="E1066" s="111" t="b">
        <v>0</v>
      </c>
      <c r="F1066" s="111" t="b">
        <v>0</v>
      </c>
      <c r="G1066" s="111" t="b">
        <v>0</v>
      </c>
    </row>
    <row r="1067" spans="1:7" ht="15">
      <c r="A1067" s="111" t="s">
        <v>1731</v>
      </c>
      <c r="B1067" s="111">
        <v>3</v>
      </c>
      <c r="C1067" s="116">
        <v>0.0003894104910992484</v>
      </c>
      <c r="D1067" s="111" t="s">
        <v>2444</v>
      </c>
      <c r="E1067" s="111" t="b">
        <v>0</v>
      </c>
      <c r="F1067" s="111" t="b">
        <v>0</v>
      </c>
      <c r="G1067" s="111" t="b">
        <v>0</v>
      </c>
    </row>
    <row r="1068" spans="1:7" ht="15">
      <c r="A1068" s="111" t="s">
        <v>1732</v>
      </c>
      <c r="B1068" s="111">
        <v>3</v>
      </c>
      <c r="C1068" s="116">
        <v>0.0003894104910992484</v>
      </c>
      <c r="D1068" s="111" t="s">
        <v>2444</v>
      </c>
      <c r="E1068" s="111" t="b">
        <v>0</v>
      </c>
      <c r="F1068" s="111" t="b">
        <v>0</v>
      </c>
      <c r="G1068" s="111" t="b">
        <v>0</v>
      </c>
    </row>
    <row r="1069" spans="1:7" ht="15">
      <c r="A1069" s="111" t="s">
        <v>1733</v>
      </c>
      <c r="B1069" s="111">
        <v>3</v>
      </c>
      <c r="C1069" s="116">
        <v>0.0005029207023727606</v>
      </c>
      <c r="D1069" s="111" t="s">
        <v>2444</v>
      </c>
      <c r="E1069" s="111" t="b">
        <v>0</v>
      </c>
      <c r="F1069" s="111" t="b">
        <v>0</v>
      </c>
      <c r="G1069" s="111" t="b">
        <v>0</v>
      </c>
    </row>
    <row r="1070" spans="1:7" ht="15">
      <c r="A1070" s="111" t="s">
        <v>1734</v>
      </c>
      <c r="B1070" s="111">
        <v>3</v>
      </c>
      <c r="C1070" s="116">
        <v>0.0005029207023727606</v>
      </c>
      <c r="D1070" s="111" t="s">
        <v>2444</v>
      </c>
      <c r="E1070" s="111" t="b">
        <v>0</v>
      </c>
      <c r="F1070" s="111" t="b">
        <v>0</v>
      </c>
      <c r="G1070" s="111" t="b">
        <v>0</v>
      </c>
    </row>
    <row r="1071" spans="1:7" ht="15">
      <c r="A1071" s="111" t="s">
        <v>1735</v>
      </c>
      <c r="B1071" s="111">
        <v>3</v>
      </c>
      <c r="C1071" s="116">
        <v>0.0005029207023727606</v>
      </c>
      <c r="D1071" s="111" t="s">
        <v>2444</v>
      </c>
      <c r="E1071" s="111" t="b">
        <v>0</v>
      </c>
      <c r="F1071" s="111" t="b">
        <v>0</v>
      </c>
      <c r="G1071" s="111" t="b">
        <v>0</v>
      </c>
    </row>
    <row r="1072" spans="1:7" ht="15">
      <c r="A1072" s="111" t="s">
        <v>1736</v>
      </c>
      <c r="B1072" s="111">
        <v>3</v>
      </c>
      <c r="C1072" s="116">
        <v>0.00043130373274611944</v>
      </c>
      <c r="D1072" s="111" t="s">
        <v>2444</v>
      </c>
      <c r="E1072" s="111" t="b">
        <v>0</v>
      </c>
      <c r="F1072" s="111" t="b">
        <v>0</v>
      </c>
      <c r="G1072" s="111" t="b">
        <v>0</v>
      </c>
    </row>
    <row r="1073" spans="1:7" ht="15">
      <c r="A1073" s="111" t="s">
        <v>1737</v>
      </c>
      <c r="B1073" s="111">
        <v>3</v>
      </c>
      <c r="C1073" s="116">
        <v>0.0005029207023727606</v>
      </c>
      <c r="D1073" s="111" t="s">
        <v>2444</v>
      </c>
      <c r="E1073" s="111" t="b">
        <v>0</v>
      </c>
      <c r="F1073" s="111" t="b">
        <v>0</v>
      </c>
      <c r="G1073" s="111" t="b">
        <v>0</v>
      </c>
    </row>
    <row r="1074" spans="1:7" ht="15">
      <c r="A1074" s="111" t="s">
        <v>1738</v>
      </c>
      <c r="B1074" s="111">
        <v>3</v>
      </c>
      <c r="C1074" s="116">
        <v>0.0005029207023727606</v>
      </c>
      <c r="D1074" s="111" t="s">
        <v>2444</v>
      </c>
      <c r="E1074" s="111" t="b">
        <v>0</v>
      </c>
      <c r="F1074" s="111" t="b">
        <v>0</v>
      </c>
      <c r="G1074" s="111" t="b">
        <v>0</v>
      </c>
    </row>
    <row r="1075" spans="1:7" ht="15">
      <c r="A1075" s="111" t="s">
        <v>1739</v>
      </c>
      <c r="B1075" s="111">
        <v>3</v>
      </c>
      <c r="C1075" s="116">
        <v>0.0003894104910992484</v>
      </c>
      <c r="D1075" s="111" t="s">
        <v>2444</v>
      </c>
      <c r="E1075" s="111" t="b">
        <v>0</v>
      </c>
      <c r="F1075" s="111" t="b">
        <v>0</v>
      </c>
      <c r="G1075" s="111" t="b">
        <v>0</v>
      </c>
    </row>
    <row r="1076" spans="1:7" ht="15">
      <c r="A1076" s="111" t="s">
        <v>1740</v>
      </c>
      <c r="B1076" s="111">
        <v>3</v>
      </c>
      <c r="C1076" s="116">
        <v>0.0005029207023727606</v>
      </c>
      <c r="D1076" s="111" t="s">
        <v>2444</v>
      </c>
      <c r="E1076" s="111" t="b">
        <v>0</v>
      </c>
      <c r="F1076" s="111" t="b">
        <v>0</v>
      </c>
      <c r="G1076" s="111" t="b">
        <v>0</v>
      </c>
    </row>
    <row r="1077" spans="1:7" ht="15">
      <c r="A1077" s="111" t="s">
        <v>1741</v>
      </c>
      <c r="B1077" s="111">
        <v>3</v>
      </c>
      <c r="C1077" s="116">
        <v>0.0003894104910992484</v>
      </c>
      <c r="D1077" s="111" t="s">
        <v>2444</v>
      </c>
      <c r="E1077" s="111" t="b">
        <v>0</v>
      </c>
      <c r="F1077" s="111" t="b">
        <v>0</v>
      </c>
      <c r="G1077" s="111" t="b">
        <v>0</v>
      </c>
    </row>
    <row r="1078" spans="1:7" ht="15">
      <c r="A1078" s="111" t="s">
        <v>1742</v>
      </c>
      <c r="B1078" s="111">
        <v>3</v>
      </c>
      <c r="C1078" s="116">
        <v>0.0003894104910992484</v>
      </c>
      <c r="D1078" s="111" t="s">
        <v>2444</v>
      </c>
      <c r="E1078" s="111" t="b">
        <v>0</v>
      </c>
      <c r="F1078" s="111" t="b">
        <v>0</v>
      </c>
      <c r="G1078" s="111" t="b">
        <v>0</v>
      </c>
    </row>
    <row r="1079" spans="1:7" ht="15">
      <c r="A1079" s="111" t="s">
        <v>1743</v>
      </c>
      <c r="B1079" s="111">
        <v>3</v>
      </c>
      <c r="C1079" s="116">
        <v>0.0005029207023727606</v>
      </c>
      <c r="D1079" s="111" t="s">
        <v>2444</v>
      </c>
      <c r="E1079" s="111" t="b">
        <v>0</v>
      </c>
      <c r="F1079" s="111" t="b">
        <v>0</v>
      </c>
      <c r="G1079" s="111" t="b">
        <v>0</v>
      </c>
    </row>
    <row r="1080" spans="1:7" ht="15">
      <c r="A1080" s="111" t="s">
        <v>1744</v>
      </c>
      <c r="B1080" s="111">
        <v>3</v>
      </c>
      <c r="C1080" s="116">
        <v>0.0005029207023727606</v>
      </c>
      <c r="D1080" s="111" t="s">
        <v>2444</v>
      </c>
      <c r="E1080" s="111" t="b">
        <v>0</v>
      </c>
      <c r="F1080" s="111" t="b">
        <v>0</v>
      </c>
      <c r="G1080" s="111" t="b">
        <v>0</v>
      </c>
    </row>
    <row r="1081" spans="1:7" ht="15">
      <c r="A1081" s="111" t="s">
        <v>1745</v>
      </c>
      <c r="B1081" s="111">
        <v>3</v>
      </c>
      <c r="C1081" s="116">
        <v>0.0005029207023727606</v>
      </c>
      <c r="D1081" s="111" t="s">
        <v>2444</v>
      </c>
      <c r="E1081" s="111" t="b">
        <v>0</v>
      </c>
      <c r="F1081" s="111" t="b">
        <v>0</v>
      </c>
      <c r="G1081" s="111" t="b">
        <v>0</v>
      </c>
    </row>
    <row r="1082" spans="1:7" ht="15">
      <c r="A1082" s="111" t="s">
        <v>1746</v>
      </c>
      <c r="B1082" s="111">
        <v>3</v>
      </c>
      <c r="C1082" s="116">
        <v>0.0005029207023727606</v>
      </c>
      <c r="D1082" s="111" t="s">
        <v>2444</v>
      </c>
      <c r="E1082" s="111" t="b">
        <v>0</v>
      </c>
      <c r="F1082" s="111" t="b">
        <v>0</v>
      </c>
      <c r="G1082" s="111" t="b">
        <v>0</v>
      </c>
    </row>
    <row r="1083" spans="1:7" ht="15">
      <c r="A1083" s="111" t="s">
        <v>1747</v>
      </c>
      <c r="B1083" s="111">
        <v>3</v>
      </c>
      <c r="C1083" s="116">
        <v>0.0003894104910992484</v>
      </c>
      <c r="D1083" s="111" t="s">
        <v>2444</v>
      </c>
      <c r="E1083" s="111" t="b">
        <v>1</v>
      </c>
      <c r="F1083" s="111" t="b">
        <v>0</v>
      </c>
      <c r="G1083" s="111" t="b">
        <v>0</v>
      </c>
    </row>
    <row r="1084" spans="1:7" ht="15">
      <c r="A1084" s="111" t="s">
        <v>1748</v>
      </c>
      <c r="B1084" s="111">
        <v>3</v>
      </c>
      <c r="C1084" s="116">
        <v>0.00043130373274611944</v>
      </c>
      <c r="D1084" s="111" t="s">
        <v>2444</v>
      </c>
      <c r="E1084" s="111" t="b">
        <v>0</v>
      </c>
      <c r="F1084" s="111" t="b">
        <v>0</v>
      </c>
      <c r="G1084" s="111" t="b">
        <v>0</v>
      </c>
    </row>
    <row r="1085" spans="1:7" ht="15">
      <c r="A1085" s="111" t="s">
        <v>1749</v>
      </c>
      <c r="B1085" s="111">
        <v>3</v>
      </c>
      <c r="C1085" s="116">
        <v>0.00043130373274611944</v>
      </c>
      <c r="D1085" s="111" t="s">
        <v>2444</v>
      </c>
      <c r="E1085" s="111" t="b">
        <v>0</v>
      </c>
      <c r="F1085" s="111" t="b">
        <v>0</v>
      </c>
      <c r="G1085" s="111" t="b">
        <v>0</v>
      </c>
    </row>
    <row r="1086" spans="1:7" ht="15">
      <c r="A1086" s="111" t="s">
        <v>1750</v>
      </c>
      <c r="B1086" s="111">
        <v>3</v>
      </c>
      <c r="C1086" s="116">
        <v>0.0005029207023727606</v>
      </c>
      <c r="D1086" s="111" t="s">
        <v>2444</v>
      </c>
      <c r="E1086" s="111" t="b">
        <v>0</v>
      </c>
      <c r="F1086" s="111" t="b">
        <v>0</v>
      </c>
      <c r="G1086" s="111" t="b">
        <v>0</v>
      </c>
    </row>
    <row r="1087" spans="1:7" ht="15">
      <c r="A1087" s="111" t="s">
        <v>1751</v>
      </c>
      <c r="B1087" s="111">
        <v>3</v>
      </c>
      <c r="C1087" s="116">
        <v>0.00043130373274611944</v>
      </c>
      <c r="D1087" s="111" t="s">
        <v>2444</v>
      </c>
      <c r="E1087" s="111" t="b">
        <v>0</v>
      </c>
      <c r="F1087" s="111" t="b">
        <v>0</v>
      </c>
      <c r="G1087" s="111" t="b">
        <v>0</v>
      </c>
    </row>
    <row r="1088" spans="1:7" ht="15">
      <c r="A1088" s="111" t="s">
        <v>1752</v>
      </c>
      <c r="B1088" s="111">
        <v>3</v>
      </c>
      <c r="C1088" s="116">
        <v>0.0005029207023727606</v>
      </c>
      <c r="D1088" s="111" t="s">
        <v>2444</v>
      </c>
      <c r="E1088" s="111" t="b">
        <v>0</v>
      </c>
      <c r="F1088" s="111" t="b">
        <v>0</v>
      </c>
      <c r="G1088" s="111" t="b">
        <v>0</v>
      </c>
    </row>
    <row r="1089" spans="1:7" ht="15">
      <c r="A1089" s="111" t="s">
        <v>1753</v>
      </c>
      <c r="B1089" s="111">
        <v>3</v>
      </c>
      <c r="C1089" s="116">
        <v>0.0005029207023727606</v>
      </c>
      <c r="D1089" s="111" t="s">
        <v>2444</v>
      </c>
      <c r="E1089" s="111" t="b">
        <v>0</v>
      </c>
      <c r="F1089" s="111" t="b">
        <v>0</v>
      </c>
      <c r="G1089" s="111" t="b">
        <v>0</v>
      </c>
    </row>
    <row r="1090" spans="1:7" ht="15">
      <c r="A1090" s="111" t="s">
        <v>1754</v>
      </c>
      <c r="B1090" s="111">
        <v>3</v>
      </c>
      <c r="C1090" s="116">
        <v>0.0003894104910992484</v>
      </c>
      <c r="D1090" s="111" t="s">
        <v>2444</v>
      </c>
      <c r="E1090" s="111" t="b">
        <v>0</v>
      </c>
      <c r="F1090" s="111" t="b">
        <v>0</v>
      </c>
      <c r="G1090" s="111" t="b">
        <v>0</v>
      </c>
    </row>
    <row r="1091" spans="1:7" ht="15">
      <c r="A1091" s="111" t="s">
        <v>1755</v>
      </c>
      <c r="B1091" s="111">
        <v>3</v>
      </c>
      <c r="C1091" s="116">
        <v>0.0003894104910992484</v>
      </c>
      <c r="D1091" s="111" t="s">
        <v>2444</v>
      </c>
      <c r="E1091" s="111" t="b">
        <v>0</v>
      </c>
      <c r="F1091" s="111" t="b">
        <v>0</v>
      </c>
      <c r="G1091" s="111" t="b">
        <v>0</v>
      </c>
    </row>
    <row r="1092" spans="1:7" ht="15">
      <c r="A1092" s="111" t="s">
        <v>1756</v>
      </c>
      <c r="B1092" s="111">
        <v>3</v>
      </c>
      <c r="C1092" s="116">
        <v>0.0005029207023727606</v>
      </c>
      <c r="D1092" s="111" t="s">
        <v>2444</v>
      </c>
      <c r="E1092" s="111" t="b">
        <v>0</v>
      </c>
      <c r="F1092" s="111" t="b">
        <v>0</v>
      </c>
      <c r="G1092" s="111" t="b">
        <v>0</v>
      </c>
    </row>
    <row r="1093" spans="1:7" ht="15">
      <c r="A1093" s="111" t="s">
        <v>1757</v>
      </c>
      <c r="B1093" s="111">
        <v>3</v>
      </c>
      <c r="C1093" s="116">
        <v>0.00043130373274611944</v>
      </c>
      <c r="D1093" s="111" t="s">
        <v>2444</v>
      </c>
      <c r="E1093" s="111" t="b">
        <v>0</v>
      </c>
      <c r="F1093" s="111" t="b">
        <v>0</v>
      </c>
      <c r="G1093" s="111" t="b">
        <v>0</v>
      </c>
    </row>
    <row r="1094" spans="1:7" ht="15">
      <c r="A1094" s="111" t="s">
        <v>1758</v>
      </c>
      <c r="B1094" s="111">
        <v>3</v>
      </c>
      <c r="C1094" s="116">
        <v>0.0005029207023727606</v>
      </c>
      <c r="D1094" s="111" t="s">
        <v>2444</v>
      </c>
      <c r="E1094" s="111" t="b">
        <v>0</v>
      </c>
      <c r="F1094" s="111" t="b">
        <v>0</v>
      </c>
      <c r="G1094" s="111" t="b">
        <v>0</v>
      </c>
    </row>
    <row r="1095" spans="1:7" ht="15">
      <c r="A1095" s="111" t="s">
        <v>1759</v>
      </c>
      <c r="B1095" s="111">
        <v>3</v>
      </c>
      <c r="C1095" s="116">
        <v>0.0003894104910992484</v>
      </c>
      <c r="D1095" s="111" t="s">
        <v>2444</v>
      </c>
      <c r="E1095" s="111" t="b">
        <v>0</v>
      </c>
      <c r="F1095" s="111" t="b">
        <v>0</v>
      </c>
      <c r="G1095" s="111" t="b">
        <v>0</v>
      </c>
    </row>
    <row r="1096" spans="1:7" ht="15">
      <c r="A1096" s="111" t="s">
        <v>1760</v>
      </c>
      <c r="B1096" s="111">
        <v>3</v>
      </c>
      <c r="C1096" s="116">
        <v>0.00043130373274611944</v>
      </c>
      <c r="D1096" s="111" t="s">
        <v>2444</v>
      </c>
      <c r="E1096" s="111" t="b">
        <v>0</v>
      </c>
      <c r="F1096" s="111" t="b">
        <v>0</v>
      </c>
      <c r="G1096" s="111" t="b">
        <v>0</v>
      </c>
    </row>
    <row r="1097" spans="1:7" ht="15">
      <c r="A1097" s="111" t="s">
        <v>1761</v>
      </c>
      <c r="B1097" s="111">
        <v>3</v>
      </c>
      <c r="C1097" s="116">
        <v>0.00043130373274611944</v>
      </c>
      <c r="D1097" s="111" t="s">
        <v>2444</v>
      </c>
      <c r="E1097" s="111" t="b">
        <v>0</v>
      </c>
      <c r="F1097" s="111" t="b">
        <v>0</v>
      </c>
      <c r="G1097" s="111" t="b">
        <v>0</v>
      </c>
    </row>
    <row r="1098" spans="1:7" ht="15">
      <c r="A1098" s="111" t="s">
        <v>1762</v>
      </c>
      <c r="B1098" s="111">
        <v>3</v>
      </c>
      <c r="C1098" s="116">
        <v>0.00043130373274611944</v>
      </c>
      <c r="D1098" s="111" t="s">
        <v>2444</v>
      </c>
      <c r="E1098" s="111" t="b">
        <v>0</v>
      </c>
      <c r="F1098" s="111" t="b">
        <v>0</v>
      </c>
      <c r="G1098" s="111" t="b">
        <v>0</v>
      </c>
    </row>
    <row r="1099" spans="1:7" ht="15">
      <c r="A1099" s="111" t="s">
        <v>1763</v>
      </c>
      <c r="B1099" s="111">
        <v>3</v>
      </c>
      <c r="C1099" s="116">
        <v>0.00043130373274611944</v>
      </c>
      <c r="D1099" s="111" t="s">
        <v>2444</v>
      </c>
      <c r="E1099" s="111" t="b">
        <v>0</v>
      </c>
      <c r="F1099" s="111" t="b">
        <v>0</v>
      </c>
      <c r="G1099" s="111" t="b">
        <v>0</v>
      </c>
    </row>
    <row r="1100" spans="1:7" ht="15">
      <c r="A1100" s="111" t="s">
        <v>1764</v>
      </c>
      <c r="B1100" s="111">
        <v>3</v>
      </c>
      <c r="C1100" s="116">
        <v>0.00043130373274611944</v>
      </c>
      <c r="D1100" s="111" t="s">
        <v>2444</v>
      </c>
      <c r="E1100" s="111" t="b">
        <v>0</v>
      </c>
      <c r="F1100" s="111" t="b">
        <v>0</v>
      </c>
      <c r="G1100" s="111" t="b">
        <v>0</v>
      </c>
    </row>
    <row r="1101" spans="1:7" ht="15">
      <c r="A1101" s="111" t="s">
        <v>1765</v>
      </c>
      <c r="B1101" s="111">
        <v>3</v>
      </c>
      <c r="C1101" s="116">
        <v>0.0005029207023727606</v>
      </c>
      <c r="D1101" s="111" t="s">
        <v>2444</v>
      </c>
      <c r="E1101" s="111" t="b">
        <v>0</v>
      </c>
      <c r="F1101" s="111" t="b">
        <v>0</v>
      </c>
      <c r="G1101" s="111" t="b">
        <v>0</v>
      </c>
    </row>
    <row r="1102" spans="1:7" ht="15">
      <c r="A1102" s="111" t="s">
        <v>1766</v>
      </c>
      <c r="B1102" s="111">
        <v>3</v>
      </c>
      <c r="C1102" s="116">
        <v>0.00043130373274611944</v>
      </c>
      <c r="D1102" s="111" t="s">
        <v>2444</v>
      </c>
      <c r="E1102" s="111" t="b">
        <v>1</v>
      </c>
      <c r="F1102" s="111" t="b">
        <v>0</v>
      </c>
      <c r="G1102" s="111" t="b">
        <v>0</v>
      </c>
    </row>
    <row r="1103" spans="1:7" ht="15">
      <c r="A1103" s="111" t="s">
        <v>1767</v>
      </c>
      <c r="B1103" s="111">
        <v>3</v>
      </c>
      <c r="C1103" s="116">
        <v>0.0005029207023727606</v>
      </c>
      <c r="D1103" s="111" t="s">
        <v>2444</v>
      </c>
      <c r="E1103" s="111" t="b">
        <v>0</v>
      </c>
      <c r="F1103" s="111" t="b">
        <v>0</v>
      </c>
      <c r="G1103" s="111" t="b">
        <v>0</v>
      </c>
    </row>
    <row r="1104" spans="1:7" ht="15">
      <c r="A1104" s="111" t="s">
        <v>1768</v>
      </c>
      <c r="B1104" s="111">
        <v>3</v>
      </c>
      <c r="C1104" s="116">
        <v>0.0005029207023727606</v>
      </c>
      <c r="D1104" s="111" t="s">
        <v>2444</v>
      </c>
      <c r="E1104" s="111" t="b">
        <v>0</v>
      </c>
      <c r="F1104" s="111" t="b">
        <v>0</v>
      </c>
      <c r="G1104" s="111" t="b">
        <v>0</v>
      </c>
    </row>
    <row r="1105" spans="1:7" ht="15">
      <c r="A1105" s="111" t="s">
        <v>1769</v>
      </c>
      <c r="B1105" s="111">
        <v>3</v>
      </c>
      <c r="C1105" s="116">
        <v>0.0005029207023727606</v>
      </c>
      <c r="D1105" s="111" t="s">
        <v>2444</v>
      </c>
      <c r="E1105" s="111" t="b">
        <v>0</v>
      </c>
      <c r="F1105" s="111" t="b">
        <v>0</v>
      </c>
      <c r="G1105" s="111" t="b">
        <v>0</v>
      </c>
    </row>
    <row r="1106" spans="1:7" ht="15">
      <c r="A1106" s="111" t="s">
        <v>1770</v>
      </c>
      <c r="B1106" s="111">
        <v>3</v>
      </c>
      <c r="C1106" s="116">
        <v>0.0005029207023727606</v>
      </c>
      <c r="D1106" s="111" t="s">
        <v>2444</v>
      </c>
      <c r="E1106" s="111" t="b">
        <v>0</v>
      </c>
      <c r="F1106" s="111" t="b">
        <v>0</v>
      </c>
      <c r="G1106" s="111" t="b">
        <v>0</v>
      </c>
    </row>
    <row r="1107" spans="1:7" ht="15">
      <c r="A1107" s="111" t="s">
        <v>1771</v>
      </c>
      <c r="B1107" s="111">
        <v>3</v>
      </c>
      <c r="C1107" s="116">
        <v>0.0005029207023727606</v>
      </c>
      <c r="D1107" s="111" t="s">
        <v>2444</v>
      </c>
      <c r="E1107" s="111" t="b">
        <v>1</v>
      </c>
      <c r="F1107" s="111" t="b">
        <v>0</v>
      </c>
      <c r="G1107" s="111" t="b">
        <v>0</v>
      </c>
    </row>
    <row r="1108" spans="1:7" ht="15">
      <c r="A1108" s="111" t="s">
        <v>1772</v>
      </c>
      <c r="B1108" s="111">
        <v>2</v>
      </c>
      <c r="C1108" s="116">
        <v>0.0002875358218307463</v>
      </c>
      <c r="D1108" s="111" t="s">
        <v>2444</v>
      </c>
      <c r="E1108" s="111" t="b">
        <v>0</v>
      </c>
      <c r="F1108" s="111" t="b">
        <v>0</v>
      </c>
      <c r="G1108" s="111" t="b">
        <v>0</v>
      </c>
    </row>
    <row r="1109" spans="1:7" ht="15">
      <c r="A1109" s="111" t="s">
        <v>1773</v>
      </c>
      <c r="B1109" s="111">
        <v>2</v>
      </c>
      <c r="C1109" s="116">
        <v>0.0002875358218307463</v>
      </c>
      <c r="D1109" s="111" t="s">
        <v>2444</v>
      </c>
      <c r="E1109" s="111" t="b">
        <v>0</v>
      </c>
      <c r="F1109" s="111" t="b">
        <v>0</v>
      </c>
      <c r="G1109" s="111" t="b">
        <v>0</v>
      </c>
    </row>
    <row r="1110" spans="1:7" ht="15">
      <c r="A1110" s="111" t="s">
        <v>1774</v>
      </c>
      <c r="B1110" s="111">
        <v>2</v>
      </c>
      <c r="C1110" s="116">
        <v>0.00033528046824850705</v>
      </c>
      <c r="D1110" s="111" t="s">
        <v>2444</v>
      </c>
      <c r="E1110" s="111" t="b">
        <v>0</v>
      </c>
      <c r="F1110" s="111" t="b">
        <v>0</v>
      </c>
      <c r="G1110" s="111" t="b">
        <v>0</v>
      </c>
    </row>
    <row r="1111" spans="1:7" ht="15">
      <c r="A1111" s="111" t="s">
        <v>1775</v>
      </c>
      <c r="B1111" s="111">
        <v>2</v>
      </c>
      <c r="C1111" s="116">
        <v>0.00033528046824850705</v>
      </c>
      <c r="D1111" s="111" t="s">
        <v>2444</v>
      </c>
      <c r="E1111" s="111" t="b">
        <v>0</v>
      </c>
      <c r="F1111" s="111" t="b">
        <v>0</v>
      </c>
      <c r="G1111" s="111" t="b">
        <v>0</v>
      </c>
    </row>
    <row r="1112" spans="1:7" ht="15">
      <c r="A1112" s="111" t="s">
        <v>1776</v>
      </c>
      <c r="B1112" s="111">
        <v>2</v>
      </c>
      <c r="C1112" s="116">
        <v>0.00033528046824850705</v>
      </c>
      <c r="D1112" s="111" t="s">
        <v>2444</v>
      </c>
      <c r="E1112" s="111" t="b">
        <v>0</v>
      </c>
      <c r="F1112" s="111" t="b">
        <v>0</v>
      </c>
      <c r="G1112" s="111" t="b">
        <v>0</v>
      </c>
    </row>
    <row r="1113" spans="1:7" ht="15">
      <c r="A1113" s="111" t="s">
        <v>1777</v>
      </c>
      <c r="B1113" s="111">
        <v>2</v>
      </c>
      <c r="C1113" s="116">
        <v>0.0002875358218307463</v>
      </c>
      <c r="D1113" s="111" t="s">
        <v>2444</v>
      </c>
      <c r="E1113" s="111" t="b">
        <v>0</v>
      </c>
      <c r="F1113" s="111" t="b">
        <v>0</v>
      </c>
      <c r="G1113" s="111" t="b">
        <v>0</v>
      </c>
    </row>
    <row r="1114" spans="1:7" ht="15">
      <c r="A1114" s="111" t="s">
        <v>1778</v>
      </c>
      <c r="B1114" s="111">
        <v>2</v>
      </c>
      <c r="C1114" s="116">
        <v>0.0002875358218307463</v>
      </c>
      <c r="D1114" s="111" t="s">
        <v>2444</v>
      </c>
      <c r="E1114" s="111" t="b">
        <v>0</v>
      </c>
      <c r="F1114" s="111" t="b">
        <v>0</v>
      </c>
      <c r="G1114" s="111" t="b">
        <v>0</v>
      </c>
    </row>
    <row r="1115" spans="1:7" ht="15">
      <c r="A1115" s="111" t="s">
        <v>1779</v>
      </c>
      <c r="B1115" s="111">
        <v>2</v>
      </c>
      <c r="C1115" s="116">
        <v>0.0002875358218307463</v>
      </c>
      <c r="D1115" s="111" t="s">
        <v>2444</v>
      </c>
      <c r="E1115" s="111" t="b">
        <v>0</v>
      </c>
      <c r="F1115" s="111" t="b">
        <v>0</v>
      </c>
      <c r="G1115" s="111" t="b">
        <v>0</v>
      </c>
    </row>
    <row r="1116" spans="1:7" ht="15">
      <c r="A1116" s="111" t="s">
        <v>1780</v>
      </c>
      <c r="B1116" s="111">
        <v>2</v>
      </c>
      <c r="C1116" s="116">
        <v>0.0002875358218307463</v>
      </c>
      <c r="D1116" s="111" t="s">
        <v>2444</v>
      </c>
      <c r="E1116" s="111" t="b">
        <v>0</v>
      </c>
      <c r="F1116" s="111" t="b">
        <v>0</v>
      </c>
      <c r="G1116" s="111" t="b">
        <v>0</v>
      </c>
    </row>
    <row r="1117" spans="1:7" ht="15">
      <c r="A1117" s="111" t="s">
        <v>1781</v>
      </c>
      <c r="B1117" s="111">
        <v>2</v>
      </c>
      <c r="C1117" s="116">
        <v>0.0002875358218307463</v>
      </c>
      <c r="D1117" s="111" t="s">
        <v>2444</v>
      </c>
      <c r="E1117" s="111" t="b">
        <v>0</v>
      </c>
      <c r="F1117" s="111" t="b">
        <v>0</v>
      </c>
      <c r="G1117" s="111" t="b">
        <v>0</v>
      </c>
    </row>
    <row r="1118" spans="1:7" ht="15">
      <c r="A1118" s="111" t="s">
        <v>1782</v>
      </c>
      <c r="B1118" s="111">
        <v>2</v>
      </c>
      <c r="C1118" s="116">
        <v>0.0002875358218307463</v>
      </c>
      <c r="D1118" s="111" t="s">
        <v>2444</v>
      </c>
      <c r="E1118" s="111" t="b">
        <v>0</v>
      </c>
      <c r="F1118" s="111" t="b">
        <v>0</v>
      </c>
      <c r="G1118" s="111" t="b">
        <v>0</v>
      </c>
    </row>
    <row r="1119" spans="1:7" ht="15">
      <c r="A1119" s="111" t="s">
        <v>1783</v>
      </c>
      <c r="B1119" s="111">
        <v>2</v>
      </c>
      <c r="C1119" s="116">
        <v>0.0002875358218307463</v>
      </c>
      <c r="D1119" s="111" t="s">
        <v>2444</v>
      </c>
      <c r="E1119" s="111" t="b">
        <v>0</v>
      </c>
      <c r="F1119" s="111" t="b">
        <v>0</v>
      </c>
      <c r="G1119" s="111" t="b">
        <v>0</v>
      </c>
    </row>
    <row r="1120" spans="1:7" ht="15">
      <c r="A1120" s="111" t="s">
        <v>1784</v>
      </c>
      <c r="B1120" s="111">
        <v>2</v>
      </c>
      <c r="C1120" s="116">
        <v>0.0002875358218307463</v>
      </c>
      <c r="D1120" s="111" t="s">
        <v>2444</v>
      </c>
      <c r="E1120" s="111" t="b">
        <v>0</v>
      </c>
      <c r="F1120" s="111" t="b">
        <v>0</v>
      </c>
      <c r="G1120" s="111" t="b">
        <v>0</v>
      </c>
    </row>
    <row r="1121" spans="1:7" ht="15">
      <c r="A1121" s="111" t="s">
        <v>1785</v>
      </c>
      <c r="B1121" s="111">
        <v>2</v>
      </c>
      <c r="C1121" s="116">
        <v>0.0002875358218307463</v>
      </c>
      <c r="D1121" s="111" t="s">
        <v>2444</v>
      </c>
      <c r="E1121" s="111" t="b">
        <v>0</v>
      </c>
      <c r="F1121" s="111" t="b">
        <v>0</v>
      </c>
      <c r="G1121" s="111" t="b">
        <v>0</v>
      </c>
    </row>
    <row r="1122" spans="1:7" ht="15">
      <c r="A1122" s="111" t="s">
        <v>1786</v>
      </c>
      <c r="B1122" s="111">
        <v>2</v>
      </c>
      <c r="C1122" s="116">
        <v>0.0002875358218307463</v>
      </c>
      <c r="D1122" s="111" t="s">
        <v>2444</v>
      </c>
      <c r="E1122" s="111" t="b">
        <v>0</v>
      </c>
      <c r="F1122" s="111" t="b">
        <v>0</v>
      </c>
      <c r="G1122" s="111" t="b">
        <v>0</v>
      </c>
    </row>
    <row r="1123" spans="1:7" ht="15">
      <c r="A1123" s="111" t="s">
        <v>1787</v>
      </c>
      <c r="B1123" s="111">
        <v>2</v>
      </c>
      <c r="C1123" s="116">
        <v>0.0002875358218307463</v>
      </c>
      <c r="D1123" s="111" t="s">
        <v>2444</v>
      </c>
      <c r="E1123" s="111" t="b">
        <v>0</v>
      </c>
      <c r="F1123" s="111" t="b">
        <v>0</v>
      </c>
      <c r="G1123" s="111" t="b">
        <v>0</v>
      </c>
    </row>
    <row r="1124" spans="1:7" ht="15">
      <c r="A1124" s="111" t="s">
        <v>1788</v>
      </c>
      <c r="B1124" s="111">
        <v>2</v>
      </c>
      <c r="C1124" s="116">
        <v>0.0002875358218307463</v>
      </c>
      <c r="D1124" s="111" t="s">
        <v>2444</v>
      </c>
      <c r="E1124" s="111" t="b">
        <v>0</v>
      </c>
      <c r="F1124" s="111" t="b">
        <v>0</v>
      </c>
      <c r="G1124" s="111" t="b">
        <v>0</v>
      </c>
    </row>
    <row r="1125" spans="1:7" ht="15">
      <c r="A1125" s="111" t="s">
        <v>1789</v>
      </c>
      <c r="B1125" s="111">
        <v>2</v>
      </c>
      <c r="C1125" s="116">
        <v>0.0002875358218307463</v>
      </c>
      <c r="D1125" s="111" t="s">
        <v>2444</v>
      </c>
      <c r="E1125" s="111" t="b">
        <v>0</v>
      </c>
      <c r="F1125" s="111" t="b">
        <v>0</v>
      </c>
      <c r="G1125" s="111" t="b">
        <v>0</v>
      </c>
    </row>
    <row r="1126" spans="1:7" ht="15">
      <c r="A1126" s="111" t="s">
        <v>1790</v>
      </c>
      <c r="B1126" s="111">
        <v>2</v>
      </c>
      <c r="C1126" s="116">
        <v>0.0002875358218307463</v>
      </c>
      <c r="D1126" s="111" t="s">
        <v>2444</v>
      </c>
      <c r="E1126" s="111" t="b">
        <v>0</v>
      </c>
      <c r="F1126" s="111" t="b">
        <v>0</v>
      </c>
      <c r="G1126" s="111" t="b">
        <v>0</v>
      </c>
    </row>
    <row r="1127" spans="1:7" ht="15">
      <c r="A1127" s="111" t="s">
        <v>1791</v>
      </c>
      <c r="B1127" s="111">
        <v>2</v>
      </c>
      <c r="C1127" s="116">
        <v>0.0002875358218307463</v>
      </c>
      <c r="D1127" s="111" t="s">
        <v>2444</v>
      </c>
      <c r="E1127" s="111" t="b">
        <v>0</v>
      </c>
      <c r="F1127" s="111" t="b">
        <v>0</v>
      </c>
      <c r="G1127" s="111" t="b">
        <v>0</v>
      </c>
    </row>
    <row r="1128" spans="1:7" ht="15">
      <c r="A1128" s="111" t="s">
        <v>1792</v>
      </c>
      <c r="B1128" s="111">
        <v>2</v>
      </c>
      <c r="C1128" s="116">
        <v>0.0002875358218307463</v>
      </c>
      <c r="D1128" s="111" t="s">
        <v>2444</v>
      </c>
      <c r="E1128" s="111" t="b">
        <v>0</v>
      </c>
      <c r="F1128" s="111" t="b">
        <v>0</v>
      </c>
      <c r="G1128" s="111" t="b">
        <v>0</v>
      </c>
    </row>
    <row r="1129" spans="1:7" ht="15">
      <c r="A1129" s="111" t="s">
        <v>1793</v>
      </c>
      <c r="B1129" s="111">
        <v>2</v>
      </c>
      <c r="C1129" s="116">
        <v>0.0002875358218307463</v>
      </c>
      <c r="D1129" s="111" t="s">
        <v>2444</v>
      </c>
      <c r="E1129" s="111" t="b">
        <v>0</v>
      </c>
      <c r="F1129" s="111" t="b">
        <v>0</v>
      </c>
      <c r="G1129" s="111" t="b">
        <v>0</v>
      </c>
    </row>
    <row r="1130" spans="1:7" ht="15">
      <c r="A1130" s="111" t="s">
        <v>1794</v>
      </c>
      <c r="B1130" s="111">
        <v>2</v>
      </c>
      <c r="C1130" s="116">
        <v>0.0002875358218307463</v>
      </c>
      <c r="D1130" s="111" t="s">
        <v>2444</v>
      </c>
      <c r="E1130" s="111" t="b">
        <v>0</v>
      </c>
      <c r="F1130" s="111" t="b">
        <v>0</v>
      </c>
      <c r="G1130" s="111" t="b">
        <v>0</v>
      </c>
    </row>
    <row r="1131" spans="1:7" ht="15">
      <c r="A1131" s="111" t="s">
        <v>1795</v>
      </c>
      <c r="B1131" s="111">
        <v>2</v>
      </c>
      <c r="C1131" s="116">
        <v>0.0002875358218307463</v>
      </c>
      <c r="D1131" s="111" t="s">
        <v>2444</v>
      </c>
      <c r="E1131" s="111" t="b">
        <v>0</v>
      </c>
      <c r="F1131" s="111" t="b">
        <v>0</v>
      </c>
      <c r="G1131" s="111" t="b">
        <v>0</v>
      </c>
    </row>
    <row r="1132" spans="1:7" ht="15">
      <c r="A1132" s="111" t="s">
        <v>1796</v>
      </c>
      <c r="B1132" s="111">
        <v>2</v>
      </c>
      <c r="C1132" s="116">
        <v>0.0002875358218307463</v>
      </c>
      <c r="D1132" s="111" t="s">
        <v>2444</v>
      </c>
      <c r="E1132" s="111" t="b">
        <v>0</v>
      </c>
      <c r="F1132" s="111" t="b">
        <v>0</v>
      </c>
      <c r="G1132" s="111" t="b">
        <v>0</v>
      </c>
    </row>
    <row r="1133" spans="1:7" ht="15">
      <c r="A1133" s="111" t="s">
        <v>1797</v>
      </c>
      <c r="B1133" s="111">
        <v>2</v>
      </c>
      <c r="C1133" s="116">
        <v>0.0002875358218307463</v>
      </c>
      <c r="D1133" s="111" t="s">
        <v>2444</v>
      </c>
      <c r="E1133" s="111" t="b">
        <v>0</v>
      </c>
      <c r="F1133" s="111" t="b">
        <v>0</v>
      </c>
      <c r="G1133" s="111" t="b">
        <v>0</v>
      </c>
    </row>
    <row r="1134" spans="1:7" ht="15">
      <c r="A1134" s="111" t="s">
        <v>1798</v>
      </c>
      <c r="B1134" s="111">
        <v>2</v>
      </c>
      <c r="C1134" s="116">
        <v>0.0002875358218307463</v>
      </c>
      <c r="D1134" s="111" t="s">
        <v>2444</v>
      </c>
      <c r="E1134" s="111" t="b">
        <v>0</v>
      </c>
      <c r="F1134" s="111" t="b">
        <v>0</v>
      </c>
      <c r="G1134" s="111" t="b">
        <v>0</v>
      </c>
    </row>
    <row r="1135" spans="1:7" ht="15">
      <c r="A1135" s="111" t="s">
        <v>1799</v>
      </c>
      <c r="B1135" s="111">
        <v>2</v>
      </c>
      <c r="C1135" s="116">
        <v>0.0002875358218307463</v>
      </c>
      <c r="D1135" s="111" t="s">
        <v>2444</v>
      </c>
      <c r="E1135" s="111" t="b">
        <v>0</v>
      </c>
      <c r="F1135" s="111" t="b">
        <v>0</v>
      </c>
      <c r="G1135" s="111" t="b">
        <v>0</v>
      </c>
    </row>
    <row r="1136" spans="1:7" ht="15">
      <c r="A1136" s="111" t="s">
        <v>1800</v>
      </c>
      <c r="B1136" s="111">
        <v>2</v>
      </c>
      <c r="C1136" s="116">
        <v>0.0002875358218307463</v>
      </c>
      <c r="D1136" s="111" t="s">
        <v>2444</v>
      </c>
      <c r="E1136" s="111" t="b">
        <v>0</v>
      </c>
      <c r="F1136" s="111" t="b">
        <v>0</v>
      </c>
      <c r="G1136" s="111" t="b">
        <v>0</v>
      </c>
    </row>
    <row r="1137" spans="1:7" ht="15">
      <c r="A1137" s="111" t="s">
        <v>1801</v>
      </c>
      <c r="B1137" s="111">
        <v>2</v>
      </c>
      <c r="C1137" s="116">
        <v>0.0002875358218307463</v>
      </c>
      <c r="D1137" s="111" t="s">
        <v>2444</v>
      </c>
      <c r="E1137" s="111" t="b">
        <v>1</v>
      </c>
      <c r="F1137" s="111" t="b">
        <v>0</v>
      </c>
      <c r="G1137" s="111" t="b">
        <v>0</v>
      </c>
    </row>
    <row r="1138" spans="1:7" ht="15">
      <c r="A1138" s="111" t="s">
        <v>1802</v>
      </c>
      <c r="B1138" s="111">
        <v>2</v>
      </c>
      <c r="C1138" s="116">
        <v>0.0002875358218307463</v>
      </c>
      <c r="D1138" s="111" t="s">
        <v>2444</v>
      </c>
      <c r="E1138" s="111" t="b">
        <v>0</v>
      </c>
      <c r="F1138" s="111" t="b">
        <v>0</v>
      </c>
      <c r="G1138" s="111" t="b">
        <v>0</v>
      </c>
    </row>
    <row r="1139" spans="1:7" ht="15">
      <c r="A1139" s="111" t="s">
        <v>1803</v>
      </c>
      <c r="B1139" s="111">
        <v>2</v>
      </c>
      <c r="C1139" s="116">
        <v>0.0002875358218307463</v>
      </c>
      <c r="D1139" s="111" t="s">
        <v>2444</v>
      </c>
      <c r="E1139" s="111" t="b">
        <v>0</v>
      </c>
      <c r="F1139" s="111" t="b">
        <v>1</v>
      </c>
      <c r="G1139" s="111" t="b">
        <v>0</v>
      </c>
    </row>
    <row r="1140" spans="1:7" ht="15">
      <c r="A1140" s="111" t="s">
        <v>1804</v>
      </c>
      <c r="B1140" s="111">
        <v>2</v>
      </c>
      <c r="C1140" s="116">
        <v>0.0002875358218307463</v>
      </c>
      <c r="D1140" s="111" t="s">
        <v>2444</v>
      </c>
      <c r="E1140" s="111" t="b">
        <v>0</v>
      </c>
      <c r="F1140" s="111" t="b">
        <v>0</v>
      </c>
      <c r="G1140" s="111" t="b">
        <v>0</v>
      </c>
    </row>
    <row r="1141" spans="1:7" ht="15">
      <c r="A1141" s="111" t="s">
        <v>1805</v>
      </c>
      <c r="B1141" s="111">
        <v>2</v>
      </c>
      <c r="C1141" s="116">
        <v>0.00033528046824850705</v>
      </c>
      <c r="D1141" s="111" t="s">
        <v>2444</v>
      </c>
      <c r="E1141" s="111" t="b">
        <v>0</v>
      </c>
      <c r="F1141" s="111" t="b">
        <v>0</v>
      </c>
      <c r="G1141" s="111" t="b">
        <v>0</v>
      </c>
    </row>
    <row r="1142" spans="1:7" ht="15">
      <c r="A1142" s="111" t="s">
        <v>1806</v>
      </c>
      <c r="B1142" s="111">
        <v>2</v>
      </c>
      <c r="C1142" s="116">
        <v>0.0002875358218307463</v>
      </c>
      <c r="D1142" s="111" t="s">
        <v>2444</v>
      </c>
      <c r="E1142" s="111" t="b">
        <v>0</v>
      </c>
      <c r="F1142" s="111" t="b">
        <v>0</v>
      </c>
      <c r="G1142" s="111" t="b">
        <v>0</v>
      </c>
    </row>
    <row r="1143" spans="1:7" ht="15">
      <c r="A1143" s="111" t="s">
        <v>1807</v>
      </c>
      <c r="B1143" s="111">
        <v>2</v>
      </c>
      <c r="C1143" s="116">
        <v>0.0002875358218307463</v>
      </c>
      <c r="D1143" s="111" t="s">
        <v>2444</v>
      </c>
      <c r="E1143" s="111" t="b">
        <v>1</v>
      </c>
      <c r="F1143" s="111" t="b">
        <v>0</v>
      </c>
      <c r="G1143" s="111" t="b">
        <v>0</v>
      </c>
    </row>
    <row r="1144" spans="1:7" ht="15">
      <c r="A1144" s="111" t="s">
        <v>1808</v>
      </c>
      <c r="B1144" s="111">
        <v>2</v>
      </c>
      <c r="C1144" s="116">
        <v>0.0002875358218307463</v>
      </c>
      <c r="D1144" s="111" t="s">
        <v>2444</v>
      </c>
      <c r="E1144" s="111" t="b">
        <v>0</v>
      </c>
      <c r="F1144" s="111" t="b">
        <v>0</v>
      </c>
      <c r="G1144" s="111" t="b">
        <v>0</v>
      </c>
    </row>
    <row r="1145" spans="1:7" ht="15">
      <c r="A1145" s="111" t="s">
        <v>1809</v>
      </c>
      <c r="B1145" s="111">
        <v>2</v>
      </c>
      <c r="C1145" s="116">
        <v>0.0002875358218307463</v>
      </c>
      <c r="D1145" s="111" t="s">
        <v>2444</v>
      </c>
      <c r="E1145" s="111" t="b">
        <v>0</v>
      </c>
      <c r="F1145" s="111" t="b">
        <v>0</v>
      </c>
      <c r="G1145" s="111" t="b">
        <v>0</v>
      </c>
    </row>
    <row r="1146" spans="1:7" ht="15">
      <c r="A1146" s="111" t="s">
        <v>1810</v>
      </c>
      <c r="B1146" s="111">
        <v>2</v>
      </c>
      <c r="C1146" s="116">
        <v>0.0002875358218307463</v>
      </c>
      <c r="D1146" s="111" t="s">
        <v>2444</v>
      </c>
      <c r="E1146" s="111" t="b">
        <v>0</v>
      </c>
      <c r="F1146" s="111" t="b">
        <v>0</v>
      </c>
      <c r="G1146" s="111" t="b">
        <v>0</v>
      </c>
    </row>
    <row r="1147" spans="1:7" ht="15">
      <c r="A1147" s="111" t="s">
        <v>1811</v>
      </c>
      <c r="B1147" s="111">
        <v>2</v>
      </c>
      <c r="C1147" s="116">
        <v>0.0002875358218307463</v>
      </c>
      <c r="D1147" s="111" t="s">
        <v>2444</v>
      </c>
      <c r="E1147" s="111" t="b">
        <v>1</v>
      </c>
      <c r="F1147" s="111" t="b">
        <v>0</v>
      </c>
      <c r="G1147" s="111" t="b">
        <v>0</v>
      </c>
    </row>
    <row r="1148" spans="1:7" ht="15">
      <c r="A1148" s="111" t="s">
        <v>1812</v>
      </c>
      <c r="B1148" s="111">
        <v>2</v>
      </c>
      <c r="C1148" s="116">
        <v>0.0002875358218307463</v>
      </c>
      <c r="D1148" s="111" t="s">
        <v>2444</v>
      </c>
      <c r="E1148" s="111" t="b">
        <v>0</v>
      </c>
      <c r="F1148" s="111" t="b">
        <v>0</v>
      </c>
      <c r="G1148" s="111" t="b">
        <v>0</v>
      </c>
    </row>
    <row r="1149" spans="1:7" ht="15">
      <c r="A1149" s="111" t="s">
        <v>1813</v>
      </c>
      <c r="B1149" s="111">
        <v>2</v>
      </c>
      <c r="C1149" s="116">
        <v>0.0002875358218307463</v>
      </c>
      <c r="D1149" s="111" t="s">
        <v>2444</v>
      </c>
      <c r="E1149" s="111" t="b">
        <v>0</v>
      </c>
      <c r="F1149" s="111" t="b">
        <v>0</v>
      </c>
      <c r="G1149" s="111" t="b">
        <v>0</v>
      </c>
    </row>
    <row r="1150" spans="1:7" ht="15">
      <c r="A1150" s="111" t="s">
        <v>1814</v>
      </c>
      <c r="B1150" s="111">
        <v>2</v>
      </c>
      <c r="C1150" s="116">
        <v>0.0002875358218307463</v>
      </c>
      <c r="D1150" s="111" t="s">
        <v>2444</v>
      </c>
      <c r="E1150" s="111" t="b">
        <v>0</v>
      </c>
      <c r="F1150" s="111" t="b">
        <v>0</v>
      </c>
      <c r="G1150" s="111" t="b">
        <v>0</v>
      </c>
    </row>
    <row r="1151" spans="1:7" ht="15">
      <c r="A1151" s="111" t="s">
        <v>1815</v>
      </c>
      <c r="B1151" s="111">
        <v>2</v>
      </c>
      <c r="C1151" s="116">
        <v>0.0002875358218307463</v>
      </c>
      <c r="D1151" s="111" t="s">
        <v>2444</v>
      </c>
      <c r="E1151" s="111" t="b">
        <v>0</v>
      </c>
      <c r="F1151" s="111" t="b">
        <v>0</v>
      </c>
      <c r="G1151" s="111" t="b">
        <v>0</v>
      </c>
    </row>
    <row r="1152" spans="1:7" ht="15">
      <c r="A1152" s="111" t="s">
        <v>1816</v>
      </c>
      <c r="B1152" s="111">
        <v>2</v>
      </c>
      <c r="C1152" s="116">
        <v>0.0002875358218307463</v>
      </c>
      <c r="D1152" s="111" t="s">
        <v>2444</v>
      </c>
      <c r="E1152" s="111" t="b">
        <v>0</v>
      </c>
      <c r="F1152" s="111" t="b">
        <v>0</v>
      </c>
      <c r="G1152" s="111" t="b">
        <v>0</v>
      </c>
    </row>
    <row r="1153" spans="1:7" ht="15">
      <c r="A1153" s="111" t="s">
        <v>1817</v>
      </c>
      <c r="B1153" s="111">
        <v>2</v>
      </c>
      <c r="C1153" s="116">
        <v>0.00033528046824850705</v>
      </c>
      <c r="D1153" s="111" t="s">
        <v>2444</v>
      </c>
      <c r="E1153" s="111" t="b">
        <v>0</v>
      </c>
      <c r="F1153" s="111" t="b">
        <v>1</v>
      </c>
      <c r="G1153" s="111" t="b">
        <v>0</v>
      </c>
    </row>
    <row r="1154" spans="1:7" ht="15">
      <c r="A1154" s="111" t="s">
        <v>1818</v>
      </c>
      <c r="B1154" s="111">
        <v>2</v>
      </c>
      <c r="C1154" s="116">
        <v>0.0002875358218307463</v>
      </c>
      <c r="D1154" s="111" t="s">
        <v>2444</v>
      </c>
      <c r="E1154" s="111" t="b">
        <v>0</v>
      </c>
      <c r="F1154" s="111" t="b">
        <v>0</v>
      </c>
      <c r="G1154" s="111" t="b">
        <v>0</v>
      </c>
    </row>
    <row r="1155" spans="1:7" ht="15">
      <c r="A1155" s="111" t="s">
        <v>1819</v>
      </c>
      <c r="B1155" s="111">
        <v>2</v>
      </c>
      <c r="C1155" s="116">
        <v>0.0002875358218307463</v>
      </c>
      <c r="D1155" s="111" t="s">
        <v>2444</v>
      </c>
      <c r="E1155" s="111" t="b">
        <v>0</v>
      </c>
      <c r="F1155" s="111" t="b">
        <v>0</v>
      </c>
      <c r="G1155" s="111" t="b">
        <v>0</v>
      </c>
    </row>
    <row r="1156" spans="1:7" ht="15">
      <c r="A1156" s="111" t="s">
        <v>1820</v>
      </c>
      <c r="B1156" s="111">
        <v>2</v>
      </c>
      <c r="C1156" s="116">
        <v>0.0002875358218307463</v>
      </c>
      <c r="D1156" s="111" t="s">
        <v>2444</v>
      </c>
      <c r="E1156" s="111" t="b">
        <v>0</v>
      </c>
      <c r="F1156" s="111" t="b">
        <v>0</v>
      </c>
      <c r="G1156" s="111" t="b">
        <v>0</v>
      </c>
    </row>
    <row r="1157" spans="1:7" ht="15">
      <c r="A1157" s="111" t="s">
        <v>1821</v>
      </c>
      <c r="B1157" s="111">
        <v>2</v>
      </c>
      <c r="C1157" s="116">
        <v>0.0002875358218307463</v>
      </c>
      <c r="D1157" s="111" t="s">
        <v>2444</v>
      </c>
      <c r="E1157" s="111" t="b">
        <v>0</v>
      </c>
      <c r="F1157" s="111" t="b">
        <v>0</v>
      </c>
      <c r="G1157" s="111" t="b">
        <v>0</v>
      </c>
    </row>
    <row r="1158" spans="1:7" ht="15">
      <c r="A1158" s="111" t="s">
        <v>1822</v>
      </c>
      <c r="B1158" s="111">
        <v>2</v>
      </c>
      <c r="C1158" s="116">
        <v>0.00033528046824850705</v>
      </c>
      <c r="D1158" s="111" t="s">
        <v>2444</v>
      </c>
      <c r="E1158" s="111" t="b">
        <v>0</v>
      </c>
      <c r="F1158" s="111" t="b">
        <v>0</v>
      </c>
      <c r="G1158" s="111" t="b">
        <v>0</v>
      </c>
    </row>
    <row r="1159" spans="1:7" ht="15">
      <c r="A1159" s="111" t="s">
        <v>1823</v>
      </c>
      <c r="B1159" s="111">
        <v>2</v>
      </c>
      <c r="C1159" s="116">
        <v>0.0002875358218307463</v>
      </c>
      <c r="D1159" s="111" t="s">
        <v>2444</v>
      </c>
      <c r="E1159" s="111" t="b">
        <v>0</v>
      </c>
      <c r="F1159" s="111" t="b">
        <v>0</v>
      </c>
      <c r="G1159" s="111" t="b">
        <v>0</v>
      </c>
    </row>
    <row r="1160" spans="1:7" ht="15">
      <c r="A1160" s="111" t="s">
        <v>1824</v>
      </c>
      <c r="B1160" s="111">
        <v>2</v>
      </c>
      <c r="C1160" s="116">
        <v>0.00033528046824850705</v>
      </c>
      <c r="D1160" s="111" t="s">
        <v>2444</v>
      </c>
      <c r="E1160" s="111" t="b">
        <v>0</v>
      </c>
      <c r="F1160" s="111" t="b">
        <v>0</v>
      </c>
      <c r="G1160" s="111" t="b">
        <v>0</v>
      </c>
    </row>
    <row r="1161" spans="1:7" ht="15">
      <c r="A1161" s="111" t="s">
        <v>1825</v>
      </c>
      <c r="B1161" s="111">
        <v>2</v>
      </c>
      <c r="C1161" s="116">
        <v>0.0002875358218307463</v>
      </c>
      <c r="D1161" s="111" t="s">
        <v>2444</v>
      </c>
      <c r="E1161" s="111" t="b">
        <v>0</v>
      </c>
      <c r="F1161" s="111" t="b">
        <v>0</v>
      </c>
      <c r="G1161" s="111" t="b">
        <v>0</v>
      </c>
    </row>
    <row r="1162" spans="1:7" ht="15">
      <c r="A1162" s="111" t="s">
        <v>1826</v>
      </c>
      <c r="B1162" s="111">
        <v>2</v>
      </c>
      <c r="C1162" s="116">
        <v>0.0002875358218307463</v>
      </c>
      <c r="D1162" s="111" t="s">
        <v>2444</v>
      </c>
      <c r="E1162" s="111" t="b">
        <v>0</v>
      </c>
      <c r="F1162" s="111" t="b">
        <v>0</v>
      </c>
      <c r="G1162" s="111" t="b">
        <v>0</v>
      </c>
    </row>
    <row r="1163" spans="1:7" ht="15">
      <c r="A1163" s="111" t="s">
        <v>1827</v>
      </c>
      <c r="B1163" s="111">
        <v>2</v>
      </c>
      <c r="C1163" s="116">
        <v>0.0002875358218307463</v>
      </c>
      <c r="D1163" s="111" t="s">
        <v>2444</v>
      </c>
      <c r="E1163" s="111" t="b">
        <v>0</v>
      </c>
      <c r="F1163" s="111" t="b">
        <v>0</v>
      </c>
      <c r="G1163" s="111" t="b">
        <v>0</v>
      </c>
    </row>
    <row r="1164" spans="1:7" ht="15">
      <c r="A1164" s="111" t="s">
        <v>1828</v>
      </c>
      <c r="B1164" s="111">
        <v>2</v>
      </c>
      <c r="C1164" s="116">
        <v>0.0002875358218307463</v>
      </c>
      <c r="D1164" s="111" t="s">
        <v>2444</v>
      </c>
      <c r="E1164" s="111" t="b">
        <v>0</v>
      </c>
      <c r="F1164" s="111" t="b">
        <v>0</v>
      </c>
      <c r="G1164" s="111" t="b">
        <v>0</v>
      </c>
    </row>
    <row r="1165" spans="1:7" ht="15">
      <c r="A1165" s="111" t="s">
        <v>1829</v>
      </c>
      <c r="B1165" s="111">
        <v>2</v>
      </c>
      <c r="C1165" s="116">
        <v>0.0002875358218307463</v>
      </c>
      <c r="D1165" s="111" t="s">
        <v>2444</v>
      </c>
      <c r="E1165" s="111" t="b">
        <v>0</v>
      </c>
      <c r="F1165" s="111" t="b">
        <v>0</v>
      </c>
      <c r="G1165" s="111" t="b">
        <v>0</v>
      </c>
    </row>
    <row r="1166" spans="1:7" ht="15">
      <c r="A1166" s="111" t="s">
        <v>1830</v>
      </c>
      <c r="B1166" s="111">
        <v>2</v>
      </c>
      <c r="C1166" s="116">
        <v>0.00033528046824850705</v>
      </c>
      <c r="D1166" s="111" t="s">
        <v>2444</v>
      </c>
      <c r="E1166" s="111" t="b">
        <v>0</v>
      </c>
      <c r="F1166" s="111" t="b">
        <v>0</v>
      </c>
      <c r="G1166" s="111" t="b">
        <v>0</v>
      </c>
    </row>
    <row r="1167" spans="1:7" ht="15">
      <c r="A1167" s="111" t="s">
        <v>1831</v>
      </c>
      <c r="B1167" s="111">
        <v>2</v>
      </c>
      <c r="C1167" s="116">
        <v>0.0002875358218307463</v>
      </c>
      <c r="D1167" s="111" t="s">
        <v>2444</v>
      </c>
      <c r="E1167" s="111" t="b">
        <v>0</v>
      </c>
      <c r="F1167" s="111" t="b">
        <v>0</v>
      </c>
      <c r="G1167" s="111" t="b">
        <v>0</v>
      </c>
    </row>
    <row r="1168" spans="1:7" ht="15">
      <c r="A1168" s="111" t="s">
        <v>1832</v>
      </c>
      <c r="B1168" s="111">
        <v>2</v>
      </c>
      <c r="C1168" s="116">
        <v>0.00033528046824850705</v>
      </c>
      <c r="D1168" s="111" t="s">
        <v>2444</v>
      </c>
      <c r="E1168" s="111" t="b">
        <v>0</v>
      </c>
      <c r="F1168" s="111" t="b">
        <v>0</v>
      </c>
      <c r="G1168" s="111" t="b">
        <v>0</v>
      </c>
    </row>
    <row r="1169" spans="1:7" ht="15">
      <c r="A1169" s="111" t="s">
        <v>1833</v>
      </c>
      <c r="B1169" s="111">
        <v>2</v>
      </c>
      <c r="C1169" s="116">
        <v>0.00033528046824850705</v>
      </c>
      <c r="D1169" s="111" t="s">
        <v>2444</v>
      </c>
      <c r="E1169" s="111" t="b">
        <v>0</v>
      </c>
      <c r="F1169" s="111" t="b">
        <v>0</v>
      </c>
      <c r="G1169" s="111" t="b">
        <v>0</v>
      </c>
    </row>
    <row r="1170" spans="1:7" ht="15">
      <c r="A1170" s="111" t="s">
        <v>1834</v>
      </c>
      <c r="B1170" s="111">
        <v>2</v>
      </c>
      <c r="C1170" s="116">
        <v>0.0002875358218307463</v>
      </c>
      <c r="D1170" s="111" t="s">
        <v>2444</v>
      </c>
      <c r="E1170" s="111" t="b">
        <v>0</v>
      </c>
      <c r="F1170" s="111" t="b">
        <v>0</v>
      </c>
      <c r="G1170" s="111" t="b">
        <v>0</v>
      </c>
    </row>
    <row r="1171" spans="1:7" ht="15">
      <c r="A1171" s="111" t="s">
        <v>1835</v>
      </c>
      <c r="B1171" s="111">
        <v>2</v>
      </c>
      <c r="C1171" s="116">
        <v>0.00033528046824850705</v>
      </c>
      <c r="D1171" s="111" t="s">
        <v>2444</v>
      </c>
      <c r="E1171" s="111" t="b">
        <v>0</v>
      </c>
      <c r="F1171" s="111" t="b">
        <v>0</v>
      </c>
      <c r="G1171" s="111" t="b">
        <v>0</v>
      </c>
    </row>
    <row r="1172" spans="1:7" ht="15">
      <c r="A1172" s="111" t="s">
        <v>1836</v>
      </c>
      <c r="B1172" s="111">
        <v>2</v>
      </c>
      <c r="C1172" s="116">
        <v>0.0002875358218307463</v>
      </c>
      <c r="D1172" s="111" t="s">
        <v>2444</v>
      </c>
      <c r="E1172" s="111" t="b">
        <v>0</v>
      </c>
      <c r="F1172" s="111" t="b">
        <v>0</v>
      </c>
      <c r="G1172" s="111" t="b">
        <v>0</v>
      </c>
    </row>
    <row r="1173" spans="1:7" ht="15">
      <c r="A1173" s="111" t="s">
        <v>1837</v>
      </c>
      <c r="B1173" s="111">
        <v>2</v>
      </c>
      <c r="C1173" s="116">
        <v>0.0002875358218307463</v>
      </c>
      <c r="D1173" s="111" t="s">
        <v>2444</v>
      </c>
      <c r="E1173" s="111" t="b">
        <v>0</v>
      </c>
      <c r="F1173" s="111" t="b">
        <v>0</v>
      </c>
      <c r="G1173" s="111" t="b">
        <v>0</v>
      </c>
    </row>
    <row r="1174" spans="1:7" ht="15">
      <c r="A1174" s="111" t="s">
        <v>1838</v>
      </c>
      <c r="B1174" s="111">
        <v>2</v>
      </c>
      <c r="C1174" s="116">
        <v>0.0002875358218307463</v>
      </c>
      <c r="D1174" s="111" t="s">
        <v>2444</v>
      </c>
      <c r="E1174" s="111" t="b">
        <v>0</v>
      </c>
      <c r="F1174" s="111" t="b">
        <v>0</v>
      </c>
      <c r="G1174" s="111" t="b">
        <v>0</v>
      </c>
    </row>
    <row r="1175" spans="1:7" ht="15">
      <c r="A1175" s="111" t="s">
        <v>1839</v>
      </c>
      <c r="B1175" s="111">
        <v>2</v>
      </c>
      <c r="C1175" s="116">
        <v>0.0002875358218307463</v>
      </c>
      <c r="D1175" s="111" t="s">
        <v>2444</v>
      </c>
      <c r="E1175" s="111" t="b">
        <v>0</v>
      </c>
      <c r="F1175" s="111" t="b">
        <v>0</v>
      </c>
      <c r="G1175" s="111" t="b">
        <v>0</v>
      </c>
    </row>
    <row r="1176" spans="1:7" ht="15">
      <c r="A1176" s="111" t="s">
        <v>1840</v>
      </c>
      <c r="B1176" s="111">
        <v>2</v>
      </c>
      <c r="C1176" s="116">
        <v>0.0002875358218307463</v>
      </c>
      <c r="D1176" s="111" t="s">
        <v>2444</v>
      </c>
      <c r="E1176" s="111" t="b">
        <v>0</v>
      </c>
      <c r="F1176" s="111" t="b">
        <v>0</v>
      </c>
      <c r="G1176" s="111" t="b">
        <v>0</v>
      </c>
    </row>
    <row r="1177" spans="1:7" ht="15">
      <c r="A1177" s="111" t="s">
        <v>1841</v>
      </c>
      <c r="B1177" s="111">
        <v>2</v>
      </c>
      <c r="C1177" s="116">
        <v>0.0002875358218307463</v>
      </c>
      <c r="D1177" s="111" t="s">
        <v>2444</v>
      </c>
      <c r="E1177" s="111" t="b">
        <v>0</v>
      </c>
      <c r="F1177" s="111" t="b">
        <v>0</v>
      </c>
      <c r="G1177" s="111" t="b">
        <v>0</v>
      </c>
    </row>
    <row r="1178" spans="1:7" ht="15">
      <c r="A1178" s="111" t="s">
        <v>1842</v>
      </c>
      <c r="B1178" s="111">
        <v>2</v>
      </c>
      <c r="C1178" s="116">
        <v>0.0002875358218307463</v>
      </c>
      <c r="D1178" s="111" t="s">
        <v>2444</v>
      </c>
      <c r="E1178" s="111" t="b">
        <v>0</v>
      </c>
      <c r="F1178" s="111" t="b">
        <v>0</v>
      </c>
      <c r="G1178" s="111" t="b">
        <v>0</v>
      </c>
    </row>
    <row r="1179" spans="1:7" ht="15">
      <c r="A1179" s="111" t="s">
        <v>1843</v>
      </c>
      <c r="B1179" s="111">
        <v>2</v>
      </c>
      <c r="C1179" s="116">
        <v>0.0002875358218307463</v>
      </c>
      <c r="D1179" s="111" t="s">
        <v>2444</v>
      </c>
      <c r="E1179" s="111" t="b">
        <v>0</v>
      </c>
      <c r="F1179" s="111" t="b">
        <v>0</v>
      </c>
      <c r="G1179" s="111" t="b">
        <v>0</v>
      </c>
    </row>
    <row r="1180" spans="1:7" ht="15">
      <c r="A1180" s="111" t="s">
        <v>1844</v>
      </c>
      <c r="B1180" s="111">
        <v>2</v>
      </c>
      <c r="C1180" s="116">
        <v>0.0002875358218307463</v>
      </c>
      <c r="D1180" s="111" t="s">
        <v>2444</v>
      </c>
      <c r="E1180" s="111" t="b">
        <v>0</v>
      </c>
      <c r="F1180" s="111" t="b">
        <v>0</v>
      </c>
      <c r="G1180" s="111" t="b">
        <v>0</v>
      </c>
    </row>
    <row r="1181" spans="1:7" ht="15">
      <c r="A1181" s="111" t="s">
        <v>1845</v>
      </c>
      <c r="B1181" s="111">
        <v>2</v>
      </c>
      <c r="C1181" s="116">
        <v>0.00033528046824850705</v>
      </c>
      <c r="D1181" s="111" t="s">
        <v>2444</v>
      </c>
      <c r="E1181" s="111" t="b">
        <v>0</v>
      </c>
      <c r="F1181" s="111" t="b">
        <v>0</v>
      </c>
      <c r="G1181" s="111" t="b">
        <v>0</v>
      </c>
    </row>
    <row r="1182" spans="1:7" ht="15">
      <c r="A1182" s="111" t="s">
        <v>1846</v>
      </c>
      <c r="B1182" s="111">
        <v>2</v>
      </c>
      <c r="C1182" s="116">
        <v>0.0002875358218307463</v>
      </c>
      <c r="D1182" s="111" t="s">
        <v>2444</v>
      </c>
      <c r="E1182" s="111" t="b">
        <v>0</v>
      </c>
      <c r="F1182" s="111" t="b">
        <v>0</v>
      </c>
      <c r="G1182" s="111" t="b">
        <v>0</v>
      </c>
    </row>
    <row r="1183" spans="1:7" ht="15">
      <c r="A1183" s="111" t="s">
        <v>1847</v>
      </c>
      <c r="B1183" s="111">
        <v>2</v>
      </c>
      <c r="C1183" s="116">
        <v>0.0002875358218307463</v>
      </c>
      <c r="D1183" s="111" t="s">
        <v>2444</v>
      </c>
      <c r="E1183" s="111" t="b">
        <v>0</v>
      </c>
      <c r="F1183" s="111" t="b">
        <v>0</v>
      </c>
      <c r="G1183" s="111" t="b">
        <v>0</v>
      </c>
    </row>
    <row r="1184" spans="1:7" ht="15">
      <c r="A1184" s="111" t="s">
        <v>1848</v>
      </c>
      <c r="B1184" s="111">
        <v>2</v>
      </c>
      <c r="C1184" s="116">
        <v>0.0002875358218307463</v>
      </c>
      <c r="D1184" s="111" t="s">
        <v>2444</v>
      </c>
      <c r="E1184" s="111" t="b">
        <v>1</v>
      </c>
      <c r="F1184" s="111" t="b">
        <v>0</v>
      </c>
      <c r="G1184" s="111" t="b">
        <v>0</v>
      </c>
    </row>
    <row r="1185" spans="1:7" ht="15">
      <c r="A1185" s="111" t="s">
        <v>1849</v>
      </c>
      <c r="B1185" s="111">
        <v>2</v>
      </c>
      <c r="C1185" s="116">
        <v>0.0002875358218307463</v>
      </c>
      <c r="D1185" s="111" t="s">
        <v>2444</v>
      </c>
      <c r="E1185" s="111" t="b">
        <v>0</v>
      </c>
      <c r="F1185" s="111" t="b">
        <v>0</v>
      </c>
      <c r="G1185" s="111" t="b">
        <v>0</v>
      </c>
    </row>
    <row r="1186" spans="1:7" ht="15">
      <c r="A1186" s="111" t="s">
        <v>1850</v>
      </c>
      <c r="B1186" s="111">
        <v>2</v>
      </c>
      <c r="C1186" s="116">
        <v>0.0002875358218307463</v>
      </c>
      <c r="D1186" s="111" t="s">
        <v>2444</v>
      </c>
      <c r="E1186" s="111" t="b">
        <v>0</v>
      </c>
      <c r="F1186" s="111" t="b">
        <v>0</v>
      </c>
      <c r="G1186" s="111" t="b">
        <v>0</v>
      </c>
    </row>
    <row r="1187" spans="1:7" ht="15">
      <c r="A1187" s="111" t="s">
        <v>1851</v>
      </c>
      <c r="B1187" s="111">
        <v>2</v>
      </c>
      <c r="C1187" s="116">
        <v>0.0002875358218307463</v>
      </c>
      <c r="D1187" s="111" t="s">
        <v>2444</v>
      </c>
      <c r="E1187" s="111" t="b">
        <v>1</v>
      </c>
      <c r="F1187" s="111" t="b">
        <v>0</v>
      </c>
      <c r="G1187" s="111" t="b">
        <v>0</v>
      </c>
    </row>
    <row r="1188" spans="1:7" ht="15">
      <c r="A1188" s="111" t="s">
        <v>1852</v>
      </c>
      <c r="B1188" s="111">
        <v>2</v>
      </c>
      <c r="C1188" s="116">
        <v>0.0002875358218307463</v>
      </c>
      <c r="D1188" s="111" t="s">
        <v>2444</v>
      </c>
      <c r="E1188" s="111" t="b">
        <v>0</v>
      </c>
      <c r="F1188" s="111" t="b">
        <v>0</v>
      </c>
      <c r="G1188" s="111" t="b">
        <v>0</v>
      </c>
    </row>
    <row r="1189" spans="1:7" ht="15">
      <c r="A1189" s="111" t="s">
        <v>1853</v>
      </c>
      <c r="B1189" s="111">
        <v>2</v>
      </c>
      <c r="C1189" s="116">
        <v>0.0002875358218307463</v>
      </c>
      <c r="D1189" s="111" t="s">
        <v>2444</v>
      </c>
      <c r="E1189" s="111" t="b">
        <v>0</v>
      </c>
      <c r="F1189" s="111" t="b">
        <v>0</v>
      </c>
      <c r="G1189" s="111" t="b">
        <v>0</v>
      </c>
    </row>
    <row r="1190" spans="1:7" ht="15">
      <c r="A1190" s="111" t="s">
        <v>1854</v>
      </c>
      <c r="B1190" s="111">
        <v>2</v>
      </c>
      <c r="C1190" s="116">
        <v>0.0002875358218307463</v>
      </c>
      <c r="D1190" s="111" t="s">
        <v>2444</v>
      </c>
      <c r="E1190" s="111" t="b">
        <v>0</v>
      </c>
      <c r="F1190" s="111" t="b">
        <v>0</v>
      </c>
      <c r="G1190" s="111" t="b">
        <v>0</v>
      </c>
    </row>
    <row r="1191" spans="1:7" ht="15">
      <c r="A1191" s="111" t="s">
        <v>1855</v>
      </c>
      <c r="B1191" s="111">
        <v>2</v>
      </c>
      <c r="C1191" s="116">
        <v>0.0002875358218307463</v>
      </c>
      <c r="D1191" s="111" t="s">
        <v>2444</v>
      </c>
      <c r="E1191" s="111" t="b">
        <v>0</v>
      </c>
      <c r="F1191" s="111" t="b">
        <v>0</v>
      </c>
      <c r="G1191" s="111" t="b">
        <v>0</v>
      </c>
    </row>
    <row r="1192" spans="1:7" ht="15">
      <c r="A1192" s="111" t="s">
        <v>1856</v>
      </c>
      <c r="B1192" s="111">
        <v>2</v>
      </c>
      <c r="C1192" s="116">
        <v>0.0002875358218307463</v>
      </c>
      <c r="D1192" s="111" t="s">
        <v>2444</v>
      </c>
      <c r="E1192" s="111" t="b">
        <v>0</v>
      </c>
      <c r="F1192" s="111" t="b">
        <v>0</v>
      </c>
      <c r="G1192" s="111" t="b">
        <v>0</v>
      </c>
    </row>
    <row r="1193" spans="1:7" ht="15">
      <c r="A1193" s="111" t="s">
        <v>1857</v>
      </c>
      <c r="B1193" s="111">
        <v>2</v>
      </c>
      <c r="C1193" s="116">
        <v>0.0002875358218307463</v>
      </c>
      <c r="D1193" s="111" t="s">
        <v>2444</v>
      </c>
      <c r="E1193" s="111" t="b">
        <v>0</v>
      </c>
      <c r="F1193" s="111" t="b">
        <v>0</v>
      </c>
      <c r="G1193" s="111" t="b">
        <v>0</v>
      </c>
    </row>
    <row r="1194" spans="1:7" ht="15">
      <c r="A1194" s="111" t="s">
        <v>1858</v>
      </c>
      <c r="B1194" s="111">
        <v>2</v>
      </c>
      <c r="C1194" s="116">
        <v>0.00033528046824850705</v>
      </c>
      <c r="D1194" s="111" t="s">
        <v>2444</v>
      </c>
      <c r="E1194" s="111" t="b">
        <v>0</v>
      </c>
      <c r="F1194" s="111" t="b">
        <v>0</v>
      </c>
      <c r="G1194" s="111" t="b">
        <v>0</v>
      </c>
    </row>
    <row r="1195" spans="1:7" ht="15">
      <c r="A1195" s="111" t="s">
        <v>1859</v>
      </c>
      <c r="B1195" s="111">
        <v>2</v>
      </c>
      <c r="C1195" s="116">
        <v>0.0002875358218307463</v>
      </c>
      <c r="D1195" s="111" t="s">
        <v>2444</v>
      </c>
      <c r="E1195" s="111" t="b">
        <v>0</v>
      </c>
      <c r="F1195" s="111" t="b">
        <v>0</v>
      </c>
      <c r="G1195" s="111" t="b">
        <v>0</v>
      </c>
    </row>
    <row r="1196" spans="1:7" ht="15">
      <c r="A1196" s="111" t="s">
        <v>1860</v>
      </c>
      <c r="B1196" s="111">
        <v>2</v>
      </c>
      <c r="C1196" s="116">
        <v>0.0002875358218307463</v>
      </c>
      <c r="D1196" s="111" t="s">
        <v>2444</v>
      </c>
      <c r="E1196" s="111" t="b">
        <v>0</v>
      </c>
      <c r="F1196" s="111" t="b">
        <v>0</v>
      </c>
      <c r="G1196" s="111" t="b">
        <v>0</v>
      </c>
    </row>
    <row r="1197" spans="1:7" ht="15">
      <c r="A1197" s="111" t="s">
        <v>1861</v>
      </c>
      <c r="B1197" s="111">
        <v>2</v>
      </c>
      <c r="C1197" s="116">
        <v>0.0002875358218307463</v>
      </c>
      <c r="D1197" s="111" t="s">
        <v>2444</v>
      </c>
      <c r="E1197" s="111" t="b">
        <v>0</v>
      </c>
      <c r="F1197" s="111" t="b">
        <v>0</v>
      </c>
      <c r="G1197" s="111" t="b">
        <v>0</v>
      </c>
    </row>
    <row r="1198" spans="1:7" ht="15">
      <c r="A1198" s="111" t="s">
        <v>1862</v>
      </c>
      <c r="B1198" s="111">
        <v>2</v>
      </c>
      <c r="C1198" s="116">
        <v>0.0002875358218307463</v>
      </c>
      <c r="D1198" s="111" t="s">
        <v>2444</v>
      </c>
      <c r="E1198" s="111" t="b">
        <v>0</v>
      </c>
      <c r="F1198" s="111" t="b">
        <v>0</v>
      </c>
      <c r="G1198" s="111" t="b">
        <v>0</v>
      </c>
    </row>
    <row r="1199" spans="1:7" ht="15">
      <c r="A1199" s="111" t="s">
        <v>1863</v>
      </c>
      <c r="B1199" s="111">
        <v>2</v>
      </c>
      <c r="C1199" s="116">
        <v>0.0002875358218307463</v>
      </c>
      <c r="D1199" s="111" t="s">
        <v>2444</v>
      </c>
      <c r="E1199" s="111" t="b">
        <v>0</v>
      </c>
      <c r="F1199" s="111" t="b">
        <v>0</v>
      </c>
      <c r="G1199" s="111" t="b">
        <v>0</v>
      </c>
    </row>
    <row r="1200" spans="1:7" ht="15">
      <c r="A1200" s="111" t="s">
        <v>1864</v>
      </c>
      <c r="B1200" s="111">
        <v>2</v>
      </c>
      <c r="C1200" s="116">
        <v>0.00033528046824850705</v>
      </c>
      <c r="D1200" s="111" t="s">
        <v>2444</v>
      </c>
      <c r="E1200" s="111" t="b">
        <v>0</v>
      </c>
      <c r="F1200" s="111" t="b">
        <v>0</v>
      </c>
      <c r="G1200" s="111" t="b">
        <v>0</v>
      </c>
    </row>
    <row r="1201" spans="1:7" ht="15">
      <c r="A1201" s="111" t="s">
        <v>1865</v>
      </c>
      <c r="B1201" s="111">
        <v>2</v>
      </c>
      <c r="C1201" s="116">
        <v>0.00033528046824850705</v>
      </c>
      <c r="D1201" s="111" t="s">
        <v>2444</v>
      </c>
      <c r="E1201" s="111" t="b">
        <v>0</v>
      </c>
      <c r="F1201" s="111" t="b">
        <v>0</v>
      </c>
      <c r="G1201" s="111" t="b">
        <v>0</v>
      </c>
    </row>
    <row r="1202" spans="1:7" ht="15">
      <c r="A1202" s="111" t="s">
        <v>1866</v>
      </c>
      <c r="B1202" s="111">
        <v>2</v>
      </c>
      <c r="C1202" s="116">
        <v>0.0002875358218307463</v>
      </c>
      <c r="D1202" s="111" t="s">
        <v>2444</v>
      </c>
      <c r="E1202" s="111" t="b">
        <v>0</v>
      </c>
      <c r="F1202" s="111" t="b">
        <v>0</v>
      </c>
      <c r="G1202" s="111" t="b">
        <v>0</v>
      </c>
    </row>
    <row r="1203" spans="1:7" ht="15">
      <c r="A1203" s="111" t="s">
        <v>1867</v>
      </c>
      <c r="B1203" s="111">
        <v>2</v>
      </c>
      <c r="C1203" s="116">
        <v>0.0002875358218307463</v>
      </c>
      <c r="D1203" s="111" t="s">
        <v>2444</v>
      </c>
      <c r="E1203" s="111" t="b">
        <v>0</v>
      </c>
      <c r="F1203" s="111" t="b">
        <v>0</v>
      </c>
      <c r="G1203" s="111" t="b">
        <v>0</v>
      </c>
    </row>
    <row r="1204" spans="1:7" ht="15">
      <c r="A1204" s="111" t="s">
        <v>1868</v>
      </c>
      <c r="B1204" s="111">
        <v>2</v>
      </c>
      <c r="C1204" s="116">
        <v>0.0002875358218307463</v>
      </c>
      <c r="D1204" s="111" t="s">
        <v>2444</v>
      </c>
      <c r="E1204" s="111" t="b">
        <v>0</v>
      </c>
      <c r="F1204" s="111" t="b">
        <v>0</v>
      </c>
      <c r="G1204" s="111" t="b">
        <v>0</v>
      </c>
    </row>
    <row r="1205" spans="1:7" ht="15">
      <c r="A1205" s="111" t="s">
        <v>1869</v>
      </c>
      <c r="B1205" s="111">
        <v>2</v>
      </c>
      <c r="C1205" s="116">
        <v>0.0002875358218307463</v>
      </c>
      <c r="D1205" s="111" t="s">
        <v>2444</v>
      </c>
      <c r="E1205" s="111" t="b">
        <v>0</v>
      </c>
      <c r="F1205" s="111" t="b">
        <v>0</v>
      </c>
      <c r="G1205" s="111" t="b">
        <v>0</v>
      </c>
    </row>
    <row r="1206" spans="1:7" ht="15">
      <c r="A1206" s="111" t="s">
        <v>1870</v>
      </c>
      <c r="B1206" s="111">
        <v>2</v>
      </c>
      <c r="C1206" s="116">
        <v>0.0002875358218307463</v>
      </c>
      <c r="D1206" s="111" t="s">
        <v>2444</v>
      </c>
      <c r="E1206" s="111" t="b">
        <v>0</v>
      </c>
      <c r="F1206" s="111" t="b">
        <v>0</v>
      </c>
      <c r="G1206" s="111" t="b">
        <v>0</v>
      </c>
    </row>
    <row r="1207" spans="1:7" ht="15">
      <c r="A1207" s="111" t="s">
        <v>1871</v>
      </c>
      <c r="B1207" s="111">
        <v>2</v>
      </c>
      <c r="C1207" s="116">
        <v>0.0002875358218307463</v>
      </c>
      <c r="D1207" s="111" t="s">
        <v>2444</v>
      </c>
      <c r="E1207" s="111" t="b">
        <v>0</v>
      </c>
      <c r="F1207" s="111" t="b">
        <v>0</v>
      </c>
      <c r="G1207" s="111" t="b">
        <v>0</v>
      </c>
    </row>
    <row r="1208" spans="1:7" ht="15">
      <c r="A1208" s="111" t="s">
        <v>1872</v>
      </c>
      <c r="B1208" s="111">
        <v>2</v>
      </c>
      <c r="C1208" s="116">
        <v>0.0002875358218307463</v>
      </c>
      <c r="D1208" s="111" t="s">
        <v>2444</v>
      </c>
      <c r="E1208" s="111" t="b">
        <v>0</v>
      </c>
      <c r="F1208" s="111" t="b">
        <v>0</v>
      </c>
      <c r="G1208" s="111" t="b">
        <v>0</v>
      </c>
    </row>
    <row r="1209" spans="1:7" ht="15">
      <c r="A1209" s="111" t="s">
        <v>1873</v>
      </c>
      <c r="B1209" s="111">
        <v>2</v>
      </c>
      <c r="C1209" s="116">
        <v>0.0002875358218307463</v>
      </c>
      <c r="D1209" s="111" t="s">
        <v>2444</v>
      </c>
      <c r="E1209" s="111" t="b">
        <v>0</v>
      </c>
      <c r="F1209" s="111" t="b">
        <v>0</v>
      </c>
      <c r="G1209" s="111" t="b">
        <v>0</v>
      </c>
    </row>
    <row r="1210" spans="1:7" ht="15">
      <c r="A1210" s="111" t="s">
        <v>1874</v>
      </c>
      <c r="B1210" s="111">
        <v>2</v>
      </c>
      <c r="C1210" s="116">
        <v>0.0002875358218307463</v>
      </c>
      <c r="D1210" s="111" t="s">
        <v>2444</v>
      </c>
      <c r="E1210" s="111" t="b">
        <v>0</v>
      </c>
      <c r="F1210" s="111" t="b">
        <v>0</v>
      </c>
      <c r="G1210" s="111" t="b">
        <v>0</v>
      </c>
    </row>
    <row r="1211" spans="1:7" ht="15">
      <c r="A1211" s="111" t="s">
        <v>1875</v>
      </c>
      <c r="B1211" s="111">
        <v>2</v>
      </c>
      <c r="C1211" s="116">
        <v>0.0002875358218307463</v>
      </c>
      <c r="D1211" s="111" t="s">
        <v>2444</v>
      </c>
      <c r="E1211" s="111" t="b">
        <v>0</v>
      </c>
      <c r="F1211" s="111" t="b">
        <v>0</v>
      </c>
      <c r="G1211" s="111" t="b">
        <v>0</v>
      </c>
    </row>
    <row r="1212" spans="1:7" ht="15">
      <c r="A1212" s="111" t="s">
        <v>1876</v>
      </c>
      <c r="B1212" s="111">
        <v>2</v>
      </c>
      <c r="C1212" s="116">
        <v>0.0002875358218307463</v>
      </c>
      <c r="D1212" s="111" t="s">
        <v>2444</v>
      </c>
      <c r="E1212" s="111" t="b">
        <v>0</v>
      </c>
      <c r="F1212" s="111" t="b">
        <v>1</v>
      </c>
      <c r="G1212" s="111" t="b">
        <v>0</v>
      </c>
    </row>
    <row r="1213" spans="1:7" ht="15">
      <c r="A1213" s="111" t="s">
        <v>1877</v>
      </c>
      <c r="B1213" s="111">
        <v>2</v>
      </c>
      <c r="C1213" s="116">
        <v>0.0002875358218307463</v>
      </c>
      <c r="D1213" s="111" t="s">
        <v>2444</v>
      </c>
      <c r="E1213" s="111" t="b">
        <v>0</v>
      </c>
      <c r="F1213" s="111" t="b">
        <v>0</v>
      </c>
      <c r="G1213" s="111" t="b">
        <v>0</v>
      </c>
    </row>
    <row r="1214" spans="1:7" ht="15">
      <c r="A1214" s="111" t="s">
        <v>1878</v>
      </c>
      <c r="B1214" s="111">
        <v>2</v>
      </c>
      <c r="C1214" s="116">
        <v>0.0002875358218307463</v>
      </c>
      <c r="D1214" s="111" t="s">
        <v>2444</v>
      </c>
      <c r="E1214" s="111" t="b">
        <v>0</v>
      </c>
      <c r="F1214" s="111" t="b">
        <v>0</v>
      </c>
      <c r="G1214" s="111" t="b">
        <v>0</v>
      </c>
    </row>
    <row r="1215" spans="1:7" ht="15">
      <c r="A1215" s="111" t="s">
        <v>1879</v>
      </c>
      <c r="B1215" s="111">
        <v>2</v>
      </c>
      <c r="C1215" s="116">
        <v>0.0002875358218307463</v>
      </c>
      <c r="D1215" s="111" t="s">
        <v>2444</v>
      </c>
      <c r="E1215" s="111" t="b">
        <v>0</v>
      </c>
      <c r="F1215" s="111" t="b">
        <v>0</v>
      </c>
      <c r="G1215" s="111" t="b">
        <v>0</v>
      </c>
    </row>
    <row r="1216" spans="1:7" ht="15">
      <c r="A1216" s="111" t="s">
        <v>1880</v>
      </c>
      <c r="B1216" s="111">
        <v>2</v>
      </c>
      <c r="C1216" s="116">
        <v>0.0002875358218307463</v>
      </c>
      <c r="D1216" s="111" t="s">
        <v>2444</v>
      </c>
      <c r="E1216" s="111" t="b">
        <v>0</v>
      </c>
      <c r="F1216" s="111" t="b">
        <v>0</v>
      </c>
      <c r="G1216" s="111" t="b">
        <v>0</v>
      </c>
    </row>
    <row r="1217" spans="1:7" ht="15">
      <c r="A1217" s="111" t="s">
        <v>1881</v>
      </c>
      <c r="B1217" s="111">
        <v>2</v>
      </c>
      <c r="C1217" s="116">
        <v>0.0002875358218307463</v>
      </c>
      <c r="D1217" s="111" t="s">
        <v>2444</v>
      </c>
      <c r="E1217" s="111" t="b">
        <v>0</v>
      </c>
      <c r="F1217" s="111" t="b">
        <v>0</v>
      </c>
      <c r="G1217" s="111" t="b">
        <v>0</v>
      </c>
    </row>
    <row r="1218" spans="1:7" ht="15">
      <c r="A1218" s="111" t="s">
        <v>1882</v>
      </c>
      <c r="B1218" s="111">
        <v>2</v>
      </c>
      <c r="C1218" s="116">
        <v>0.00033528046824850705</v>
      </c>
      <c r="D1218" s="111" t="s">
        <v>2444</v>
      </c>
      <c r="E1218" s="111" t="b">
        <v>0</v>
      </c>
      <c r="F1218" s="111" t="b">
        <v>0</v>
      </c>
      <c r="G1218" s="111" t="b">
        <v>0</v>
      </c>
    </row>
    <row r="1219" spans="1:7" ht="15">
      <c r="A1219" s="111" t="s">
        <v>1883</v>
      </c>
      <c r="B1219" s="111">
        <v>2</v>
      </c>
      <c r="C1219" s="116">
        <v>0.0002875358218307463</v>
      </c>
      <c r="D1219" s="111" t="s">
        <v>2444</v>
      </c>
      <c r="E1219" s="111" t="b">
        <v>0</v>
      </c>
      <c r="F1219" s="111" t="b">
        <v>0</v>
      </c>
      <c r="G1219" s="111" t="b">
        <v>0</v>
      </c>
    </row>
    <row r="1220" spans="1:7" ht="15">
      <c r="A1220" s="111" t="s">
        <v>1884</v>
      </c>
      <c r="B1220" s="111">
        <v>2</v>
      </c>
      <c r="C1220" s="116">
        <v>0.0002875358218307463</v>
      </c>
      <c r="D1220" s="111" t="s">
        <v>2444</v>
      </c>
      <c r="E1220" s="111" t="b">
        <v>0</v>
      </c>
      <c r="F1220" s="111" t="b">
        <v>0</v>
      </c>
      <c r="G1220" s="111" t="b">
        <v>0</v>
      </c>
    </row>
    <row r="1221" spans="1:7" ht="15">
      <c r="A1221" s="111" t="s">
        <v>1885</v>
      </c>
      <c r="B1221" s="111">
        <v>2</v>
      </c>
      <c r="C1221" s="116">
        <v>0.0002875358218307463</v>
      </c>
      <c r="D1221" s="111" t="s">
        <v>2444</v>
      </c>
      <c r="E1221" s="111" t="b">
        <v>0</v>
      </c>
      <c r="F1221" s="111" t="b">
        <v>0</v>
      </c>
      <c r="G1221" s="111" t="b">
        <v>0</v>
      </c>
    </row>
    <row r="1222" spans="1:7" ht="15">
      <c r="A1222" s="111" t="s">
        <v>1886</v>
      </c>
      <c r="B1222" s="111">
        <v>2</v>
      </c>
      <c r="C1222" s="116">
        <v>0.0002875358218307463</v>
      </c>
      <c r="D1222" s="111" t="s">
        <v>2444</v>
      </c>
      <c r="E1222" s="111" t="b">
        <v>0</v>
      </c>
      <c r="F1222" s="111" t="b">
        <v>0</v>
      </c>
      <c r="G1222" s="111" t="b">
        <v>0</v>
      </c>
    </row>
    <row r="1223" spans="1:7" ht="15">
      <c r="A1223" s="111" t="s">
        <v>1887</v>
      </c>
      <c r="B1223" s="111">
        <v>2</v>
      </c>
      <c r="C1223" s="116">
        <v>0.0002875358218307463</v>
      </c>
      <c r="D1223" s="111" t="s">
        <v>2444</v>
      </c>
      <c r="E1223" s="111" t="b">
        <v>0</v>
      </c>
      <c r="F1223" s="111" t="b">
        <v>0</v>
      </c>
      <c r="G1223" s="111" t="b">
        <v>0</v>
      </c>
    </row>
    <row r="1224" spans="1:7" ht="15">
      <c r="A1224" s="111" t="s">
        <v>1888</v>
      </c>
      <c r="B1224" s="111">
        <v>2</v>
      </c>
      <c r="C1224" s="116">
        <v>0.0002875358218307463</v>
      </c>
      <c r="D1224" s="111" t="s">
        <v>2444</v>
      </c>
      <c r="E1224" s="111" t="b">
        <v>0</v>
      </c>
      <c r="F1224" s="111" t="b">
        <v>0</v>
      </c>
      <c r="G1224" s="111" t="b">
        <v>0</v>
      </c>
    </row>
    <row r="1225" spans="1:7" ht="15">
      <c r="A1225" s="111" t="s">
        <v>1889</v>
      </c>
      <c r="B1225" s="111">
        <v>2</v>
      </c>
      <c r="C1225" s="116">
        <v>0.0002875358218307463</v>
      </c>
      <c r="D1225" s="111" t="s">
        <v>2444</v>
      </c>
      <c r="E1225" s="111" t="b">
        <v>0</v>
      </c>
      <c r="F1225" s="111" t="b">
        <v>0</v>
      </c>
      <c r="G1225" s="111" t="b">
        <v>0</v>
      </c>
    </row>
    <row r="1226" spans="1:7" ht="15">
      <c r="A1226" s="111" t="s">
        <v>1890</v>
      </c>
      <c r="B1226" s="111">
        <v>2</v>
      </c>
      <c r="C1226" s="116">
        <v>0.0002875358218307463</v>
      </c>
      <c r="D1226" s="111" t="s">
        <v>2444</v>
      </c>
      <c r="E1226" s="111" t="b">
        <v>0</v>
      </c>
      <c r="F1226" s="111" t="b">
        <v>0</v>
      </c>
      <c r="G1226" s="111" t="b">
        <v>0</v>
      </c>
    </row>
    <row r="1227" spans="1:7" ht="15">
      <c r="A1227" s="111" t="s">
        <v>1891</v>
      </c>
      <c r="B1227" s="111">
        <v>2</v>
      </c>
      <c r="C1227" s="116">
        <v>0.0002875358218307463</v>
      </c>
      <c r="D1227" s="111" t="s">
        <v>2444</v>
      </c>
      <c r="E1227" s="111" t="b">
        <v>0</v>
      </c>
      <c r="F1227" s="111" t="b">
        <v>0</v>
      </c>
      <c r="G1227" s="111" t="b">
        <v>0</v>
      </c>
    </row>
    <row r="1228" spans="1:7" ht="15">
      <c r="A1228" s="111" t="s">
        <v>1892</v>
      </c>
      <c r="B1228" s="111">
        <v>2</v>
      </c>
      <c r="C1228" s="116">
        <v>0.0002875358218307463</v>
      </c>
      <c r="D1228" s="111" t="s">
        <v>2444</v>
      </c>
      <c r="E1228" s="111" t="b">
        <v>1</v>
      </c>
      <c r="F1228" s="111" t="b">
        <v>0</v>
      </c>
      <c r="G1228" s="111" t="b">
        <v>0</v>
      </c>
    </row>
    <row r="1229" spans="1:7" ht="15">
      <c r="A1229" s="111" t="s">
        <v>1893</v>
      </c>
      <c r="B1229" s="111">
        <v>2</v>
      </c>
      <c r="C1229" s="116">
        <v>0.0002875358218307463</v>
      </c>
      <c r="D1229" s="111" t="s">
        <v>2444</v>
      </c>
      <c r="E1229" s="111" t="b">
        <v>0</v>
      </c>
      <c r="F1229" s="111" t="b">
        <v>0</v>
      </c>
      <c r="G1229" s="111" t="b">
        <v>0</v>
      </c>
    </row>
    <row r="1230" spans="1:7" ht="15">
      <c r="A1230" s="111" t="s">
        <v>1894</v>
      </c>
      <c r="B1230" s="111">
        <v>2</v>
      </c>
      <c r="C1230" s="116">
        <v>0.00033528046824850705</v>
      </c>
      <c r="D1230" s="111" t="s">
        <v>2444</v>
      </c>
      <c r="E1230" s="111" t="b">
        <v>0</v>
      </c>
      <c r="F1230" s="111" t="b">
        <v>1</v>
      </c>
      <c r="G1230" s="111" t="b">
        <v>0</v>
      </c>
    </row>
    <row r="1231" spans="1:7" ht="15">
      <c r="A1231" s="111" t="s">
        <v>1895</v>
      </c>
      <c r="B1231" s="111">
        <v>2</v>
      </c>
      <c r="C1231" s="116">
        <v>0.0002875358218307463</v>
      </c>
      <c r="D1231" s="111" t="s">
        <v>2444</v>
      </c>
      <c r="E1231" s="111" t="b">
        <v>0</v>
      </c>
      <c r="F1231" s="111" t="b">
        <v>0</v>
      </c>
      <c r="G1231" s="111" t="b">
        <v>0</v>
      </c>
    </row>
    <row r="1232" spans="1:7" ht="15">
      <c r="A1232" s="111" t="s">
        <v>1896</v>
      </c>
      <c r="B1232" s="111">
        <v>2</v>
      </c>
      <c r="C1232" s="116">
        <v>0.0002875358218307463</v>
      </c>
      <c r="D1232" s="111" t="s">
        <v>2444</v>
      </c>
      <c r="E1232" s="111" t="b">
        <v>0</v>
      </c>
      <c r="F1232" s="111" t="b">
        <v>0</v>
      </c>
      <c r="G1232" s="111" t="b">
        <v>0</v>
      </c>
    </row>
    <row r="1233" spans="1:7" ht="15">
      <c r="A1233" s="111" t="s">
        <v>1897</v>
      </c>
      <c r="B1233" s="111">
        <v>2</v>
      </c>
      <c r="C1233" s="116">
        <v>0.0002875358218307463</v>
      </c>
      <c r="D1233" s="111" t="s">
        <v>2444</v>
      </c>
      <c r="E1233" s="111" t="b">
        <v>0</v>
      </c>
      <c r="F1233" s="111" t="b">
        <v>0</v>
      </c>
      <c r="G1233" s="111" t="b">
        <v>0</v>
      </c>
    </row>
    <row r="1234" spans="1:7" ht="15">
      <c r="A1234" s="111" t="s">
        <v>1898</v>
      </c>
      <c r="B1234" s="111">
        <v>2</v>
      </c>
      <c r="C1234" s="116">
        <v>0.0002875358218307463</v>
      </c>
      <c r="D1234" s="111" t="s">
        <v>2444</v>
      </c>
      <c r="E1234" s="111" t="b">
        <v>0</v>
      </c>
      <c r="F1234" s="111" t="b">
        <v>0</v>
      </c>
      <c r="G1234" s="111" t="b">
        <v>0</v>
      </c>
    </row>
    <row r="1235" spans="1:7" ht="15">
      <c r="A1235" s="111" t="s">
        <v>1899</v>
      </c>
      <c r="B1235" s="111">
        <v>2</v>
      </c>
      <c r="C1235" s="116">
        <v>0.0002875358218307463</v>
      </c>
      <c r="D1235" s="111" t="s">
        <v>2444</v>
      </c>
      <c r="E1235" s="111" t="b">
        <v>0</v>
      </c>
      <c r="F1235" s="111" t="b">
        <v>0</v>
      </c>
      <c r="G1235" s="111" t="b">
        <v>0</v>
      </c>
    </row>
    <row r="1236" spans="1:7" ht="15">
      <c r="A1236" s="111" t="s">
        <v>1900</v>
      </c>
      <c r="B1236" s="111">
        <v>2</v>
      </c>
      <c r="C1236" s="116">
        <v>0.0002875358218307463</v>
      </c>
      <c r="D1236" s="111" t="s">
        <v>2444</v>
      </c>
      <c r="E1236" s="111" t="b">
        <v>0</v>
      </c>
      <c r="F1236" s="111" t="b">
        <v>0</v>
      </c>
      <c r="G1236" s="111" t="b">
        <v>0</v>
      </c>
    </row>
    <row r="1237" spans="1:7" ht="15">
      <c r="A1237" s="111" t="s">
        <v>1901</v>
      </c>
      <c r="B1237" s="111">
        <v>2</v>
      </c>
      <c r="C1237" s="116">
        <v>0.0002875358218307463</v>
      </c>
      <c r="D1237" s="111" t="s">
        <v>2444</v>
      </c>
      <c r="E1237" s="111" t="b">
        <v>0</v>
      </c>
      <c r="F1237" s="111" t="b">
        <v>0</v>
      </c>
      <c r="G1237" s="111" t="b">
        <v>0</v>
      </c>
    </row>
    <row r="1238" spans="1:7" ht="15">
      <c r="A1238" s="111" t="s">
        <v>1902</v>
      </c>
      <c r="B1238" s="111">
        <v>2</v>
      </c>
      <c r="C1238" s="116">
        <v>0.0002875358218307463</v>
      </c>
      <c r="D1238" s="111" t="s">
        <v>2444</v>
      </c>
      <c r="E1238" s="111" t="b">
        <v>0</v>
      </c>
      <c r="F1238" s="111" t="b">
        <v>0</v>
      </c>
      <c r="G1238" s="111" t="b">
        <v>0</v>
      </c>
    </row>
    <row r="1239" spans="1:7" ht="15">
      <c r="A1239" s="111" t="s">
        <v>1903</v>
      </c>
      <c r="B1239" s="111">
        <v>2</v>
      </c>
      <c r="C1239" s="116">
        <v>0.0002875358218307463</v>
      </c>
      <c r="D1239" s="111" t="s">
        <v>2444</v>
      </c>
      <c r="E1239" s="111" t="b">
        <v>0</v>
      </c>
      <c r="F1239" s="111" t="b">
        <v>0</v>
      </c>
      <c r="G1239" s="111" t="b">
        <v>0</v>
      </c>
    </row>
    <row r="1240" spans="1:7" ht="15">
      <c r="A1240" s="111" t="s">
        <v>1904</v>
      </c>
      <c r="B1240" s="111">
        <v>2</v>
      </c>
      <c r="C1240" s="116">
        <v>0.0002875358218307463</v>
      </c>
      <c r="D1240" s="111" t="s">
        <v>2444</v>
      </c>
      <c r="E1240" s="111" t="b">
        <v>0</v>
      </c>
      <c r="F1240" s="111" t="b">
        <v>0</v>
      </c>
      <c r="G1240" s="111" t="b">
        <v>0</v>
      </c>
    </row>
    <row r="1241" spans="1:7" ht="15">
      <c r="A1241" s="111" t="s">
        <v>1905</v>
      </c>
      <c r="B1241" s="111">
        <v>2</v>
      </c>
      <c r="C1241" s="116">
        <v>0.0002875358218307463</v>
      </c>
      <c r="D1241" s="111" t="s">
        <v>2444</v>
      </c>
      <c r="E1241" s="111" t="b">
        <v>0</v>
      </c>
      <c r="F1241" s="111" t="b">
        <v>0</v>
      </c>
      <c r="G1241" s="111" t="b">
        <v>0</v>
      </c>
    </row>
    <row r="1242" spans="1:7" ht="15">
      <c r="A1242" s="111" t="s">
        <v>1906</v>
      </c>
      <c r="B1242" s="111">
        <v>2</v>
      </c>
      <c r="C1242" s="116">
        <v>0.00033528046824850705</v>
      </c>
      <c r="D1242" s="111" t="s">
        <v>2444</v>
      </c>
      <c r="E1242" s="111" t="b">
        <v>0</v>
      </c>
      <c r="F1242" s="111" t="b">
        <v>0</v>
      </c>
      <c r="G1242" s="111" t="b">
        <v>0</v>
      </c>
    </row>
    <row r="1243" spans="1:7" ht="15">
      <c r="A1243" s="111" t="s">
        <v>1907</v>
      </c>
      <c r="B1243" s="111">
        <v>2</v>
      </c>
      <c r="C1243" s="116">
        <v>0.0002875358218307463</v>
      </c>
      <c r="D1243" s="111" t="s">
        <v>2444</v>
      </c>
      <c r="E1243" s="111" t="b">
        <v>0</v>
      </c>
      <c r="F1243" s="111" t="b">
        <v>0</v>
      </c>
      <c r="G1243" s="111" t="b">
        <v>0</v>
      </c>
    </row>
    <row r="1244" spans="1:7" ht="15">
      <c r="A1244" s="111" t="s">
        <v>1908</v>
      </c>
      <c r="B1244" s="111">
        <v>2</v>
      </c>
      <c r="C1244" s="116">
        <v>0.0002875358218307463</v>
      </c>
      <c r="D1244" s="111" t="s">
        <v>2444</v>
      </c>
      <c r="E1244" s="111" t="b">
        <v>0</v>
      </c>
      <c r="F1244" s="111" t="b">
        <v>0</v>
      </c>
      <c r="G1244" s="111" t="b">
        <v>0</v>
      </c>
    </row>
    <row r="1245" spans="1:7" ht="15">
      <c r="A1245" s="111" t="s">
        <v>1909</v>
      </c>
      <c r="B1245" s="111">
        <v>2</v>
      </c>
      <c r="C1245" s="116">
        <v>0.0002875358218307463</v>
      </c>
      <c r="D1245" s="111" t="s">
        <v>2444</v>
      </c>
      <c r="E1245" s="111" t="b">
        <v>0</v>
      </c>
      <c r="F1245" s="111" t="b">
        <v>0</v>
      </c>
      <c r="G1245" s="111" t="b">
        <v>0</v>
      </c>
    </row>
    <row r="1246" spans="1:7" ht="15">
      <c r="A1246" s="111" t="s">
        <v>1910</v>
      </c>
      <c r="B1246" s="111">
        <v>2</v>
      </c>
      <c r="C1246" s="116">
        <v>0.0002875358218307463</v>
      </c>
      <c r="D1246" s="111" t="s">
        <v>2444</v>
      </c>
      <c r="E1246" s="111" t="b">
        <v>0</v>
      </c>
      <c r="F1246" s="111" t="b">
        <v>0</v>
      </c>
      <c r="G1246" s="111" t="b">
        <v>0</v>
      </c>
    </row>
    <row r="1247" spans="1:7" ht="15">
      <c r="A1247" s="111" t="s">
        <v>1911</v>
      </c>
      <c r="B1247" s="111">
        <v>2</v>
      </c>
      <c r="C1247" s="116">
        <v>0.0002875358218307463</v>
      </c>
      <c r="D1247" s="111" t="s">
        <v>2444</v>
      </c>
      <c r="E1247" s="111" t="b">
        <v>0</v>
      </c>
      <c r="F1247" s="111" t="b">
        <v>0</v>
      </c>
      <c r="G1247" s="111" t="b">
        <v>0</v>
      </c>
    </row>
    <row r="1248" spans="1:7" ht="15">
      <c r="A1248" s="111" t="s">
        <v>1912</v>
      </c>
      <c r="B1248" s="111">
        <v>2</v>
      </c>
      <c r="C1248" s="116">
        <v>0.0002875358218307463</v>
      </c>
      <c r="D1248" s="111" t="s">
        <v>2444</v>
      </c>
      <c r="E1248" s="111" t="b">
        <v>0</v>
      </c>
      <c r="F1248" s="111" t="b">
        <v>0</v>
      </c>
      <c r="G1248" s="111" t="b">
        <v>0</v>
      </c>
    </row>
    <row r="1249" spans="1:7" ht="15">
      <c r="A1249" s="111" t="s">
        <v>1913</v>
      </c>
      <c r="B1249" s="111">
        <v>2</v>
      </c>
      <c r="C1249" s="116">
        <v>0.0002875358218307463</v>
      </c>
      <c r="D1249" s="111" t="s">
        <v>2444</v>
      </c>
      <c r="E1249" s="111" t="b">
        <v>0</v>
      </c>
      <c r="F1249" s="111" t="b">
        <v>0</v>
      </c>
      <c r="G1249" s="111" t="b">
        <v>0</v>
      </c>
    </row>
    <row r="1250" spans="1:7" ht="15">
      <c r="A1250" s="111" t="s">
        <v>1914</v>
      </c>
      <c r="B1250" s="111">
        <v>2</v>
      </c>
      <c r="C1250" s="116">
        <v>0.00033528046824850705</v>
      </c>
      <c r="D1250" s="111" t="s">
        <v>2444</v>
      </c>
      <c r="E1250" s="111" t="b">
        <v>0</v>
      </c>
      <c r="F1250" s="111" t="b">
        <v>0</v>
      </c>
      <c r="G1250" s="111" t="b">
        <v>0</v>
      </c>
    </row>
    <row r="1251" spans="1:7" ht="15">
      <c r="A1251" s="111" t="s">
        <v>1915</v>
      </c>
      <c r="B1251" s="111">
        <v>2</v>
      </c>
      <c r="C1251" s="116">
        <v>0.0002875358218307463</v>
      </c>
      <c r="D1251" s="111" t="s">
        <v>2444</v>
      </c>
      <c r="E1251" s="111" t="b">
        <v>0</v>
      </c>
      <c r="F1251" s="111" t="b">
        <v>0</v>
      </c>
      <c r="G1251" s="111" t="b">
        <v>0</v>
      </c>
    </row>
    <row r="1252" spans="1:7" ht="15">
      <c r="A1252" s="111" t="s">
        <v>1916</v>
      </c>
      <c r="B1252" s="111">
        <v>2</v>
      </c>
      <c r="C1252" s="116">
        <v>0.0002875358218307463</v>
      </c>
      <c r="D1252" s="111" t="s">
        <v>2444</v>
      </c>
      <c r="E1252" s="111" t="b">
        <v>0</v>
      </c>
      <c r="F1252" s="111" t="b">
        <v>0</v>
      </c>
      <c r="G1252" s="111" t="b">
        <v>0</v>
      </c>
    </row>
    <row r="1253" spans="1:7" ht="15">
      <c r="A1253" s="111" t="s">
        <v>1917</v>
      </c>
      <c r="B1253" s="111">
        <v>2</v>
      </c>
      <c r="C1253" s="116">
        <v>0.00033528046824850705</v>
      </c>
      <c r="D1253" s="111" t="s">
        <v>2444</v>
      </c>
      <c r="E1253" s="111" t="b">
        <v>0</v>
      </c>
      <c r="F1253" s="111" t="b">
        <v>0</v>
      </c>
      <c r="G1253" s="111" t="b">
        <v>0</v>
      </c>
    </row>
    <row r="1254" spans="1:7" ht="15">
      <c r="A1254" s="111" t="s">
        <v>1918</v>
      </c>
      <c r="B1254" s="111">
        <v>2</v>
      </c>
      <c r="C1254" s="116">
        <v>0.0002875358218307463</v>
      </c>
      <c r="D1254" s="111" t="s">
        <v>2444</v>
      </c>
      <c r="E1254" s="111" t="b">
        <v>0</v>
      </c>
      <c r="F1254" s="111" t="b">
        <v>0</v>
      </c>
      <c r="G1254" s="111" t="b">
        <v>0</v>
      </c>
    </row>
    <row r="1255" spans="1:7" ht="15">
      <c r="A1255" s="111" t="s">
        <v>1919</v>
      </c>
      <c r="B1255" s="111">
        <v>2</v>
      </c>
      <c r="C1255" s="116">
        <v>0.00033528046824850705</v>
      </c>
      <c r="D1255" s="111" t="s">
        <v>2444</v>
      </c>
      <c r="E1255" s="111" t="b">
        <v>0</v>
      </c>
      <c r="F1255" s="111" t="b">
        <v>0</v>
      </c>
      <c r="G1255" s="111" t="b">
        <v>0</v>
      </c>
    </row>
    <row r="1256" spans="1:7" ht="15">
      <c r="A1256" s="111" t="s">
        <v>1920</v>
      </c>
      <c r="B1256" s="111">
        <v>2</v>
      </c>
      <c r="C1256" s="116">
        <v>0.00033528046824850705</v>
      </c>
      <c r="D1256" s="111" t="s">
        <v>2444</v>
      </c>
      <c r="E1256" s="111" t="b">
        <v>0</v>
      </c>
      <c r="F1256" s="111" t="b">
        <v>0</v>
      </c>
      <c r="G1256" s="111" t="b">
        <v>0</v>
      </c>
    </row>
    <row r="1257" spans="1:7" ht="15">
      <c r="A1257" s="111" t="s">
        <v>1921</v>
      </c>
      <c r="B1257" s="111">
        <v>2</v>
      </c>
      <c r="C1257" s="116">
        <v>0.0002875358218307463</v>
      </c>
      <c r="D1257" s="111" t="s">
        <v>2444</v>
      </c>
      <c r="E1257" s="111" t="b">
        <v>0</v>
      </c>
      <c r="F1257" s="111" t="b">
        <v>0</v>
      </c>
      <c r="G1257" s="111" t="b">
        <v>0</v>
      </c>
    </row>
    <row r="1258" spans="1:7" ht="15">
      <c r="A1258" s="111" t="s">
        <v>1922</v>
      </c>
      <c r="B1258" s="111">
        <v>2</v>
      </c>
      <c r="C1258" s="116">
        <v>0.0002875358218307463</v>
      </c>
      <c r="D1258" s="111" t="s">
        <v>2444</v>
      </c>
      <c r="E1258" s="111" t="b">
        <v>1</v>
      </c>
      <c r="F1258" s="111" t="b">
        <v>0</v>
      </c>
      <c r="G1258" s="111" t="b">
        <v>0</v>
      </c>
    </row>
    <row r="1259" spans="1:7" ht="15">
      <c r="A1259" s="111" t="s">
        <v>1923</v>
      </c>
      <c r="B1259" s="111">
        <v>2</v>
      </c>
      <c r="C1259" s="116">
        <v>0.0002875358218307463</v>
      </c>
      <c r="D1259" s="111" t="s">
        <v>2444</v>
      </c>
      <c r="E1259" s="111" t="b">
        <v>0</v>
      </c>
      <c r="F1259" s="111" t="b">
        <v>0</v>
      </c>
      <c r="G1259" s="111" t="b">
        <v>0</v>
      </c>
    </row>
    <row r="1260" spans="1:7" ht="15">
      <c r="A1260" s="111" t="s">
        <v>1924</v>
      </c>
      <c r="B1260" s="111">
        <v>2</v>
      </c>
      <c r="C1260" s="116">
        <v>0.0002875358218307463</v>
      </c>
      <c r="D1260" s="111" t="s">
        <v>2444</v>
      </c>
      <c r="E1260" s="111" t="b">
        <v>0</v>
      </c>
      <c r="F1260" s="111" t="b">
        <v>0</v>
      </c>
      <c r="G1260" s="111" t="b">
        <v>0</v>
      </c>
    </row>
    <row r="1261" spans="1:7" ht="15">
      <c r="A1261" s="111" t="s">
        <v>1925</v>
      </c>
      <c r="B1261" s="111">
        <v>2</v>
      </c>
      <c r="C1261" s="116">
        <v>0.0002875358218307463</v>
      </c>
      <c r="D1261" s="111" t="s">
        <v>2444</v>
      </c>
      <c r="E1261" s="111" t="b">
        <v>0</v>
      </c>
      <c r="F1261" s="111" t="b">
        <v>0</v>
      </c>
      <c r="G1261" s="111" t="b">
        <v>0</v>
      </c>
    </row>
    <row r="1262" spans="1:7" ht="15">
      <c r="A1262" s="111" t="s">
        <v>1926</v>
      </c>
      <c r="B1262" s="111">
        <v>2</v>
      </c>
      <c r="C1262" s="116">
        <v>0.0002875358218307463</v>
      </c>
      <c r="D1262" s="111" t="s">
        <v>2444</v>
      </c>
      <c r="E1262" s="111" t="b">
        <v>0</v>
      </c>
      <c r="F1262" s="111" t="b">
        <v>0</v>
      </c>
      <c r="G1262" s="111" t="b">
        <v>0</v>
      </c>
    </row>
    <row r="1263" spans="1:7" ht="15">
      <c r="A1263" s="111" t="s">
        <v>1927</v>
      </c>
      <c r="B1263" s="111">
        <v>2</v>
      </c>
      <c r="C1263" s="116">
        <v>0.0002875358218307463</v>
      </c>
      <c r="D1263" s="111" t="s">
        <v>2444</v>
      </c>
      <c r="E1263" s="111" t="b">
        <v>0</v>
      </c>
      <c r="F1263" s="111" t="b">
        <v>0</v>
      </c>
      <c r="G1263" s="111" t="b">
        <v>0</v>
      </c>
    </row>
    <row r="1264" spans="1:7" ht="15">
      <c r="A1264" s="111" t="s">
        <v>1928</v>
      </c>
      <c r="B1264" s="111">
        <v>2</v>
      </c>
      <c r="C1264" s="116">
        <v>0.0002875358218307463</v>
      </c>
      <c r="D1264" s="111" t="s">
        <v>2444</v>
      </c>
      <c r="E1264" s="111" t="b">
        <v>0</v>
      </c>
      <c r="F1264" s="111" t="b">
        <v>0</v>
      </c>
      <c r="G1264" s="111" t="b">
        <v>0</v>
      </c>
    </row>
    <row r="1265" spans="1:7" ht="15">
      <c r="A1265" s="111" t="s">
        <v>1929</v>
      </c>
      <c r="B1265" s="111">
        <v>2</v>
      </c>
      <c r="C1265" s="116">
        <v>0.0002875358218307463</v>
      </c>
      <c r="D1265" s="111" t="s">
        <v>2444</v>
      </c>
      <c r="E1265" s="111" t="b">
        <v>0</v>
      </c>
      <c r="F1265" s="111" t="b">
        <v>0</v>
      </c>
      <c r="G1265" s="111" t="b">
        <v>0</v>
      </c>
    </row>
    <row r="1266" spans="1:7" ht="15">
      <c r="A1266" s="111" t="s">
        <v>1930</v>
      </c>
      <c r="B1266" s="111">
        <v>2</v>
      </c>
      <c r="C1266" s="116">
        <v>0.0002875358218307463</v>
      </c>
      <c r="D1266" s="111" t="s">
        <v>2444</v>
      </c>
      <c r="E1266" s="111" t="b">
        <v>0</v>
      </c>
      <c r="F1266" s="111" t="b">
        <v>0</v>
      </c>
      <c r="G1266" s="111" t="b">
        <v>0</v>
      </c>
    </row>
    <row r="1267" spans="1:7" ht="15">
      <c r="A1267" s="111" t="s">
        <v>1931</v>
      </c>
      <c r="B1267" s="111">
        <v>2</v>
      </c>
      <c r="C1267" s="116">
        <v>0.0002875358218307463</v>
      </c>
      <c r="D1267" s="111" t="s">
        <v>2444</v>
      </c>
      <c r="E1267" s="111" t="b">
        <v>0</v>
      </c>
      <c r="F1267" s="111" t="b">
        <v>0</v>
      </c>
      <c r="G1267" s="111" t="b">
        <v>0</v>
      </c>
    </row>
    <row r="1268" spans="1:7" ht="15">
      <c r="A1268" s="111" t="s">
        <v>1932</v>
      </c>
      <c r="B1268" s="111">
        <v>2</v>
      </c>
      <c r="C1268" s="116">
        <v>0.0002875358218307463</v>
      </c>
      <c r="D1268" s="111" t="s">
        <v>2444</v>
      </c>
      <c r="E1268" s="111" t="b">
        <v>0</v>
      </c>
      <c r="F1268" s="111" t="b">
        <v>0</v>
      </c>
      <c r="G1268" s="111" t="b">
        <v>0</v>
      </c>
    </row>
    <row r="1269" spans="1:7" ht="15">
      <c r="A1269" s="111" t="s">
        <v>1933</v>
      </c>
      <c r="B1269" s="111">
        <v>2</v>
      </c>
      <c r="C1269" s="116">
        <v>0.0002875358218307463</v>
      </c>
      <c r="D1269" s="111" t="s">
        <v>2444</v>
      </c>
      <c r="E1269" s="111" t="b">
        <v>0</v>
      </c>
      <c r="F1269" s="111" t="b">
        <v>0</v>
      </c>
      <c r="G1269" s="111" t="b">
        <v>0</v>
      </c>
    </row>
    <row r="1270" spans="1:7" ht="15">
      <c r="A1270" s="111" t="s">
        <v>1934</v>
      </c>
      <c r="B1270" s="111">
        <v>2</v>
      </c>
      <c r="C1270" s="116">
        <v>0.0002875358218307463</v>
      </c>
      <c r="D1270" s="111" t="s">
        <v>2444</v>
      </c>
      <c r="E1270" s="111" t="b">
        <v>0</v>
      </c>
      <c r="F1270" s="111" t="b">
        <v>0</v>
      </c>
      <c r="G1270" s="111" t="b">
        <v>0</v>
      </c>
    </row>
    <row r="1271" spans="1:7" ht="15">
      <c r="A1271" s="111" t="s">
        <v>1935</v>
      </c>
      <c r="B1271" s="111">
        <v>2</v>
      </c>
      <c r="C1271" s="116">
        <v>0.0002875358218307463</v>
      </c>
      <c r="D1271" s="111" t="s">
        <v>2444</v>
      </c>
      <c r="E1271" s="111" t="b">
        <v>0</v>
      </c>
      <c r="F1271" s="111" t="b">
        <v>0</v>
      </c>
      <c r="G1271" s="111" t="b">
        <v>0</v>
      </c>
    </row>
    <row r="1272" spans="1:7" ht="15">
      <c r="A1272" s="111" t="s">
        <v>1936</v>
      </c>
      <c r="B1272" s="111">
        <v>2</v>
      </c>
      <c r="C1272" s="116">
        <v>0.0002875358218307463</v>
      </c>
      <c r="D1272" s="111" t="s">
        <v>2444</v>
      </c>
      <c r="E1272" s="111" t="b">
        <v>0</v>
      </c>
      <c r="F1272" s="111" t="b">
        <v>0</v>
      </c>
      <c r="G1272" s="111" t="b">
        <v>0</v>
      </c>
    </row>
    <row r="1273" spans="1:7" ht="15">
      <c r="A1273" s="111" t="s">
        <v>1937</v>
      </c>
      <c r="B1273" s="111">
        <v>2</v>
      </c>
      <c r="C1273" s="116">
        <v>0.0002875358218307463</v>
      </c>
      <c r="D1273" s="111" t="s">
        <v>2444</v>
      </c>
      <c r="E1273" s="111" t="b">
        <v>0</v>
      </c>
      <c r="F1273" s="111" t="b">
        <v>0</v>
      </c>
      <c r="G1273" s="111" t="b">
        <v>0</v>
      </c>
    </row>
    <row r="1274" spans="1:7" ht="15">
      <c r="A1274" s="111" t="s">
        <v>1938</v>
      </c>
      <c r="B1274" s="111">
        <v>2</v>
      </c>
      <c r="C1274" s="116">
        <v>0.0002875358218307463</v>
      </c>
      <c r="D1274" s="111" t="s">
        <v>2444</v>
      </c>
      <c r="E1274" s="111" t="b">
        <v>0</v>
      </c>
      <c r="F1274" s="111" t="b">
        <v>0</v>
      </c>
      <c r="G1274" s="111" t="b">
        <v>0</v>
      </c>
    </row>
    <row r="1275" spans="1:7" ht="15">
      <c r="A1275" s="111" t="s">
        <v>1939</v>
      </c>
      <c r="B1275" s="111">
        <v>2</v>
      </c>
      <c r="C1275" s="116">
        <v>0.0002875358218307463</v>
      </c>
      <c r="D1275" s="111" t="s">
        <v>2444</v>
      </c>
      <c r="E1275" s="111" t="b">
        <v>0</v>
      </c>
      <c r="F1275" s="111" t="b">
        <v>0</v>
      </c>
      <c r="G1275" s="111" t="b">
        <v>0</v>
      </c>
    </row>
    <row r="1276" spans="1:7" ht="15">
      <c r="A1276" s="111" t="s">
        <v>1940</v>
      </c>
      <c r="B1276" s="111">
        <v>2</v>
      </c>
      <c r="C1276" s="116">
        <v>0.0002875358218307463</v>
      </c>
      <c r="D1276" s="111" t="s">
        <v>2444</v>
      </c>
      <c r="E1276" s="111" t="b">
        <v>0</v>
      </c>
      <c r="F1276" s="111" t="b">
        <v>1</v>
      </c>
      <c r="G1276" s="111" t="b">
        <v>0</v>
      </c>
    </row>
    <row r="1277" spans="1:7" ht="15">
      <c r="A1277" s="111" t="s">
        <v>1941</v>
      </c>
      <c r="B1277" s="111">
        <v>2</v>
      </c>
      <c r="C1277" s="116">
        <v>0.0002875358218307463</v>
      </c>
      <c r="D1277" s="111" t="s">
        <v>2444</v>
      </c>
      <c r="E1277" s="111" t="b">
        <v>0</v>
      </c>
      <c r="F1277" s="111" t="b">
        <v>0</v>
      </c>
      <c r="G1277" s="111" t="b">
        <v>0</v>
      </c>
    </row>
    <row r="1278" spans="1:7" ht="15">
      <c r="A1278" s="111" t="s">
        <v>1942</v>
      </c>
      <c r="B1278" s="111">
        <v>2</v>
      </c>
      <c r="C1278" s="116">
        <v>0.0002875358218307463</v>
      </c>
      <c r="D1278" s="111" t="s">
        <v>2444</v>
      </c>
      <c r="E1278" s="111" t="b">
        <v>0</v>
      </c>
      <c r="F1278" s="111" t="b">
        <v>1</v>
      </c>
      <c r="G1278" s="111" t="b">
        <v>0</v>
      </c>
    </row>
    <row r="1279" spans="1:7" ht="15">
      <c r="A1279" s="111" t="s">
        <v>1943</v>
      </c>
      <c r="B1279" s="111">
        <v>2</v>
      </c>
      <c r="C1279" s="116">
        <v>0.0002875358218307463</v>
      </c>
      <c r="D1279" s="111" t="s">
        <v>2444</v>
      </c>
      <c r="E1279" s="111" t="b">
        <v>0</v>
      </c>
      <c r="F1279" s="111" t="b">
        <v>0</v>
      </c>
      <c r="G1279" s="111" t="b">
        <v>0</v>
      </c>
    </row>
    <row r="1280" spans="1:7" ht="15">
      <c r="A1280" s="111" t="s">
        <v>1944</v>
      </c>
      <c r="B1280" s="111">
        <v>2</v>
      </c>
      <c r="C1280" s="116">
        <v>0.0002875358218307463</v>
      </c>
      <c r="D1280" s="111" t="s">
        <v>2444</v>
      </c>
      <c r="E1280" s="111" t="b">
        <v>0</v>
      </c>
      <c r="F1280" s="111" t="b">
        <v>0</v>
      </c>
      <c r="G1280" s="111" t="b">
        <v>0</v>
      </c>
    </row>
    <row r="1281" spans="1:7" ht="15">
      <c r="A1281" s="111" t="s">
        <v>1945</v>
      </c>
      <c r="B1281" s="111">
        <v>2</v>
      </c>
      <c r="C1281" s="116">
        <v>0.0002875358218307463</v>
      </c>
      <c r="D1281" s="111" t="s">
        <v>2444</v>
      </c>
      <c r="E1281" s="111" t="b">
        <v>0</v>
      </c>
      <c r="F1281" s="111" t="b">
        <v>0</v>
      </c>
      <c r="G1281" s="111" t="b">
        <v>0</v>
      </c>
    </row>
    <row r="1282" spans="1:7" ht="15">
      <c r="A1282" s="111" t="s">
        <v>1946</v>
      </c>
      <c r="B1282" s="111">
        <v>2</v>
      </c>
      <c r="C1282" s="116">
        <v>0.0002875358218307463</v>
      </c>
      <c r="D1282" s="111" t="s">
        <v>2444</v>
      </c>
      <c r="E1282" s="111" t="b">
        <v>0</v>
      </c>
      <c r="F1282" s="111" t="b">
        <v>0</v>
      </c>
      <c r="G1282" s="111" t="b">
        <v>0</v>
      </c>
    </row>
    <row r="1283" spans="1:7" ht="15">
      <c r="A1283" s="111" t="s">
        <v>1947</v>
      </c>
      <c r="B1283" s="111">
        <v>2</v>
      </c>
      <c r="C1283" s="116">
        <v>0.0002875358218307463</v>
      </c>
      <c r="D1283" s="111" t="s">
        <v>2444</v>
      </c>
      <c r="E1283" s="111" t="b">
        <v>0</v>
      </c>
      <c r="F1283" s="111" t="b">
        <v>0</v>
      </c>
      <c r="G1283" s="111" t="b">
        <v>0</v>
      </c>
    </row>
    <row r="1284" spans="1:7" ht="15">
      <c r="A1284" s="111" t="s">
        <v>1948</v>
      </c>
      <c r="B1284" s="111">
        <v>2</v>
      </c>
      <c r="C1284" s="116">
        <v>0.0002875358218307463</v>
      </c>
      <c r="D1284" s="111" t="s">
        <v>2444</v>
      </c>
      <c r="E1284" s="111" t="b">
        <v>0</v>
      </c>
      <c r="F1284" s="111" t="b">
        <v>0</v>
      </c>
      <c r="G1284" s="111" t="b">
        <v>0</v>
      </c>
    </row>
    <row r="1285" spans="1:7" ht="15">
      <c r="A1285" s="111" t="s">
        <v>1949</v>
      </c>
      <c r="B1285" s="111">
        <v>2</v>
      </c>
      <c r="C1285" s="116">
        <v>0.0002875358218307463</v>
      </c>
      <c r="D1285" s="111" t="s">
        <v>2444</v>
      </c>
      <c r="E1285" s="111" t="b">
        <v>0</v>
      </c>
      <c r="F1285" s="111" t="b">
        <v>0</v>
      </c>
      <c r="G1285" s="111" t="b">
        <v>0</v>
      </c>
    </row>
    <row r="1286" spans="1:7" ht="15">
      <c r="A1286" s="111" t="s">
        <v>1950</v>
      </c>
      <c r="B1286" s="111">
        <v>2</v>
      </c>
      <c r="C1286" s="116">
        <v>0.0002875358218307463</v>
      </c>
      <c r="D1286" s="111" t="s">
        <v>2444</v>
      </c>
      <c r="E1286" s="111" t="b">
        <v>0</v>
      </c>
      <c r="F1286" s="111" t="b">
        <v>0</v>
      </c>
      <c r="G1286" s="111" t="b">
        <v>0</v>
      </c>
    </row>
    <row r="1287" spans="1:7" ht="15">
      <c r="A1287" s="111" t="s">
        <v>1951</v>
      </c>
      <c r="B1287" s="111">
        <v>2</v>
      </c>
      <c r="C1287" s="116">
        <v>0.0002875358218307463</v>
      </c>
      <c r="D1287" s="111" t="s">
        <v>2444</v>
      </c>
      <c r="E1287" s="111" t="b">
        <v>0</v>
      </c>
      <c r="F1287" s="111" t="b">
        <v>0</v>
      </c>
      <c r="G1287" s="111" t="b">
        <v>0</v>
      </c>
    </row>
    <row r="1288" spans="1:7" ht="15">
      <c r="A1288" s="111" t="s">
        <v>1952</v>
      </c>
      <c r="B1288" s="111">
        <v>2</v>
      </c>
      <c r="C1288" s="116">
        <v>0.0002875358218307463</v>
      </c>
      <c r="D1288" s="111" t="s">
        <v>2444</v>
      </c>
      <c r="E1288" s="111" t="b">
        <v>0</v>
      </c>
      <c r="F1288" s="111" t="b">
        <v>0</v>
      </c>
      <c r="G1288" s="111" t="b">
        <v>0</v>
      </c>
    </row>
    <row r="1289" spans="1:7" ht="15">
      <c r="A1289" s="111" t="s">
        <v>1953</v>
      </c>
      <c r="B1289" s="111">
        <v>2</v>
      </c>
      <c r="C1289" s="116">
        <v>0.0002875358218307463</v>
      </c>
      <c r="D1289" s="111" t="s">
        <v>2444</v>
      </c>
      <c r="E1289" s="111" t="b">
        <v>0</v>
      </c>
      <c r="F1289" s="111" t="b">
        <v>0</v>
      </c>
      <c r="G1289" s="111" t="b">
        <v>0</v>
      </c>
    </row>
    <row r="1290" spans="1:7" ht="15">
      <c r="A1290" s="111" t="s">
        <v>1954</v>
      </c>
      <c r="B1290" s="111">
        <v>2</v>
      </c>
      <c r="C1290" s="116">
        <v>0.0002875358218307463</v>
      </c>
      <c r="D1290" s="111" t="s">
        <v>2444</v>
      </c>
      <c r="E1290" s="111" t="b">
        <v>0</v>
      </c>
      <c r="F1290" s="111" t="b">
        <v>0</v>
      </c>
      <c r="G1290" s="111" t="b">
        <v>0</v>
      </c>
    </row>
    <row r="1291" spans="1:7" ht="15">
      <c r="A1291" s="111" t="s">
        <v>1955</v>
      </c>
      <c r="B1291" s="111">
        <v>2</v>
      </c>
      <c r="C1291" s="116">
        <v>0.0002875358218307463</v>
      </c>
      <c r="D1291" s="111" t="s">
        <v>2444</v>
      </c>
      <c r="E1291" s="111" t="b">
        <v>1</v>
      </c>
      <c r="F1291" s="111" t="b">
        <v>0</v>
      </c>
      <c r="G1291" s="111" t="b">
        <v>0</v>
      </c>
    </row>
    <row r="1292" spans="1:7" ht="15">
      <c r="A1292" s="111" t="s">
        <v>1956</v>
      </c>
      <c r="B1292" s="111">
        <v>2</v>
      </c>
      <c r="C1292" s="116">
        <v>0.0002875358218307463</v>
      </c>
      <c r="D1292" s="111" t="s">
        <v>2444</v>
      </c>
      <c r="E1292" s="111" t="b">
        <v>0</v>
      </c>
      <c r="F1292" s="111" t="b">
        <v>0</v>
      </c>
      <c r="G1292" s="111" t="b">
        <v>0</v>
      </c>
    </row>
    <row r="1293" spans="1:7" ht="15">
      <c r="A1293" s="111" t="s">
        <v>1957</v>
      </c>
      <c r="B1293" s="111">
        <v>2</v>
      </c>
      <c r="C1293" s="116">
        <v>0.0002875358218307463</v>
      </c>
      <c r="D1293" s="111" t="s">
        <v>2444</v>
      </c>
      <c r="E1293" s="111" t="b">
        <v>0</v>
      </c>
      <c r="F1293" s="111" t="b">
        <v>0</v>
      </c>
      <c r="G1293" s="111" t="b">
        <v>0</v>
      </c>
    </row>
    <row r="1294" spans="1:7" ht="15">
      <c r="A1294" s="111" t="s">
        <v>1958</v>
      </c>
      <c r="B1294" s="111">
        <v>2</v>
      </c>
      <c r="C1294" s="116">
        <v>0.0002875358218307463</v>
      </c>
      <c r="D1294" s="111" t="s">
        <v>2444</v>
      </c>
      <c r="E1294" s="111" t="b">
        <v>0</v>
      </c>
      <c r="F1294" s="111" t="b">
        <v>0</v>
      </c>
      <c r="G1294" s="111" t="b">
        <v>0</v>
      </c>
    </row>
    <row r="1295" spans="1:7" ht="15">
      <c r="A1295" s="111" t="s">
        <v>1959</v>
      </c>
      <c r="B1295" s="111">
        <v>2</v>
      </c>
      <c r="C1295" s="116">
        <v>0.0002875358218307463</v>
      </c>
      <c r="D1295" s="111" t="s">
        <v>2444</v>
      </c>
      <c r="E1295" s="111" t="b">
        <v>0</v>
      </c>
      <c r="F1295" s="111" t="b">
        <v>0</v>
      </c>
      <c r="G1295" s="111" t="b">
        <v>0</v>
      </c>
    </row>
    <row r="1296" spans="1:7" ht="15">
      <c r="A1296" s="111" t="s">
        <v>1960</v>
      </c>
      <c r="B1296" s="111">
        <v>2</v>
      </c>
      <c r="C1296" s="116">
        <v>0.0002875358218307463</v>
      </c>
      <c r="D1296" s="111" t="s">
        <v>2444</v>
      </c>
      <c r="E1296" s="111" t="b">
        <v>0</v>
      </c>
      <c r="F1296" s="111" t="b">
        <v>0</v>
      </c>
      <c r="G1296" s="111" t="b">
        <v>0</v>
      </c>
    </row>
    <row r="1297" spans="1:7" ht="15">
      <c r="A1297" s="111" t="s">
        <v>1961</v>
      </c>
      <c r="B1297" s="111">
        <v>2</v>
      </c>
      <c r="C1297" s="116">
        <v>0.0002875358218307463</v>
      </c>
      <c r="D1297" s="111" t="s">
        <v>2444</v>
      </c>
      <c r="E1297" s="111" t="b">
        <v>0</v>
      </c>
      <c r="F1297" s="111" t="b">
        <v>0</v>
      </c>
      <c r="G1297" s="111" t="b">
        <v>0</v>
      </c>
    </row>
    <row r="1298" spans="1:7" ht="15">
      <c r="A1298" s="111" t="s">
        <v>1962</v>
      </c>
      <c r="B1298" s="111">
        <v>2</v>
      </c>
      <c r="C1298" s="116">
        <v>0.0002875358218307463</v>
      </c>
      <c r="D1298" s="111" t="s">
        <v>2444</v>
      </c>
      <c r="E1298" s="111" t="b">
        <v>0</v>
      </c>
      <c r="F1298" s="111" t="b">
        <v>0</v>
      </c>
      <c r="G1298" s="111" t="b">
        <v>0</v>
      </c>
    </row>
    <row r="1299" spans="1:7" ht="15">
      <c r="A1299" s="111" t="s">
        <v>1963</v>
      </c>
      <c r="B1299" s="111">
        <v>2</v>
      </c>
      <c r="C1299" s="116">
        <v>0.0002875358218307463</v>
      </c>
      <c r="D1299" s="111" t="s">
        <v>2444</v>
      </c>
      <c r="E1299" s="111" t="b">
        <v>0</v>
      </c>
      <c r="F1299" s="111" t="b">
        <v>0</v>
      </c>
      <c r="G1299" s="111" t="b">
        <v>0</v>
      </c>
    </row>
    <row r="1300" spans="1:7" ht="15">
      <c r="A1300" s="111" t="s">
        <v>1964</v>
      </c>
      <c r="B1300" s="111">
        <v>2</v>
      </c>
      <c r="C1300" s="116">
        <v>0.0002875358218307463</v>
      </c>
      <c r="D1300" s="111" t="s">
        <v>2444</v>
      </c>
      <c r="E1300" s="111" t="b">
        <v>0</v>
      </c>
      <c r="F1300" s="111" t="b">
        <v>0</v>
      </c>
      <c r="G1300" s="111" t="b">
        <v>0</v>
      </c>
    </row>
    <row r="1301" spans="1:7" ht="15">
      <c r="A1301" s="111" t="s">
        <v>1965</v>
      </c>
      <c r="B1301" s="111">
        <v>2</v>
      </c>
      <c r="C1301" s="116">
        <v>0.0002875358218307463</v>
      </c>
      <c r="D1301" s="111" t="s">
        <v>2444</v>
      </c>
      <c r="E1301" s="111" t="b">
        <v>0</v>
      </c>
      <c r="F1301" s="111" t="b">
        <v>0</v>
      </c>
      <c r="G1301" s="111" t="b">
        <v>0</v>
      </c>
    </row>
    <row r="1302" spans="1:7" ht="15">
      <c r="A1302" s="111" t="s">
        <v>1966</v>
      </c>
      <c r="B1302" s="111">
        <v>2</v>
      </c>
      <c r="C1302" s="116">
        <v>0.0002875358218307463</v>
      </c>
      <c r="D1302" s="111" t="s">
        <v>2444</v>
      </c>
      <c r="E1302" s="111" t="b">
        <v>0</v>
      </c>
      <c r="F1302" s="111" t="b">
        <v>0</v>
      </c>
      <c r="G1302" s="111" t="b">
        <v>0</v>
      </c>
    </row>
    <row r="1303" spans="1:7" ht="15">
      <c r="A1303" s="111" t="s">
        <v>1967</v>
      </c>
      <c r="B1303" s="111">
        <v>2</v>
      </c>
      <c r="C1303" s="116">
        <v>0.0002875358218307463</v>
      </c>
      <c r="D1303" s="111" t="s">
        <v>2444</v>
      </c>
      <c r="E1303" s="111" t="b">
        <v>0</v>
      </c>
      <c r="F1303" s="111" t="b">
        <v>0</v>
      </c>
      <c r="G1303" s="111" t="b">
        <v>0</v>
      </c>
    </row>
    <row r="1304" spans="1:7" ht="15">
      <c r="A1304" s="111" t="s">
        <v>1968</v>
      </c>
      <c r="B1304" s="111">
        <v>2</v>
      </c>
      <c r="C1304" s="116">
        <v>0.0002875358218307463</v>
      </c>
      <c r="D1304" s="111" t="s">
        <v>2444</v>
      </c>
      <c r="E1304" s="111" t="b">
        <v>0</v>
      </c>
      <c r="F1304" s="111" t="b">
        <v>0</v>
      </c>
      <c r="G1304" s="111" t="b">
        <v>0</v>
      </c>
    </row>
    <row r="1305" spans="1:7" ht="15">
      <c r="A1305" s="111" t="s">
        <v>1969</v>
      </c>
      <c r="B1305" s="111">
        <v>2</v>
      </c>
      <c r="C1305" s="116">
        <v>0.0002875358218307463</v>
      </c>
      <c r="D1305" s="111" t="s">
        <v>2444</v>
      </c>
      <c r="E1305" s="111" t="b">
        <v>0</v>
      </c>
      <c r="F1305" s="111" t="b">
        <v>0</v>
      </c>
      <c r="G1305" s="111" t="b">
        <v>0</v>
      </c>
    </row>
    <row r="1306" spans="1:7" ht="15">
      <c r="A1306" s="111" t="s">
        <v>1970</v>
      </c>
      <c r="B1306" s="111">
        <v>2</v>
      </c>
      <c r="C1306" s="116">
        <v>0.0002875358218307463</v>
      </c>
      <c r="D1306" s="111" t="s">
        <v>2444</v>
      </c>
      <c r="E1306" s="111" t="b">
        <v>0</v>
      </c>
      <c r="F1306" s="111" t="b">
        <v>0</v>
      </c>
      <c r="G1306" s="111" t="b">
        <v>0</v>
      </c>
    </row>
    <row r="1307" spans="1:7" ht="15">
      <c r="A1307" s="111" t="s">
        <v>1971</v>
      </c>
      <c r="B1307" s="111">
        <v>2</v>
      </c>
      <c r="C1307" s="116">
        <v>0.0002875358218307463</v>
      </c>
      <c r="D1307" s="111" t="s">
        <v>2444</v>
      </c>
      <c r="E1307" s="111" t="b">
        <v>0</v>
      </c>
      <c r="F1307" s="111" t="b">
        <v>0</v>
      </c>
      <c r="G1307" s="111" t="b">
        <v>0</v>
      </c>
    </row>
    <row r="1308" spans="1:7" ht="15">
      <c r="A1308" s="111" t="s">
        <v>1972</v>
      </c>
      <c r="B1308" s="111">
        <v>2</v>
      </c>
      <c r="C1308" s="116">
        <v>0.0002875358218307463</v>
      </c>
      <c r="D1308" s="111" t="s">
        <v>2444</v>
      </c>
      <c r="E1308" s="111" t="b">
        <v>0</v>
      </c>
      <c r="F1308" s="111" t="b">
        <v>0</v>
      </c>
      <c r="G1308" s="111" t="b">
        <v>0</v>
      </c>
    </row>
    <row r="1309" spans="1:7" ht="15">
      <c r="A1309" s="111" t="s">
        <v>1973</v>
      </c>
      <c r="B1309" s="111">
        <v>2</v>
      </c>
      <c r="C1309" s="116">
        <v>0.0002875358218307463</v>
      </c>
      <c r="D1309" s="111" t="s">
        <v>2444</v>
      </c>
      <c r="E1309" s="111" t="b">
        <v>0</v>
      </c>
      <c r="F1309" s="111" t="b">
        <v>0</v>
      </c>
      <c r="G1309" s="111" t="b">
        <v>0</v>
      </c>
    </row>
    <row r="1310" spans="1:7" ht="15">
      <c r="A1310" s="111" t="s">
        <v>1974</v>
      </c>
      <c r="B1310" s="111">
        <v>2</v>
      </c>
      <c r="C1310" s="116">
        <v>0.00033528046824850705</v>
      </c>
      <c r="D1310" s="111" t="s">
        <v>2444</v>
      </c>
      <c r="E1310" s="111" t="b">
        <v>0</v>
      </c>
      <c r="F1310" s="111" t="b">
        <v>0</v>
      </c>
      <c r="G1310" s="111" t="b">
        <v>0</v>
      </c>
    </row>
    <row r="1311" spans="1:7" ht="15">
      <c r="A1311" s="111" t="s">
        <v>1975</v>
      </c>
      <c r="B1311" s="111">
        <v>2</v>
      </c>
      <c r="C1311" s="116">
        <v>0.00033528046824850705</v>
      </c>
      <c r="D1311" s="111" t="s">
        <v>2444</v>
      </c>
      <c r="E1311" s="111" t="b">
        <v>0</v>
      </c>
      <c r="F1311" s="111" t="b">
        <v>0</v>
      </c>
      <c r="G1311" s="111" t="b">
        <v>0</v>
      </c>
    </row>
    <row r="1312" spans="1:7" ht="15">
      <c r="A1312" s="111" t="s">
        <v>1976</v>
      </c>
      <c r="B1312" s="111">
        <v>2</v>
      </c>
      <c r="C1312" s="116">
        <v>0.0002875358218307463</v>
      </c>
      <c r="D1312" s="111" t="s">
        <v>2444</v>
      </c>
      <c r="E1312" s="111" t="b">
        <v>0</v>
      </c>
      <c r="F1312" s="111" t="b">
        <v>0</v>
      </c>
      <c r="G1312" s="111" t="b">
        <v>0</v>
      </c>
    </row>
    <row r="1313" spans="1:7" ht="15">
      <c r="A1313" s="111" t="s">
        <v>1977</v>
      </c>
      <c r="B1313" s="111">
        <v>2</v>
      </c>
      <c r="C1313" s="116">
        <v>0.0002875358218307463</v>
      </c>
      <c r="D1313" s="111" t="s">
        <v>2444</v>
      </c>
      <c r="E1313" s="111" t="b">
        <v>0</v>
      </c>
      <c r="F1313" s="111" t="b">
        <v>0</v>
      </c>
      <c r="G1313" s="111" t="b">
        <v>0</v>
      </c>
    </row>
    <row r="1314" spans="1:7" ht="15">
      <c r="A1314" s="111" t="s">
        <v>1978</v>
      </c>
      <c r="B1314" s="111">
        <v>2</v>
      </c>
      <c r="C1314" s="116">
        <v>0.0002875358218307463</v>
      </c>
      <c r="D1314" s="111" t="s">
        <v>2444</v>
      </c>
      <c r="E1314" s="111" t="b">
        <v>0</v>
      </c>
      <c r="F1314" s="111" t="b">
        <v>0</v>
      </c>
      <c r="G1314" s="111" t="b">
        <v>0</v>
      </c>
    </row>
    <row r="1315" spans="1:7" ht="15">
      <c r="A1315" s="111" t="s">
        <v>1979</v>
      </c>
      <c r="B1315" s="111">
        <v>2</v>
      </c>
      <c r="C1315" s="116">
        <v>0.0002875358218307463</v>
      </c>
      <c r="D1315" s="111" t="s">
        <v>2444</v>
      </c>
      <c r="E1315" s="111" t="b">
        <v>0</v>
      </c>
      <c r="F1315" s="111" t="b">
        <v>0</v>
      </c>
      <c r="G1315" s="111" t="b">
        <v>0</v>
      </c>
    </row>
    <row r="1316" spans="1:7" ht="15">
      <c r="A1316" s="111" t="s">
        <v>1980</v>
      </c>
      <c r="B1316" s="111">
        <v>2</v>
      </c>
      <c r="C1316" s="116">
        <v>0.0002875358218307463</v>
      </c>
      <c r="D1316" s="111" t="s">
        <v>2444</v>
      </c>
      <c r="E1316" s="111" t="b">
        <v>0</v>
      </c>
      <c r="F1316" s="111" t="b">
        <v>0</v>
      </c>
      <c r="G1316" s="111" t="b">
        <v>0</v>
      </c>
    </row>
    <row r="1317" spans="1:7" ht="15">
      <c r="A1317" s="111" t="s">
        <v>1981</v>
      </c>
      <c r="B1317" s="111">
        <v>2</v>
      </c>
      <c r="C1317" s="116">
        <v>0.0002875358218307463</v>
      </c>
      <c r="D1317" s="111" t="s">
        <v>2444</v>
      </c>
      <c r="E1317" s="111" t="b">
        <v>1</v>
      </c>
      <c r="F1317" s="111" t="b">
        <v>0</v>
      </c>
      <c r="G1317" s="111" t="b">
        <v>0</v>
      </c>
    </row>
    <row r="1318" spans="1:7" ht="15">
      <c r="A1318" s="111" t="s">
        <v>1982</v>
      </c>
      <c r="B1318" s="111">
        <v>2</v>
      </c>
      <c r="C1318" s="116">
        <v>0.0002875358218307463</v>
      </c>
      <c r="D1318" s="111" t="s">
        <v>2444</v>
      </c>
      <c r="E1318" s="111" t="b">
        <v>0</v>
      </c>
      <c r="F1318" s="111" t="b">
        <v>0</v>
      </c>
      <c r="G1318" s="111" t="b">
        <v>0</v>
      </c>
    </row>
    <row r="1319" spans="1:7" ht="15">
      <c r="A1319" s="111" t="s">
        <v>1983</v>
      </c>
      <c r="B1319" s="111">
        <v>2</v>
      </c>
      <c r="C1319" s="116">
        <v>0.0002875358218307463</v>
      </c>
      <c r="D1319" s="111" t="s">
        <v>2444</v>
      </c>
      <c r="E1319" s="111" t="b">
        <v>0</v>
      </c>
      <c r="F1319" s="111" t="b">
        <v>0</v>
      </c>
      <c r="G1319" s="111" t="b">
        <v>0</v>
      </c>
    </row>
    <row r="1320" spans="1:7" ht="15">
      <c r="A1320" s="111" t="s">
        <v>1984</v>
      </c>
      <c r="B1320" s="111">
        <v>2</v>
      </c>
      <c r="C1320" s="116">
        <v>0.0002875358218307463</v>
      </c>
      <c r="D1320" s="111" t="s">
        <v>2444</v>
      </c>
      <c r="E1320" s="111" t="b">
        <v>0</v>
      </c>
      <c r="F1320" s="111" t="b">
        <v>0</v>
      </c>
      <c r="G1320" s="111" t="b">
        <v>0</v>
      </c>
    </row>
    <row r="1321" spans="1:7" ht="15">
      <c r="A1321" s="111" t="s">
        <v>1985</v>
      </c>
      <c r="B1321" s="111">
        <v>2</v>
      </c>
      <c r="C1321" s="116">
        <v>0.0002875358218307463</v>
      </c>
      <c r="D1321" s="111" t="s">
        <v>2444</v>
      </c>
      <c r="E1321" s="111" t="b">
        <v>0</v>
      </c>
      <c r="F1321" s="111" t="b">
        <v>0</v>
      </c>
      <c r="G1321" s="111" t="b">
        <v>0</v>
      </c>
    </row>
    <row r="1322" spans="1:7" ht="15">
      <c r="A1322" s="111" t="s">
        <v>1986</v>
      </c>
      <c r="B1322" s="111">
        <v>2</v>
      </c>
      <c r="C1322" s="116">
        <v>0.0002875358218307463</v>
      </c>
      <c r="D1322" s="111" t="s">
        <v>2444</v>
      </c>
      <c r="E1322" s="111" t="b">
        <v>0</v>
      </c>
      <c r="F1322" s="111" t="b">
        <v>0</v>
      </c>
      <c r="G1322" s="111" t="b">
        <v>0</v>
      </c>
    </row>
    <row r="1323" spans="1:7" ht="15">
      <c r="A1323" s="111" t="s">
        <v>1987</v>
      </c>
      <c r="B1323" s="111">
        <v>2</v>
      </c>
      <c r="C1323" s="116">
        <v>0.0002875358218307463</v>
      </c>
      <c r="D1323" s="111" t="s">
        <v>2444</v>
      </c>
      <c r="E1323" s="111" t="b">
        <v>0</v>
      </c>
      <c r="F1323" s="111" t="b">
        <v>0</v>
      </c>
      <c r="G1323" s="111" t="b">
        <v>0</v>
      </c>
    </row>
    <row r="1324" spans="1:7" ht="15">
      <c r="A1324" s="111" t="s">
        <v>1988</v>
      </c>
      <c r="B1324" s="111">
        <v>2</v>
      </c>
      <c r="C1324" s="116">
        <v>0.0002875358218307463</v>
      </c>
      <c r="D1324" s="111" t="s">
        <v>2444</v>
      </c>
      <c r="E1324" s="111" t="b">
        <v>0</v>
      </c>
      <c r="F1324" s="111" t="b">
        <v>0</v>
      </c>
      <c r="G1324" s="111" t="b">
        <v>0</v>
      </c>
    </row>
    <row r="1325" spans="1:7" ht="15">
      <c r="A1325" s="111" t="s">
        <v>1989</v>
      </c>
      <c r="B1325" s="111">
        <v>2</v>
      </c>
      <c r="C1325" s="116">
        <v>0.0002875358218307463</v>
      </c>
      <c r="D1325" s="111" t="s">
        <v>2444</v>
      </c>
      <c r="E1325" s="111" t="b">
        <v>0</v>
      </c>
      <c r="F1325" s="111" t="b">
        <v>0</v>
      </c>
      <c r="G1325" s="111" t="b">
        <v>0</v>
      </c>
    </row>
    <row r="1326" spans="1:7" ht="15">
      <c r="A1326" s="111" t="s">
        <v>1990</v>
      </c>
      <c r="B1326" s="111">
        <v>2</v>
      </c>
      <c r="C1326" s="116">
        <v>0.0002875358218307463</v>
      </c>
      <c r="D1326" s="111" t="s">
        <v>2444</v>
      </c>
      <c r="E1326" s="111" t="b">
        <v>0</v>
      </c>
      <c r="F1326" s="111" t="b">
        <v>0</v>
      </c>
      <c r="G1326" s="111" t="b">
        <v>0</v>
      </c>
    </row>
    <row r="1327" spans="1:7" ht="15">
      <c r="A1327" s="111" t="s">
        <v>1991</v>
      </c>
      <c r="B1327" s="111">
        <v>2</v>
      </c>
      <c r="C1327" s="116">
        <v>0.0002875358218307463</v>
      </c>
      <c r="D1327" s="111" t="s">
        <v>2444</v>
      </c>
      <c r="E1327" s="111" t="b">
        <v>0</v>
      </c>
      <c r="F1327" s="111" t="b">
        <v>0</v>
      </c>
      <c r="G1327" s="111" t="b">
        <v>0</v>
      </c>
    </row>
    <row r="1328" spans="1:7" ht="15">
      <c r="A1328" s="111" t="s">
        <v>1992</v>
      </c>
      <c r="B1328" s="111">
        <v>2</v>
      </c>
      <c r="C1328" s="116">
        <v>0.0002875358218307463</v>
      </c>
      <c r="D1328" s="111" t="s">
        <v>2444</v>
      </c>
      <c r="E1328" s="111" t="b">
        <v>0</v>
      </c>
      <c r="F1328" s="111" t="b">
        <v>0</v>
      </c>
      <c r="G1328" s="111" t="b">
        <v>0</v>
      </c>
    </row>
    <row r="1329" spans="1:7" ht="15">
      <c r="A1329" s="111" t="s">
        <v>1993</v>
      </c>
      <c r="B1329" s="111">
        <v>2</v>
      </c>
      <c r="C1329" s="116">
        <v>0.0002875358218307463</v>
      </c>
      <c r="D1329" s="111" t="s">
        <v>2444</v>
      </c>
      <c r="E1329" s="111" t="b">
        <v>0</v>
      </c>
      <c r="F1329" s="111" t="b">
        <v>0</v>
      </c>
      <c r="G1329" s="111" t="b">
        <v>0</v>
      </c>
    </row>
    <row r="1330" spans="1:7" ht="15">
      <c r="A1330" s="111" t="s">
        <v>1994</v>
      </c>
      <c r="B1330" s="111">
        <v>2</v>
      </c>
      <c r="C1330" s="116">
        <v>0.0002875358218307463</v>
      </c>
      <c r="D1330" s="111" t="s">
        <v>2444</v>
      </c>
      <c r="E1330" s="111" t="b">
        <v>0</v>
      </c>
      <c r="F1330" s="111" t="b">
        <v>0</v>
      </c>
      <c r="G1330" s="111" t="b">
        <v>0</v>
      </c>
    </row>
    <row r="1331" spans="1:7" ht="15">
      <c r="A1331" s="111" t="s">
        <v>1995</v>
      </c>
      <c r="B1331" s="111">
        <v>2</v>
      </c>
      <c r="C1331" s="116">
        <v>0.00033528046824850705</v>
      </c>
      <c r="D1331" s="111" t="s">
        <v>2444</v>
      </c>
      <c r="E1331" s="111" t="b">
        <v>0</v>
      </c>
      <c r="F1331" s="111" t="b">
        <v>0</v>
      </c>
      <c r="G1331" s="111" t="b">
        <v>0</v>
      </c>
    </row>
    <row r="1332" spans="1:7" ht="15">
      <c r="A1332" s="111" t="s">
        <v>1996</v>
      </c>
      <c r="B1332" s="111">
        <v>2</v>
      </c>
      <c r="C1332" s="116">
        <v>0.00033528046824850705</v>
      </c>
      <c r="D1332" s="111" t="s">
        <v>2444</v>
      </c>
      <c r="E1332" s="111" t="b">
        <v>0</v>
      </c>
      <c r="F1332" s="111" t="b">
        <v>0</v>
      </c>
      <c r="G1332" s="111" t="b">
        <v>0</v>
      </c>
    </row>
    <row r="1333" spans="1:7" ht="15">
      <c r="A1333" s="111" t="s">
        <v>1997</v>
      </c>
      <c r="B1333" s="111">
        <v>2</v>
      </c>
      <c r="C1333" s="116">
        <v>0.0002875358218307463</v>
      </c>
      <c r="D1333" s="111" t="s">
        <v>2444</v>
      </c>
      <c r="E1333" s="111" t="b">
        <v>1</v>
      </c>
      <c r="F1333" s="111" t="b">
        <v>0</v>
      </c>
      <c r="G1333" s="111" t="b">
        <v>0</v>
      </c>
    </row>
    <row r="1334" spans="1:7" ht="15">
      <c r="A1334" s="111" t="s">
        <v>1998</v>
      </c>
      <c r="B1334" s="111">
        <v>2</v>
      </c>
      <c r="C1334" s="116">
        <v>0.0002875358218307463</v>
      </c>
      <c r="D1334" s="111" t="s">
        <v>2444</v>
      </c>
      <c r="E1334" s="111" t="b">
        <v>0</v>
      </c>
      <c r="F1334" s="111" t="b">
        <v>0</v>
      </c>
      <c r="G1334" s="111" t="b">
        <v>0</v>
      </c>
    </row>
    <row r="1335" spans="1:7" ht="15">
      <c r="A1335" s="111" t="s">
        <v>1999</v>
      </c>
      <c r="B1335" s="111">
        <v>2</v>
      </c>
      <c r="C1335" s="116">
        <v>0.0002875358218307463</v>
      </c>
      <c r="D1335" s="111" t="s">
        <v>2444</v>
      </c>
      <c r="E1335" s="111" t="b">
        <v>0</v>
      </c>
      <c r="F1335" s="111" t="b">
        <v>0</v>
      </c>
      <c r="G1335" s="111" t="b">
        <v>0</v>
      </c>
    </row>
    <row r="1336" spans="1:7" ht="15">
      <c r="A1336" s="111" t="s">
        <v>2000</v>
      </c>
      <c r="B1336" s="111">
        <v>2</v>
      </c>
      <c r="C1336" s="116">
        <v>0.0002875358218307463</v>
      </c>
      <c r="D1336" s="111" t="s">
        <v>2444</v>
      </c>
      <c r="E1336" s="111" t="b">
        <v>0</v>
      </c>
      <c r="F1336" s="111" t="b">
        <v>0</v>
      </c>
      <c r="G1336" s="111" t="b">
        <v>0</v>
      </c>
    </row>
    <row r="1337" spans="1:7" ht="15">
      <c r="A1337" s="111" t="s">
        <v>2001</v>
      </c>
      <c r="B1337" s="111">
        <v>2</v>
      </c>
      <c r="C1337" s="116">
        <v>0.0002875358218307463</v>
      </c>
      <c r="D1337" s="111" t="s">
        <v>2444</v>
      </c>
      <c r="E1337" s="111" t="b">
        <v>0</v>
      </c>
      <c r="F1337" s="111" t="b">
        <v>0</v>
      </c>
      <c r="G1337" s="111" t="b">
        <v>0</v>
      </c>
    </row>
    <row r="1338" spans="1:7" ht="15">
      <c r="A1338" s="111" t="s">
        <v>2002</v>
      </c>
      <c r="B1338" s="111">
        <v>2</v>
      </c>
      <c r="C1338" s="116">
        <v>0.0002875358218307463</v>
      </c>
      <c r="D1338" s="111" t="s">
        <v>2444</v>
      </c>
      <c r="E1338" s="111" t="b">
        <v>0</v>
      </c>
      <c r="F1338" s="111" t="b">
        <v>0</v>
      </c>
      <c r="G1338" s="111" t="b">
        <v>0</v>
      </c>
    </row>
    <row r="1339" spans="1:7" ht="15">
      <c r="A1339" s="111" t="s">
        <v>2003</v>
      </c>
      <c r="B1339" s="111">
        <v>2</v>
      </c>
      <c r="C1339" s="116">
        <v>0.0002875358218307463</v>
      </c>
      <c r="D1339" s="111" t="s">
        <v>2444</v>
      </c>
      <c r="E1339" s="111" t="b">
        <v>0</v>
      </c>
      <c r="F1339" s="111" t="b">
        <v>0</v>
      </c>
      <c r="G1339" s="111" t="b">
        <v>0</v>
      </c>
    </row>
    <row r="1340" spans="1:7" ht="15">
      <c r="A1340" s="111" t="s">
        <v>2004</v>
      </c>
      <c r="B1340" s="111">
        <v>2</v>
      </c>
      <c r="C1340" s="116">
        <v>0.00033528046824850705</v>
      </c>
      <c r="D1340" s="111" t="s">
        <v>2444</v>
      </c>
      <c r="E1340" s="111" t="b">
        <v>0</v>
      </c>
      <c r="F1340" s="111" t="b">
        <v>0</v>
      </c>
      <c r="G1340" s="111" t="b">
        <v>0</v>
      </c>
    </row>
    <row r="1341" spans="1:7" ht="15">
      <c r="A1341" s="111" t="s">
        <v>2005</v>
      </c>
      <c r="B1341" s="111">
        <v>2</v>
      </c>
      <c r="C1341" s="116">
        <v>0.0002875358218307463</v>
      </c>
      <c r="D1341" s="111" t="s">
        <v>2444</v>
      </c>
      <c r="E1341" s="111" t="b">
        <v>0</v>
      </c>
      <c r="F1341" s="111" t="b">
        <v>0</v>
      </c>
      <c r="G1341" s="111" t="b">
        <v>0</v>
      </c>
    </row>
    <row r="1342" spans="1:7" ht="15">
      <c r="A1342" s="111" t="s">
        <v>2006</v>
      </c>
      <c r="B1342" s="111">
        <v>2</v>
      </c>
      <c r="C1342" s="116">
        <v>0.0002875358218307463</v>
      </c>
      <c r="D1342" s="111" t="s">
        <v>2444</v>
      </c>
      <c r="E1342" s="111" t="b">
        <v>0</v>
      </c>
      <c r="F1342" s="111" t="b">
        <v>0</v>
      </c>
      <c r="G1342" s="111" t="b">
        <v>0</v>
      </c>
    </row>
    <row r="1343" spans="1:7" ht="15">
      <c r="A1343" s="111" t="s">
        <v>2007</v>
      </c>
      <c r="B1343" s="111">
        <v>2</v>
      </c>
      <c r="C1343" s="116">
        <v>0.0002875358218307463</v>
      </c>
      <c r="D1343" s="111" t="s">
        <v>2444</v>
      </c>
      <c r="E1343" s="111" t="b">
        <v>0</v>
      </c>
      <c r="F1343" s="111" t="b">
        <v>0</v>
      </c>
      <c r="G1343" s="111" t="b">
        <v>0</v>
      </c>
    </row>
    <row r="1344" spans="1:7" ht="15">
      <c r="A1344" s="111" t="s">
        <v>2008</v>
      </c>
      <c r="B1344" s="111">
        <v>2</v>
      </c>
      <c r="C1344" s="116">
        <v>0.0002875358218307463</v>
      </c>
      <c r="D1344" s="111" t="s">
        <v>2444</v>
      </c>
      <c r="E1344" s="111" t="b">
        <v>0</v>
      </c>
      <c r="F1344" s="111" t="b">
        <v>0</v>
      </c>
      <c r="G1344" s="111" t="b">
        <v>0</v>
      </c>
    </row>
    <row r="1345" spans="1:7" ht="15">
      <c r="A1345" s="111" t="s">
        <v>2009</v>
      </c>
      <c r="B1345" s="111">
        <v>2</v>
      </c>
      <c r="C1345" s="116">
        <v>0.0002875358218307463</v>
      </c>
      <c r="D1345" s="111" t="s">
        <v>2444</v>
      </c>
      <c r="E1345" s="111" t="b">
        <v>0</v>
      </c>
      <c r="F1345" s="111" t="b">
        <v>0</v>
      </c>
      <c r="G1345" s="111" t="b">
        <v>0</v>
      </c>
    </row>
    <row r="1346" spans="1:7" ht="15">
      <c r="A1346" s="111" t="s">
        <v>2010</v>
      </c>
      <c r="B1346" s="111">
        <v>2</v>
      </c>
      <c r="C1346" s="116">
        <v>0.0002875358218307463</v>
      </c>
      <c r="D1346" s="111" t="s">
        <v>2444</v>
      </c>
      <c r="E1346" s="111" t="b">
        <v>0</v>
      </c>
      <c r="F1346" s="111" t="b">
        <v>0</v>
      </c>
      <c r="G1346" s="111" t="b">
        <v>0</v>
      </c>
    </row>
    <row r="1347" spans="1:7" ht="15">
      <c r="A1347" s="111" t="s">
        <v>2011</v>
      </c>
      <c r="B1347" s="111">
        <v>2</v>
      </c>
      <c r="C1347" s="116">
        <v>0.0002875358218307463</v>
      </c>
      <c r="D1347" s="111" t="s">
        <v>2444</v>
      </c>
      <c r="E1347" s="111" t="b">
        <v>0</v>
      </c>
      <c r="F1347" s="111" t="b">
        <v>0</v>
      </c>
      <c r="G1347" s="111" t="b">
        <v>0</v>
      </c>
    </row>
    <row r="1348" spans="1:7" ht="15">
      <c r="A1348" s="111" t="s">
        <v>2012</v>
      </c>
      <c r="B1348" s="111">
        <v>2</v>
      </c>
      <c r="C1348" s="116">
        <v>0.0002875358218307463</v>
      </c>
      <c r="D1348" s="111" t="s">
        <v>2444</v>
      </c>
      <c r="E1348" s="111" t="b">
        <v>0</v>
      </c>
      <c r="F1348" s="111" t="b">
        <v>0</v>
      </c>
      <c r="G1348" s="111" t="b">
        <v>0</v>
      </c>
    </row>
    <row r="1349" spans="1:7" ht="15">
      <c r="A1349" s="111" t="s">
        <v>2013</v>
      </c>
      <c r="B1349" s="111">
        <v>2</v>
      </c>
      <c r="C1349" s="116">
        <v>0.00033528046824850705</v>
      </c>
      <c r="D1349" s="111" t="s">
        <v>2444</v>
      </c>
      <c r="E1349" s="111" t="b">
        <v>0</v>
      </c>
      <c r="F1349" s="111" t="b">
        <v>0</v>
      </c>
      <c r="G1349" s="111" t="b">
        <v>0</v>
      </c>
    </row>
    <row r="1350" spans="1:7" ht="15">
      <c r="A1350" s="111" t="s">
        <v>2014</v>
      </c>
      <c r="B1350" s="111">
        <v>2</v>
      </c>
      <c r="C1350" s="116">
        <v>0.0002875358218307463</v>
      </c>
      <c r="D1350" s="111" t="s">
        <v>2444</v>
      </c>
      <c r="E1350" s="111" t="b">
        <v>0</v>
      </c>
      <c r="F1350" s="111" t="b">
        <v>0</v>
      </c>
      <c r="G1350" s="111" t="b">
        <v>0</v>
      </c>
    </row>
    <row r="1351" spans="1:7" ht="15">
      <c r="A1351" s="111" t="s">
        <v>2015</v>
      </c>
      <c r="B1351" s="111">
        <v>2</v>
      </c>
      <c r="C1351" s="116">
        <v>0.0002875358218307463</v>
      </c>
      <c r="D1351" s="111" t="s">
        <v>2444</v>
      </c>
      <c r="E1351" s="111" t="b">
        <v>0</v>
      </c>
      <c r="F1351" s="111" t="b">
        <v>0</v>
      </c>
      <c r="G1351" s="111" t="b">
        <v>0</v>
      </c>
    </row>
    <row r="1352" spans="1:7" ht="15">
      <c r="A1352" s="111" t="s">
        <v>2016</v>
      </c>
      <c r="B1352" s="111">
        <v>2</v>
      </c>
      <c r="C1352" s="116">
        <v>0.0002875358218307463</v>
      </c>
      <c r="D1352" s="111" t="s">
        <v>2444</v>
      </c>
      <c r="E1352" s="111" t="b">
        <v>0</v>
      </c>
      <c r="F1352" s="111" t="b">
        <v>0</v>
      </c>
      <c r="G1352" s="111" t="b">
        <v>0</v>
      </c>
    </row>
    <row r="1353" spans="1:7" ht="15">
      <c r="A1353" s="111" t="s">
        <v>2017</v>
      </c>
      <c r="B1353" s="111">
        <v>2</v>
      </c>
      <c r="C1353" s="116">
        <v>0.0002875358218307463</v>
      </c>
      <c r="D1353" s="111" t="s">
        <v>2444</v>
      </c>
      <c r="E1353" s="111" t="b">
        <v>0</v>
      </c>
      <c r="F1353" s="111" t="b">
        <v>0</v>
      </c>
      <c r="G1353" s="111" t="b">
        <v>0</v>
      </c>
    </row>
    <row r="1354" spans="1:7" ht="15">
      <c r="A1354" s="111" t="s">
        <v>2018</v>
      </c>
      <c r="B1354" s="111">
        <v>2</v>
      </c>
      <c r="C1354" s="116">
        <v>0.0002875358218307463</v>
      </c>
      <c r="D1354" s="111" t="s">
        <v>2444</v>
      </c>
      <c r="E1354" s="111" t="b">
        <v>0</v>
      </c>
      <c r="F1354" s="111" t="b">
        <v>0</v>
      </c>
      <c r="G1354" s="111" t="b">
        <v>0</v>
      </c>
    </row>
    <row r="1355" spans="1:7" ht="15">
      <c r="A1355" s="111" t="s">
        <v>2019</v>
      </c>
      <c r="B1355" s="111">
        <v>2</v>
      </c>
      <c r="C1355" s="116">
        <v>0.00033528046824850705</v>
      </c>
      <c r="D1355" s="111" t="s">
        <v>2444</v>
      </c>
      <c r="E1355" s="111" t="b">
        <v>1</v>
      </c>
      <c r="F1355" s="111" t="b">
        <v>0</v>
      </c>
      <c r="G1355" s="111" t="b">
        <v>0</v>
      </c>
    </row>
    <row r="1356" spans="1:7" ht="15">
      <c r="A1356" s="111" t="s">
        <v>2020</v>
      </c>
      <c r="B1356" s="111">
        <v>2</v>
      </c>
      <c r="C1356" s="116">
        <v>0.0002875358218307463</v>
      </c>
      <c r="D1356" s="111" t="s">
        <v>2444</v>
      </c>
      <c r="E1356" s="111" t="b">
        <v>0</v>
      </c>
      <c r="F1356" s="111" t="b">
        <v>0</v>
      </c>
      <c r="G1356" s="111" t="b">
        <v>0</v>
      </c>
    </row>
    <row r="1357" spans="1:7" ht="15">
      <c r="A1357" s="111" t="s">
        <v>2021</v>
      </c>
      <c r="B1357" s="111">
        <v>2</v>
      </c>
      <c r="C1357" s="116">
        <v>0.0002875358218307463</v>
      </c>
      <c r="D1357" s="111" t="s">
        <v>2444</v>
      </c>
      <c r="E1357" s="111" t="b">
        <v>0</v>
      </c>
      <c r="F1357" s="111" t="b">
        <v>0</v>
      </c>
      <c r="G1357" s="111" t="b">
        <v>0</v>
      </c>
    </row>
    <row r="1358" spans="1:7" ht="15">
      <c r="A1358" s="111" t="s">
        <v>2022</v>
      </c>
      <c r="B1358" s="111">
        <v>2</v>
      </c>
      <c r="C1358" s="116">
        <v>0.0002875358218307463</v>
      </c>
      <c r="D1358" s="111" t="s">
        <v>2444</v>
      </c>
      <c r="E1358" s="111" t="b">
        <v>0</v>
      </c>
      <c r="F1358" s="111" t="b">
        <v>0</v>
      </c>
      <c r="G1358" s="111" t="b">
        <v>0</v>
      </c>
    </row>
    <row r="1359" spans="1:7" ht="15">
      <c r="A1359" s="111" t="s">
        <v>2023</v>
      </c>
      <c r="B1359" s="111">
        <v>2</v>
      </c>
      <c r="C1359" s="116">
        <v>0.0002875358218307463</v>
      </c>
      <c r="D1359" s="111" t="s">
        <v>2444</v>
      </c>
      <c r="E1359" s="111" t="b">
        <v>0</v>
      </c>
      <c r="F1359" s="111" t="b">
        <v>0</v>
      </c>
      <c r="G1359" s="111" t="b">
        <v>0</v>
      </c>
    </row>
    <row r="1360" spans="1:7" ht="15">
      <c r="A1360" s="111" t="s">
        <v>2024</v>
      </c>
      <c r="B1360" s="111">
        <v>2</v>
      </c>
      <c r="C1360" s="116">
        <v>0.0002875358218307463</v>
      </c>
      <c r="D1360" s="111" t="s">
        <v>2444</v>
      </c>
      <c r="E1360" s="111" t="b">
        <v>0</v>
      </c>
      <c r="F1360" s="111" t="b">
        <v>0</v>
      </c>
      <c r="G1360" s="111" t="b">
        <v>0</v>
      </c>
    </row>
    <row r="1361" spans="1:7" ht="15">
      <c r="A1361" s="111" t="s">
        <v>2025</v>
      </c>
      <c r="B1361" s="111">
        <v>2</v>
      </c>
      <c r="C1361" s="116">
        <v>0.00033528046824850705</v>
      </c>
      <c r="D1361" s="111" t="s">
        <v>2444</v>
      </c>
      <c r="E1361" s="111" t="b">
        <v>0</v>
      </c>
      <c r="F1361" s="111" t="b">
        <v>0</v>
      </c>
      <c r="G1361" s="111" t="b">
        <v>0</v>
      </c>
    </row>
    <row r="1362" spans="1:7" ht="15">
      <c r="A1362" s="111" t="s">
        <v>2026</v>
      </c>
      <c r="B1362" s="111">
        <v>2</v>
      </c>
      <c r="C1362" s="116">
        <v>0.0002875358218307463</v>
      </c>
      <c r="D1362" s="111" t="s">
        <v>2444</v>
      </c>
      <c r="E1362" s="111" t="b">
        <v>0</v>
      </c>
      <c r="F1362" s="111" t="b">
        <v>0</v>
      </c>
      <c r="G1362" s="111" t="b">
        <v>0</v>
      </c>
    </row>
    <row r="1363" spans="1:7" ht="15">
      <c r="A1363" s="111" t="s">
        <v>2027</v>
      </c>
      <c r="B1363" s="111">
        <v>2</v>
      </c>
      <c r="C1363" s="116">
        <v>0.00033528046824850705</v>
      </c>
      <c r="D1363" s="111" t="s">
        <v>2444</v>
      </c>
      <c r="E1363" s="111" t="b">
        <v>0</v>
      </c>
      <c r="F1363" s="111" t="b">
        <v>0</v>
      </c>
      <c r="G1363" s="111" t="b">
        <v>0</v>
      </c>
    </row>
    <row r="1364" spans="1:7" ht="15">
      <c r="A1364" s="111" t="s">
        <v>2028</v>
      </c>
      <c r="B1364" s="111">
        <v>2</v>
      </c>
      <c r="C1364" s="116">
        <v>0.0002875358218307463</v>
      </c>
      <c r="D1364" s="111" t="s">
        <v>2444</v>
      </c>
      <c r="E1364" s="111" t="b">
        <v>0</v>
      </c>
      <c r="F1364" s="111" t="b">
        <v>0</v>
      </c>
      <c r="G1364" s="111" t="b">
        <v>0</v>
      </c>
    </row>
    <row r="1365" spans="1:7" ht="15">
      <c r="A1365" s="111" t="s">
        <v>2029</v>
      </c>
      <c r="B1365" s="111">
        <v>2</v>
      </c>
      <c r="C1365" s="116">
        <v>0.0002875358218307463</v>
      </c>
      <c r="D1365" s="111" t="s">
        <v>2444</v>
      </c>
      <c r="E1365" s="111" t="b">
        <v>0</v>
      </c>
      <c r="F1365" s="111" t="b">
        <v>0</v>
      </c>
      <c r="G1365" s="111" t="b">
        <v>0</v>
      </c>
    </row>
    <row r="1366" spans="1:7" ht="15">
      <c r="A1366" s="111" t="s">
        <v>2030</v>
      </c>
      <c r="B1366" s="111">
        <v>2</v>
      </c>
      <c r="C1366" s="116">
        <v>0.0002875358218307463</v>
      </c>
      <c r="D1366" s="111" t="s">
        <v>2444</v>
      </c>
      <c r="E1366" s="111" t="b">
        <v>1</v>
      </c>
      <c r="F1366" s="111" t="b">
        <v>0</v>
      </c>
      <c r="G1366" s="111" t="b">
        <v>0</v>
      </c>
    </row>
    <row r="1367" spans="1:7" ht="15">
      <c r="A1367" s="111" t="s">
        <v>2031</v>
      </c>
      <c r="B1367" s="111">
        <v>2</v>
      </c>
      <c r="C1367" s="116">
        <v>0.0002875358218307463</v>
      </c>
      <c r="D1367" s="111" t="s">
        <v>2444</v>
      </c>
      <c r="E1367" s="111" t="b">
        <v>0</v>
      </c>
      <c r="F1367" s="111" t="b">
        <v>0</v>
      </c>
      <c r="G1367" s="111" t="b">
        <v>0</v>
      </c>
    </row>
    <row r="1368" spans="1:7" ht="15">
      <c r="A1368" s="111" t="s">
        <v>2032</v>
      </c>
      <c r="B1368" s="111">
        <v>2</v>
      </c>
      <c r="C1368" s="116">
        <v>0.0002875358218307463</v>
      </c>
      <c r="D1368" s="111" t="s">
        <v>2444</v>
      </c>
      <c r="E1368" s="111" t="b">
        <v>0</v>
      </c>
      <c r="F1368" s="111" t="b">
        <v>0</v>
      </c>
      <c r="G1368" s="111" t="b">
        <v>0</v>
      </c>
    </row>
    <row r="1369" spans="1:7" ht="15">
      <c r="A1369" s="111" t="s">
        <v>2033</v>
      </c>
      <c r="B1369" s="111">
        <v>2</v>
      </c>
      <c r="C1369" s="116">
        <v>0.00033528046824850705</v>
      </c>
      <c r="D1369" s="111" t="s">
        <v>2444</v>
      </c>
      <c r="E1369" s="111" t="b">
        <v>0</v>
      </c>
      <c r="F1369" s="111" t="b">
        <v>0</v>
      </c>
      <c r="G1369" s="111" t="b">
        <v>0</v>
      </c>
    </row>
    <row r="1370" spans="1:7" ht="15">
      <c r="A1370" s="111" t="s">
        <v>2034</v>
      </c>
      <c r="B1370" s="111">
        <v>2</v>
      </c>
      <c r="C1370" s="116">
        <v>0.0002875358218307463</v>
      </c>
      <c r="D1370" s="111" t="s">
        <v>2444</v>
      </c>
      <c r="E1370" s="111" t="b">
        <v>0</v>
      </c>
      <c r="F1370" s="111" t="b">
        <v>0</v>
      </c>
      <c r="G1370" s="111" t="b">
        <v>0</v>
      </c>
    </row>
    <row r="1371" spans="1:7" ht="15">
      <c r="A1371" s="111" t="s">
        <v>2035</v>
      </c>
      <c r="B1371" s="111">
        <v>2</v>
      </c>
      <c r="C1371" s="116">
        <v>0.0002875358218307463</v>
      </c>
      <c r="D1371" s="111" t="s">
        <v>2444</v>
      </c>
      <c r="E1371" s="111" t="b">
        <v>0</v>
      </c>
      <c r="F1371" s="111" t="b">
        <v>0</v>
      </c>
      <c r="G1371" s="111" t="b">
        <v>0</v>
      </c>
    </row>
    <row r="1372" spans="1:7" ht="15">
      <c r="A1372" s="111" t="s">
        <v>2036</v>
      </c>
      <c r="B1372" s="111">
        <v>2</v>
      </c>
      <c r="C1372" s="116">
        <v>0.0002875358218307463</v>
      </c>
      <c r="D1372" s="111" t="s">
        <v>2444</v>
      </c>
      <c r="E1372" s="111" t="b">
        <v>0</v>
      </c>
      <c r="F1372" s="111" t="b">
        <v>0</v>
      </c>
      <c r="G1372" s="111" t="b">
        <v>0</v>
      </c>
    </row>
    <row r="1373" spans="1:7" ht="15">
      <c r="A1373" s="111" t="s">
        <v>2037</v>
      </c>
      <c r="B1373" s="111">
        <v>2</v>
      </c>
      <c r="C1373" s="116">
        <v>0.0002875358218307463</v>
      </c>
      <c r="D1373" s="111" t="s">
        <v>2444</v>
      </c>
      <c r="E1373" s="111" t="b">
        <v>0</v>
      </c>
      <c r="F1373" s="111" t="b">
        <v>0</v>
      </c>
      <c r="G1373" s="111" t="b">
        <v>0</v>
      </c>
    </row>
    <row r="1374" spans="1:7" ht="15">
      <c r="A1374" s="111" t="s">
        <v>2038</v>
      </c>
      <c r="B1374" s="111">
        <v>2</v>
      </c>
      <c r="C1374" s="116">
        <v>0.0002875358218307463</v>
      </c>
      <c r="D1374" s="111" t="s">
        <v>2444</v>
      </c>
      <c r="E1374" s="111" t="b">
        <v>0</v>
      </c>
      <c r="F1374" s="111" t="b">
        <v>0</v>
      </c>
      <c r="G1374" s="111" t="b">
        <v>0</v>
      </c>
    </row>
    <row r="1375" spans="1:7" ht="15">
      <c r="A1375" s="111" t="s">
        <v>2039</v>
      </c>
      <c r="B1375" s="111">
        <v>2</v>
      </c>
      <c r="C1375" s="116">
        <v>0.0002875358218307463</v>
      </c>
      <c r="D1375" s="111" t="s">
        <v>2444</v>
      </c>
      <c r="E1375" s="111" t="b">
        <v>0</v>
      </c>
      <c r="F1375" s="111" t="b">
        <v>0</v>
      </c>
      <c r="G1375" s="111" t="b">
        <v>0</v>
      </c>
    </row>
    <row r="1376" spans="1:7" ht="15">
      <c r="A1376" s="111" t="s">
        <v>2040</v>
      </c>
      <c r="B1376" s="111">
        <v>2</v>
      </c>
      <c r="C1376" s="116">
        <v>0.00033528046824850705</v>
      </c>
      <c r="D1376" s="111" t="s">
        <v>2444</v>
      </c>
      <c r="E1376" s="111" t="b">
        <v>0</v>
      </c>
      <c r="F1376" s="111" t="b">
        <v>1</v>
      </c>
      <c r="G1376" s="111" t="b">
        <v>0</v>
      </c>
    </row>
    <row r="1377" spans="1:7" ht="15">
      <c r="A1377" s="111" t="s">
        <v>2041</v>
      </c>
      <c r="B1377" s="111">
        <v>2</v>
      </c>
      <c r="C1377" s="116">
        <v>0.0002875358218307463</v>
      </c>
      <c r="D1377" s="111" t="s">
        <v>2444</v>
      </c>
      <c r="E1377" s="111" t="b">
        <v>0</v>
      </c>
      <c r="F1377" s="111" t="b">
        <v>0</v>
      </c>
      <c r="G1377" s="111" t="b">
        <v>0</v>
      </c>
    </row>
    <row r="1378" spans="1:7" ht="15">
      <c r="A1378" s="111" t="s">
        <v>2042</v>
      </c>
      <c r="B1378" s="111">
        <v>2</v>
      </c>
      <c r="C1378" s="116">
        <v>0.0002875358218307463</v>
      </c>
      <c r="D1378" s="111" t="s">
        <v>2444</v>
      </c>
      <c r="E1378" s="111" t="b">
        <v>0</v>
      </c>
      <c r="F1378" s="111" t="b">
        <v>0</v>
      </c>
      <c r="G1378" s="111" t="b">
        <v>0</v>
      </c>
    </row>
    <row r="1379" spans="1:7" ht="15">
      <c r="A1379" s="111" t="s">
        <v>2043</v>
      </c>
      <c r="B1379" s="111">
        <v>2</v>
      </c>
      <c r="C1379" s="116">
        <v>0.0002875358218307463</v>
      </c>
      <c r="D1379" s="111" t="s">
        <v>2444</v>
      </c>
      <c r="E1379" s="111" t="b">
        <v>0</v>
      </c>
      <c r="F1379" s="111" t="b">
        <v>0</v>
      </c>
      <c r="G1379" s="111" t="b">
        <v>0</v>
      </c>
    </row>
    <row r="1380" spans="1:7" ht="15">
      <c r="A1380" s="111" t="s">
        <v>2044</v>
      </c>
      <c r="B1380" s="111">
        <v>2</v>
      </c>
      <c r="C1380" s="116">
        <v>0.0002875358218307463</v>
      </c>
      <c r="D1380" s="111" t="s">
        <v>2444</v>
      </c>
      <c r="E1380" s="111" t="b">
        <v>0</v>
      </c>
      <c r="F1380" s="111" t="b">
        <v>0</v>
      </c>
      <c r="G1380" s="111" t="b">
        <v>0</v>
      </c>
    </row>
    <row r="1381" spans="1:7" ht="15">
      <c r="A1381" s="111" t="s">
        <v>2045</v>
      </c>
      <c r="B1381" s="111">
        <v>2</v>
      </c>
      <c r="C1381" s="116">
        <v>0.0002875358218307463</v>
      </c>
      <c r="D1381" s="111" t="s">
        <v>2444</v>
      </c>
      <c r="E1381" s="111" t="b">
        <v>0</v>
      </c>
      <c r="F1381" s="111" t="b">
        <v>0</v>
      </c>
      <c r="G1381" s="111" t="b">
        <v>0</v>
      </c>
    </row>
    <row r="1382" spans="1:7" ht="15">
      <c r="A1382" s="111" t="s">
        <v>2046</v>
      </c>
      <c r="B1382" s="111">
        <v>2</v>
      </c>
      <c r="C1382" s="116">
        <v>0.0002875358218307463</v>
      </c>
      <c r="D1382" s="111" t="s">
        <v>2444</v>
      </c>
      <c r="E1382" s="111" t="b">
        <v>0</v>
      </c>
      <c r="F1382" s="111" t="b">
        <v>0</v>
      </c>
      <c r="G1382" s="111" t="b">
        <v>0</v>
      </c>
    </row>
    <row r="1383" spans="1:7" ht="15">
      <c r="A1383" s="111" t="s">
        <v>2047</v>
      </c>
      <c r="B1383" s="111">
        <v>2</v>
      </c>
      <c r="C1383" s="116">
        <v>0.00033528046824850705</v>
      </c>
      <c r="D1383" s="111" t="s">
        <v>2444</v>
      </c>
      <c r="E1383" s="111" t="b">
        <v>0</v>
      </c>
      <c r="F1383" s="111" t="b">
        <v>0</v>
      </c>
      <c r="G1383" s="111" t="b">
        <v>0</v>
      </c>
    </row>
    <row r="1384" spans="1:7" ht="15">
      <c r="A1384" s="111" t="s">
        <v>2048</v>
      </c>
      <c r="B1384" s="111">
        <v>2</v>
      </c>
      <c r="C1384" s="116">
        <v>0.00033528046824850705</v>
      </c>
      <c r="D1384" s="111" t="s">
        <v>2444</v>
      </c>
      <c r="E1384" s="111" t="b">
        <v>0</v>
      </c>
      <c r="F1384" s="111" t="b">
        <v>0</v>
      </c>
      <c r="G1384" s="111" t="b">
        <v>0</v>
      </c>
    </row>
    <row r="1385" spans="1:7" ht="15">
      <c r="A1385" s="111" t="s">
        <v>2049</v>
      </c>
      <c r="B1385" s="111">
        <v>2</v>
      </c>
      <c r="C1385" s="116">
        <v>0.00033528046824850705</v>
      </c>
      <c r="D1385" s="111" t="s">
        <v>2444</v>
      </c>
      <c r="E1385" s="111" t="b">
        <v>0</v>
      </c>
      <c r="F1385" s="111" t="b">
        <v>0</v>
      </c>
      <c r="G1385" s="111" t="b">
        <v>0</v>
      </c>
    </row>
    <row r="1386" spans="1:7" ht="15">
      <c r="A1386" s="111" t="s">
        <v>2050</v>
      </c>
      <c r="B1386" s="111">
        <v>2</v>
      </c>
      <c r="C1386" s="116">
        <v>0.0002875358218307463</v>
      </c>
      <c r="D1386" s="111" t="s">
        <v>2444</v>
      </c>
      <c r="E1386" s="111" t="b">
        <v>0</v>
      </c>
      <c r="F1386" s="111" t="b">
        <v>0</v>
      </c>
      <c r="G1386" s="111" t="b">
        <v>0</v>
      </c>
    </row>
    <row r="1387" spans="1:7" ht="15">
      <c r="A1387" s="111" t="s">
        <v>2051</v>
      </c>
      <c r="B1387" s="111">
        <v>2</v>
      </c>
      <c r="C1387" s="116">
        <v>0.0002875358218307463</v>
      </c>
      <c r="D1387" s="111" t="s">
        <v>2444</v>
      </c>
      <c r="E1387" s="111" t="b">
        <v>0</v>
      </c>
      <c r="F1387" s="111" t="b">
        <v>0</v>
      </c>
      <c r="G1387" s="111" t="b">
        <v>0</v>
      </c>
    </row>
    <row r="1388" spans="1:7" ht="15">
      <c r="A1388" s="111" t="s">
        <v>2052</v>
      </c>
      <c r="B1388" s="111">
        <v>2</v>
      </c>
      <c r="C1388" s="116">
        <v>0.0002875358218307463</v>
      </c>
      <c r="D1388" s="111" t="s">
        <v>2444</v>
      </c>
      <c r="E1388" s="111" t="b">
        <v>0</v>
      </c>
      <c r="F1388" s="111" t="b">
        <v>0</v>
      </c>
      <c r="G1388" s="111" t="b">
        <v>0</v>
      </c>
    </row>
    <row r="1389" spans="1:7" ht="15">
      <c r="A1389" s="111" t="s">
        <v>2053</v>
      </c>
      <c r="B1389" s="111">
        <v>2</v>
      </c>
      <c r="C1389" s="116">
        <v>0.0002875358218307463</v>
      </c>
      <c r="D1389" s="111" t="s">
        <v>2444</v>
      </c>
      <c r="E1389" s="111" t="b">
        <v>0</v>
      </c>
      <c r="F1389" s="111" t="b">
        <v>0</v>
      </c>
      <c r="G1389" s="111" t="b">
        <v>0</v>
      </c>
    </row>
    <row r="1390" spans="1:7" ht="15">
      <c r="A1390" s="111" t="s">
        <v>2054</v>
      </c>
      <c r="B1390" s="111">
        <v>2</v>
      </c>
      <c r="C1390" s="116">
        <v>0.00033528046824850705</v>
      </c>
      <c r="D1390" s="111" t="s">
        <v>2444</v>
      </c>
      <c r="E1390" s="111" t="b">
        <v>0</v>
      </c>
      <c r="F1390" s="111" t="b">
        <v>0</v>
      </c>
      <c r="G1390" s="111" t="b">
        <v>0</v>
      </c>
    </row>
    <row r="1391" spans="1:7" ht="15">
      <c r="A1391" s="111" t="s">
        <v>2055</v>
      </c>
      <c r="B1391" s="111">
        <v>2</v>
      </c>
      <c r="C1391" s="116">
        <v>0.00033528046824850705</v>
      </c>
      <c r="D1391" s="111" t="s">
        <v>2444</v>
      </c>
      <c r="E1391" s="111" t="b">
        <v>0</v>
      </c>
      <c r="F1391" s="111" t="b">
        <v>0</v>
      </c>
      <c r="G1391" s="111" t="b">
        <v>0</v>
      </c>
    </row>
    <row r="1392" spans="1:7" ht="15">
      <c r="A1392" s="111" t="s">
        <v>2056</v>
      </c>
      <c r="B1392" s="111">
        <v>2</v>
      </c>
      <c r="C1392" s="116">
        <v>0.0002875358218307463</v>
      </c>
      <c r="D1392" s="111" t="s">
        <v>2444</v>
      </c>
      <c r="E1392" s="111" t="b">
        <v>0</v>
      </c>
      <c r="F1392" s="111" t="b">
        <v>0</v>
      </c>
      <c r="G1392" s="111" t="b">
        <v>0</v>
      </c>
    </row>
    <row r="1393" spans="1:7" ht="15">
      <c r="A1393" s="111" t="s">
        <v>2057</v>
      </c>
      <c r="B1393" s="111">
        <v>2</v>
      </c>
      <c r="C1393" s="116">
        <v>0.0002875358218307463</v>
      </c>
      <c r="D1393" s="111" t="s">
        <v>2444</v>
      </c>
      <c r="E1393" s="111" t="b">
        <v>0</v>
      </c>
      <c r="F1393" s="111" t="b">
        <v>0</v>
      </c>
      <c r="G1393" s="111" t="b">
        <v>0</v>
      </c>
    </row>
    <row r="1394" spans="1:7" ht="15">
      <c r="A1394" s="111" t="s">
        <v>2058</v>
      </c>
      <c r="B1394" s="111">
        <v>2</v>
      </c>
      <c r="C1394" s="116">
        <v>0.00033528046824850705</v>
      </c>
      <c r="D1394" s="111" t="s">
        <v>2444</v>
      </c>
      <c r="E1394" s="111" t="b">
        <v>0</v>
      </c>
      <c r="F1394" s="111" t="b">
        <v>0</v>
      </c>
      <c r="G1394" s="111" t="b">
        <v>0</v>
      </c>
    </row>
    <row r="1395" spans="1:7" ht="15">
      <c r="A1395" s="111" t="s">
        <v>2059</v>
      </c>
      <c r="B1395" s="111">
        <v>2</v>
      </c>
      <c r="C1395" s="116">
        <v>0.00033528046824850705</v>
      </c>
      <c r="D1395" s="111" t="s">
        <v>2444</v>
      </c>
      <c r="E1395" s="111" t="b">
        <v>0</v>
      </c>
      <c r="F1395" s="111" t="b">
        <v>0</v>
      </c>
      <c r="G1395" s="111" t="b">
        <v>0</v>
      </c>
    </row>
    <row r="1396" spans="1:7" ht="15">
      <c r="A1396" s="111" t="s">
        <v>2060</v>
      </c>
      <c r="B1396" s="111">
        <v>2</v>
      </c>
      <c r="C1396" s="116">
        <v>0.00033528046824850705</v>
      </c>
      <c r="D1396" s="111" t="s">
        <v>2444</v>
      </c>
      <c r="E1396" s="111" t="b">
        <v>0</v>
      </c>
      <c r="F1396" s="111" t="b">
        <v>0</v>
      </c>
      <c r="G1396" s="111" t="b">
        <v>0</v>
      </c>
    </row>
    <row r="1397" spans="1:7" ht="15">
      <c r="A1397" s="111" t="s">
        <v>2061</v>
      </c>
      <c r="B1397" s="111">
        <v>2</v>
      </c>
      <c r="C1397" s="116">
        <v>0.0002875358218307463</v>
      </c>
      <c r="D1397" s="111" t="s">
        <v>2444</v>
      </c>
      <c r="E1397" s="111" t="b">
        <v>0</v>
      </c>
      <c r="F1397" s="111" t="b">
        <v>0</v>
      </c>
      <c r="G1397" s="111" t="b">
        <v>0</v>
      </c>
    </row>
    <row r="1398" spans="1:7" ht="15">
      <c r="A1398" s="111" t="s">
        <v>2062</v>
      </c>
      <c r="B1398" s="111">
        <v>2</v>
      </c>
      <c r="C1398" s="116">
        <v>0.0002875358218307463</v>
      </c>
      <c r="D1398" s="111" t="s">
        <v>2444</v>
      </c>
      <c r="E1398" s="111" t="b">
        <v>0</v>
      </c>
      <c r="F1398" s="111" t="b">
        <v>0</v>
      </c>
      <c r="G1398" s="111" t="b">
        <v>0</v>
      </c>
    </row>
    <row r="1399" spans="1:7" ht="15">
      <c r="A1399" s="111" t="s">
        <v>2063</v>
      </c>
      <c r="B1399" s="111">
        <v>2</v>
      </c>
      <c r="C1399" s="116">
        <v>0.00033528046824850705</v>
      </c>
      <c r="D1399" s="111" t="s">
        <v>2444</v>
      </c>
      <c r="E1399" s="111" t="b">
        <v>0</v>
      </c>
      <c r="F1399" s="111" t="b">
        <v>0</v>
      </c>
      <c r="G1399" s="111" t="b">
        <v>0</v>
      </c>
    </row>
    <row r="1400" spans="1:7" ht="15">
      <c r="A1400" s="111" t="s">
        <v>2064</v>
      </c>
      <c r="B1400" s="111">
        <v>2</v>
      </c>
      <c r="C1400" s="116">
        <v>0.0002875358218307463</v>
      </c>
      <c r="D1400" s="111" t="s">
        <v>2444</v>
      </c>
      <c r="E1400" s="111" t="b">
        <v>0</v>
      </c>
      <c r="F1400" s="111" t="b">
        <v>1</v>
      </c>
      <c r="G1400" s="111" t="b">
        <v>0</v>
      </c>
    </row>
    <row r="1401" spans="1:7" ht="15">
      <c r="A1401" s="111" t="s">
        <v>2065</v>
      </c>
      <c r="B1401" s="111">
        <v>2</v>
      </c>
      <c r="C1401" s="116">
        <v>0.00033528046824850705</v>
      </c>
      <c r="D1401" s="111" t="s">
        <v>2444</v>
      </c>
      <c r="E1401" s="111" t="b">
        <v>0</v>
      </c>
      <c r="F1401" s="111" t="b">
        <v>0</v>
      </c>
      <c r="G1401" s="111" t="b">
        <v>0</v>
      </c>
    </row>
    <row r="1402" spans="1:7" ht="15">
      <c r="A1402" s="111" t="s">
        <v>2066</v>
      </c>
      <c r="B1402" s="111">
        <v>2</v>
      </c>
      <c r="C1402" s="116">
        <v>0.00033528046824850705</v>
      </c>
      <c r="D1402" s="111" t="s">
        <v>2444</v>
      </c>
      <c r="E1402" s="111" t="b">
        <v>0</v>
      </c>
      <c r="F1402" s="111" t="b">
        <v>0</v>
      </c>
      <c r="G1402" s="111" t="b">
        <v>0</v>
      </c>
    </row>
    <row r="1403" spans="1:7" ht="15">
      <c r="A1403" s="111" t="s">
        <v>2067</v>
      </c>
      <c r="B1403" s="111">
        <v>2</v>
      </c>
      <c r="C1403" s="116">
        <v>0.0002875358218307463</v>
      </c>
      <c r="D1403" s="111" t="s">
        <v>2444</v>
      </c>
      <c r="E1403" s="111" t="b">
        <v>0</v>
      </c>
      <c r="F1403" s="111" t="b">
        <v>1</v>
      </c>
      <c r="G1403" s="111" t="b">
        <v>0</v>
      </c>
    </row>
    <row r="1404" spans="1:7" ht="15">
      <c r="A1404" s="111" t="s">
        <v>2068</v>
      </c>
      <c r="B1404" s="111">
        <v>2</v>
      </c>
      <c r="C1404" s="116">
        <v>0.00033528046824850705</v>
      </c>
      <c r="D1404" s="111" t="s">
        <v>2444</v>
      </c>
      <c r="E1404" s="111" t="b">
        <v>0</v>
      </c>
      <c r="F1404" s="111" t="b">
        <v>0</v>
      </c>
      <c r="G1404" s="111" t="b">
        <v>0</v>
      </c>
    </row>
    <row r="1405" spans="1:7" ht="15">
      <c r="A1405" s="111" t="s">
        <v>2069</v>
      </c>
      <c r="B1405" s="111">
        <v>2</v>
      </c>
      <c r="C1405" s="116">
        <v>0.00033528046824850705</v>
      </c>
      <c r="D1405" s="111" t="s">
        <v>2444</v>
      </c>
      <c r="E1405" s="111" t="b">
        <v>0</v>
      </c>
      <c r="F1405" s="111" t="b">
        <v>0</v>
      </c>
      <c r="G1405" s="111" t="b">
        <v>0</v>
      </c>
    </row>
    <row r="1406" spans="1:7" ht="15">
      <c r="A1406" s="111" t="s">
        <v>2070</v>
      </c>
      <c r="B1406" s="111">
        <v>2</v>
      </c>
      <c r="C1406" s="116">
        <v>0.0002875358218307463</v>
      </c>
      <c r="D1406" s="111" t="s">
        <v>2444</v>
      </c>
      <c r="E1406" s="111" t="b">
        <v>0</v>
      </c>
      <c r="F1406" s="111" t="b">
        <v>0</v>
      </c>
      <c r="G1406" s="111" t="b">
        <v>0</v>
      </c>
    </row>
    <row r="1407" spans="1:7" ht="15">
      <c r="A1407" s="111" t="s">
        <v>2071</v>
      </c>
      <c r="B1407" s="111">
        <v>2</v>
      </c>
      <c r="C1407" s="116">
        <v>0.00033528046824850705</v>
      </c>
      <c r="D1407" s="111" t="s">
        <v>2444</v>
      </c>
      <c r="E1407" s="111" t="b">
        <v>0</v>
      </c>
      <c r="F1407" s="111" t="b">
        <v>0</v>
      </c>
      <c r="G1407" s="111" t="b">
        <v>0</v>
      </c>
    </row>
    <row r="1408" spans="1:7" ht="15">
      <c r="A1408" s="111" t="s">
        <v>2072</v>
      </c>
      <c r="B1408" s="111">
        <v>2</v>
      </c>
      <c r="C1408" s="116">
        <v>0.00033528046824850705</v>
      </c>
      <c r="D1408" s="111" t="s">
        <v>2444</v>
      </c>
      <c r="E1408" s="111" t="b">
        <v>0</v>
      </c>
      <c r="F1408" s="111" t="b">
        <v>0</v>
      </c>
      <c r="G1408" s="111" t="b">
        <v>0</v>
      </c>
    </row>
    <row r="1409" spans="1:7" ht="15">
      <c r="A1409" s="111" t="s">
        <v>2073</v>
      </c>
      <c r="B1409" s="111">
        <v>2</v>
      </c>
      <c r="C1409" s="116">
        <v>0.0002875358218307463</v>
      </c>
      <c r="D1409" s="111" t="s">
        <v>2444</v>
      </c>
      <c r="E1409" s="111" t="b">
        <v>0</v>
      </c>
      <c r="F1409" s="111" t="b">
        <v>0</v>
      </c>
      <c r="G1409" s="111" t="b">
        <v>0</v>
      </c>
    </row>
    <row r="1410" spans="1:7" ht="15">
      <c r="A1410" s="111" t="s">
        <v>2074</v>
      </c>
      <c r="B1410" s="111">
        <v>2</v>
      </c>
      <c r="C1410" s="116">
        <v>0.00033528046824850705</v>
      </c>
      <c r="D1410" s="111" t="s">
        <v>2444</v>
      </c>
      <c r="E1410" s="111" t="b">
        <v>0</v>
      </c>
      <c r="F1410" s="111" t="b">
        <v>0</v>
      </c>
      <c r="G1410" s="111" t="b">
        <v>0</v>
      </c>
    </row>
    <row r="1411" spans="1:7" ht="15">
      <c r="A1411" s="111" t="s">
        <v>2075</v>
      </c>
      <c r="B1411" s="111">
        <v>2</v>
      </c>
      <c r="C1411" s="116">
        <v>0.00033528046824850705</v>
      </c>
      <c r="D1411" s="111" t="s">
        <v>2444</v>
      </c>
      <c r="E1411" s="111" t="b">
        <v>0</v>
      </c>
      <c r="F1411" s="111" t="b">
        <v>0</v>
      </c>
      <c r="G1411" s="111" t="b">
        <v>0</v>
      </c>
    </row>
    <row r="1412" spans="1:7" ht="15">
      <c r="A1412" s="111" t="s">
        <v>2076</v>
      </c>
      <c r="B1412" s="111">
        <v>2</v>
      </c>
      <c r="C1412" s="116">
        <v>0.0002875358218307463</v>
      </c>
      <c r="D1412" s="111" t="s">
        <v>2444</v>
      </c>
      <c r="E1412" s="111" t="b">
        <v>0</v>
      </c>
      <c r="F1412" s="111" t="b">
        <v>0</v>
      </c>
      <c r="G1412" s="111" t="b">
        <v>0</v>
      </c>
    </row>
    <row r="1413" spans="1:7" ht="15">
      <c r="A1413" s="111" t="s">
        <v>2077</v>
      </c>
      <c r="B1413" s="111">
        <v>2</v>
      </c>
      <c r="C1413" s="116">
        <v>0.0002875358218307463</v>
      </c>
      <c r="D1413" s="111" t="s">
        <v>2444</v>
      </c>
      <c r="E1413" s="111" t="b">
        <v>0</v>
      </c>
      <c r="F1413" s="111" t="b">
        <v>0</v>
      </c>
      <c r="G1413" s="111" t="b">
        <v>0</v>
      </c>
    </row>
    <row r="1414" spans="1:7" ht="15">
      <c r="A1414" s="111" t="s">
        <v>2078</v>
      </c>
      <c r="B1414" s="111">
        <v>2</v>
      </c>
      <c r="C1414" s="116">
        <v>0.0002875358218307463</v>
      </c>
      <c r="D1414" s="111" t="s">
        <v>2444</v>
      </c>
      <c r="E1414" s="111" t="b">
        <v>0</v>
      </c>
      <c r="F1414" s="111" t="b">
        <v>1</v>
      </c>
      <c r="G1414" s="111" t="b">
        <v>0</v>
      </c>
    </row>
    <row r="1415" spans="1:7" ht="15">
      <c r="A1415" s="111" t="s">
        <v>2079</v>
      </c>
      <c r="B1415" s="111">
        <v>2</v>
      </c>
      <c r="C1415" s="116">
        <v>0.00033528046824850705</v>
      </c>
      <c r="D1415" s="111" t="s">
        <v>2444</v>
      </c>
      <c r="E1415" s="111" t="b">
        <v>0</v>
      </c>
      <c r="F1415" s="111" t="b">
        <v>1</v>
      </c>
      <c r="G1415" s="111" t="b">
        <v>0</v>
      </c>
    </row>
    <row r="1416" spans="1:7" ht="15">
      <c r="A1416" s="111" t="s">
        <v>2080</v>
      </c>
      <c r="B1416" s="111">
        <v>2</v>
      </c>
      <c r="C1416" s="116">
        <v>0.00033528046824850705</v>
      </c>
      <c r="D1416" s="111" t="s">
        <v>2444</v>
      </c>
      <c r="E1416" s="111" t="b">
        <v>0</v>
      </c>
      <c r="F1416" s="111" t="b">
        <v>0</v>
      </c>
      <c r="G1416" s="111" t="b">
        <v>0</v>
      </c>
    </row>
    <row r="1417" spans="1:7" ht="15">
      <c r="A1417" s="111" t="s">
        <v>2081</v>
      </c>
      <c r="B1417" s="111">
        <v>2</v>
      </c>
      <c r="C1417" s="116">
        <v>0.0002875358218307463</v>
      </c>
      <c r="D1417" s="111" t="s">
        <v>2444</v>
      </c>
      <c r="E1417" s="111" t="b">
        <v>0</v>
      </c>
      <c r="F1417" s="111" t="b">
        <v>0</v>
      </c>
      <c r="G1417" s="111" t="b">
        <v>0</v>
      </c>
    </row>
    <row r="1418" spans="1:7" ht="15">
      <c r="A1418" s="111" t="s">
        <v>2082</v>
      </c>
      <c r="B1418" s="111">
        <v>2</v>
      </c>
      <c r="C1418" s="116">
        <v>0.0002875358218307463</v>
      </c>
      <c r="D1418" s="111" t="s">
        <v>2444</v>
      </c>
      <c r="E1418" s="111" t="b">
        <v>0</v>
      </c>
      <c r="F1418" s="111" t="b">
        <v>0</v>
      </c>
      <c r="G1418" s="111" t="b">
        <v>0</v>
      </c>
    </row>
    <row r="1419" spans="1:7" ht="15">
      <c r="A1419" s="111" t="s">
        <v>2083</v>
      </c>
      <c r="B1419" s="111">
        <v>2</v>
      </c>
      <c r="C1419" s="116">
        <v>0.00033528046824850705</v>
      </c>
      <c r="D1419" s="111" t="s">
        <v>2444</v>
      </c>
      <c r="E1419" s="111" t="b">
        <v>0</v>
      </c>
      <c r="F1419" s="111" t="b">
        <v>0</v>
      </c>
      <c r="G1419" s="111" t="b">
        <v>0</v>
      </c>
    </row>
    <row r="1420" spans="1:7" ht="15">
      <c r="A1420" s="111" t="s">
        <v>2084</v>
      </c>
      <c r="B1420" s="111">
        <v>2</v>
      </c>
      <c r="C1420" s="116">
        <v>0.0002875358218307463</v>
      </c>
      <c r="D1420" s="111" t="s">
        <v>2444</v>
      </c>
      <c r="E1420" s="111" t="b">
        <v>1</v>
      </c>
      <c r="F1420" s="111" t="b">
        <v>0</v>
      </c>
      <c r="G1420" s="111" t="b">
        <v>0</v>
      </c>
    </row>
    <row r="1421" spans="1:7" ht="15">
      <c r="A1421" s="111" t="s">
        <v>2085</v>
      </c>
      <c r="B1421" s="111">
        <v>2</v>
      </c>
      <c r="C1421" s="116">
        <v>0.0002875358218307463</v>
      </c>
      <c r="D1421" s="111" t="s">
        <v>2444</v>
      </c>
      <c r="E1421" s="111" t="b">
        <v>0</v>
      </c>
      <c r="F1421" s="111" t="b">
        <v>0</v>
      </c>
      <c r="G1421" s="111" t="b">
        <v>0</v>
      </c>
    </row>
    <row r="1422" spans="1:7" ht="15">
      <c r="A1422" s="111" t="s">
        <v>2086</v>
      </c>
      <c r="B1422" s="111">
        <v>2</v>
      </c>
      <c r="C1422" s="116">
        <v>0.0002875358218307463</v>
      </c>
      <c r="D1422" s="111" t="s">
        <v>2444</v>
      </c>
      <c r="E1422" s="111" t="b">
        <v>0</v>
      </c>
      <c r="F1422" s="111" t="b">
        <v>0</v>
      </c>
      <c r="G1422" s="111" t="b">
        <v>0</v>
      </c>
    </row>
    <row r="1423" spans="1:7" ht="15">
      <c r="A1423" s="111" t="s">
        <v>2087</v>
      </c>
      <c r="B1423" s="111">
        <v>2</v>
      </c>
      <c r="C1423" s="116">
        <v>0.00033528046824850705</v>
      </c>
      <c r="D1423" s="111" t="s">
        <v>2444</v>
      </c>
      <c r="E1423" s="111" t="b">
        <v>0</v>
      </c>
      <c r="F1423" s="111" t="b">
        <v>0</v>
      </c>
      <c r="G1423" s="111" t="b">
        <v>0</v>
      </c>
    </row>
    <row r="1424" spans="1:7" ht="15">
      <c r="A1424" s="111" t="s">
        <v>2088</v>
      </c>
      <c r="B1424" s="111">
        <v>2</v>
      </c>
      <c r="C1424" s="116">
        <v>0.0002875358218307463</v>
      </c>
      <c r="D1424" s="111" t="s">
        <v>2444</v>
      </c>
      <c r="E1424" s="111" t="b">
        <v>0</v>
      </c>
      <c r="F1424" s="111" t="b">
        <v>0</v>
      </c>
      <c r="G1424" s="111" t="b">
        <v>0</v>
      </c>
    </row>
    <row r="1425" spans="1:7" ht="15">
      <c r="A1425" s="111" t="s">
        <v>2089</v>
      </c>
      <c r="B1425" s="111">
        <v>2</v>
      </c>
      <c r="C1425" s="116">
        <v>0.00033528046824850705</v>
      </c>
      <c r="D1425" s="111" t="s">
        <v>2444</v>
      </c>
      <c r="E1425" s="111" t="b">
        <v>0</v>
      </c>
      <c r="F1425" s="111" t="b">
        <v>0</v>
      </c>
      <c r="G1425" s="111" t="b">
        <v>0</v>
      </c>
    </row>
    <row r="1426" spans="1:7" ht="15">
      <c r="A1426" s="111" t="s">
        <v>2090</v>
      </c>
      <c r="B1426" s="111">
        <v>2</v>
      </c>
      <c r="C1426" s="116">
        <v>0.0002875358218307463</v>
      </c>
      <c r="D1426" s="111" t="s">
        <v>2444</v>
      </c>
      <c r="E1426" s="111" t="b">
        <v>0</v>
      </c>
      <c r="F1426" s="111" t="b">
        <v>0</v>
      </c>
      <c r="G1426" s="111" t="b">
        <v>0</v>
      </c>
    </row>
    <row r="1427" spans="1:7" ht="15">
      <c r="A1427" s="111" t="s">
        <v>2091</v>
      </c>
      <c r="B1427" s="111">
        <v>2</v>
      </c>
      <c r="C1427" s="116">
        <v>0.0002875358218307463</v>
      </c>
      <c r="D1427" s="111" t="s">
        <v>2444</v>
      </c>
      <c r="E1427" s="111" t="b">
        <v>0</v>
      </c>
      <c r="F1427" s="111" t="b">
        <v>0</v>
      </c>
      <c r="G1427" s="111" t="b">
        <v>0</v>
      </c>
    </row>
    <row r="1428" spans="1:7" ht="15">
      <c r="A1428" s="111" t="s">
        <v>2092</v>
      </c>
      <c r="B1428" s="111">
        <v>2</v>
      </c>
      <c r="C1428" s="116">
        <v>0.00033528046824850705</v>
      </c>
      <c r="D1428" s="111" t="s">
        <v>2444</v>
      </c>
      <c r="E1428" s="111" t="b">
        <v>0</v>
      </c>
      <c r="F1428" s="111" t="b">
        <v>0</v>
      </c>
      <c r="G1428" s="111" t="b">
        <v>0</v>
      </c>
    </row>
    <row r="1429" spans="1:7" ht="15">
      <c r="A1429" s="111" t="s">
        <v>2093</v>
      </c>
      <c r="B1429" s="111">
        <v>2</v>
      </c>
      <c r="C1429" s="116">
        <v>0.0002875358218307463</v>
      </c>
      <c r="D1429" s="111" t="s">
        <v>2444</v>
      </c>
      <c r="E1429" s="111" t="b">
        <v>0</v>
      </c>
      <c r="F1429" s="111" t="b">
        <v>0</v>
      </c>
      <c r="G1429" s="111" t="b">
        <v>0</v>
      </c>
    </row>
    <row r="1430" spans="1:7" ht="15">
      <c r="A1430" s="111" t="s">
        <v>2094</v>
      </c>
      <c r="B1430" s="111">
        <v>2</v>
      </c>
      <c r="C1430" s="116">
        <v>0.00033528046824850705</v>
      </c>
      <c r="D1430" s="111" t="s">
        <v>2444</v>
      </c>
      <c r="E1430" s="111" t="b">
        <v>0</v>
      </c>
      <c r="F1430" s="111" t="b">
        <v>0</v>
      </c>
      <c r="G1430" s="111" t="b">
        <v>0</v>
      </c>
    </row>
    <row r="1431" spans="1:7" ht="15">
      <c r="A1431" s="111" t="s">
        <v>2095</v>
      </c>
      <c r="B1431" s="111">
        <v>2</v>
      </c>
      <c r="C1431" s="116">
        <v>0.0002875358218307463</v>
      </c>
      <c r="D1431" s="111" t="s">
        <v>2444</v>
      </c>
      <c r="E1431" s="111" t="b">
        <v>0</v>
      </c>
      <c r="F1431" s="111" t="b">
        <v>0</v>
      </c>
      <c r="G1431" s="111" t="b">
        <v>0</v>
      </c>
    </row>
    <row r="1432" spans="1:7" ht="15">
      <c r="A1432" s="111" t="s">
        <v>2096</v>
      </c>
      <c r="B1432" s="111">
        <v>2</v>
      </c>
      <c r="C1432" s="116">
        <v>0.0002875358218307463</v>
      </c>
      <c r="D1432" s="111" t="s">
        <v>2444</v>
      </c>
      <c r="E1432" s="111" t="b">
        <v>0</v>
      </c>
      <c r="F1432" s="111" t="b">
        <v>0</v>
      </c>
      <c r="G1432" s="111" t="b">
        <v>0</v>
      </c>
    </row>
    <row r="1433" spans="1:7" ht="15">
      <c r="A1433" s="111" t="s">
        <v>2097</v>
      </c>
      <c r="B1433" s="111">
        <v>2</v>
      </c>
      <c r="C1433" s="116">
        <v>0.0002875358218307463</v>
      </c>
      <c r="D1433" s="111" t="s">
        <v>2444</v>
      </c>
      <c r="E1433" s="111" t="b">
        <v>0</v>
      </c>
      <c r="F1433" s="111" t="b">
        <v>0</v>
      </c>
      <c r="G1433" s="111" t="b">
        <v>0</v>
      </c>
    </row>
    <row r="1434" spans="1:7" ht="15">
      <c r="A1434" s="111" t="s">
        <v>2098</v>
      </c>
      <c r="B1434" s="111">
        <v>2</v>
      </c>
      <c r="C1434" s="116">
        <v>0.0002875358218307463</v>
      </c>
      <c r="D1434" s="111" t="s">
        <v>2444</v>
      </c>
      <c r="E1434" s="111" t="b">
        <v>0</v>
      </c>
      <c r="F1434" s="111" t="b">
        <v>0</v>
      </c>
      <c r="G1434" s="111" t="b">
        <v>0</v>
      </c>
    </row>
    <row r="1435" spans="1:7" ht="15">
      <c r="A1435" s="111" t="s">
        <v>2099</v>
      </c>
      <c r="B1435" s="111">
        <v>2</v>
      </c>
      <c r="C1435" s="116">
        <v>0.0002875358218307463</v>
      </c>
      <c r="D1435" s="111" t="s">
        <v>2444</v>
      </c>
      <c r="E1435" s="111" t="b">
        <v>0</v>
      </c>
      <c r="F1435" s="111" t="b">
        <v>0</v>
      </c>
      <c r="G1435" s="111" t="b">
        <v>0</v>
      </c>
    </row>
    <row r="1436" spans="1:7" ht="15">
      <c r="A1436" s="111" t="s">
        <v>2100</v>
      </c>
      <c r="B1436" s="111">
        <v>2</v>
      </c>
      <c r="C1436" s="116">
        <v>0.0002875358218307463</v>
      </c>
      <c r="D1436" s="111" t="s">
        <v>2444</v>
      </c>
      <c r="E1436" s="111" t="b">
        <v>0</v>
      </c>
      <c r="F1436" s="111" t="b">
        <v>0</v>
      </c>
      <c r="G1436" s="111" t="b">
        <v>0</v>
      </c>
    </row>
    <row r="1437" spans="1:7" ht="15">
      <c r="A1437" s="111" t="s">
        <v>2101</v>
      </c>
      <c r="B1437" s="111">
        <v>2</v>
      </c>
      <c r="C1437" s="116">
        <v>0.0002875358218307463</v>
      </c>
      <c r="D1437" s="111" t="s">
        <v>2444</v>
      </c>
      <c r="E1437" s="111" t="b">
        <v>0</v>
      </c>
      <c r="F1437" s="111" t="b">
        <v>0</v>
      </c>
      <c r="G1437" s="111" t="b">
        <v>0</v>
      </c>
    </row>
    <row r="1438" spans="1:7" ht="15">
      <c r="A1438" s="111" t="s">
        <v>2102</v>
      </c>
      <c r="B1438" s="111">
        <v>2</v>
      </c>
      <c r="C1438" s="116">
        <v>0.0002875358218307463</v>
      </c>
      <c r="D1438" s="111" t="s">
        <v>2444</v>
      </c>
      <c r="E1438" s="111" t="b">
        <v>0</v>
      </c>
      <c r="F1438" s="111" t="b">
        <v>0</v>
      </c>
      <c r="G1438" s="111" t="b">
        <v>0</v>
      </c>
    </row>
    <row r="1439" spans="1:7" ht="15">
      <c r="A1439" s="111" t="s">
        <v>2103</v>
      </c>
      <c r="B1439" s="111">
        <v>2</v>
      </c>
      <c r="C1439" s="116">
        <v>0.0002875358218307463</v>
      </c>
      <c r="D1439" s="111" t="s">
        <v>2444</v>
      </c>
      <c r="E1439" s="111" t="b">
        <v>0</v>
      </c>
      <c r="F1439" s="111" t="b">
        <v>0</v>
      </c>
      <c r="G1439" s="111" t="b">
        <v>0</v>
      </c>
    </row>
    <row r="1440" spans="1:7" ht="15">
      <c r="A1440" s="111" t="s">
        <v>2104</v>
      </c>
      <c r="B1440" s="111">
        <v>2</v>
      </c>
      <c r="C1440" s="116">
        <v>0.0002875358218307463</v>
      </c>
      <c r="D1440" s="111" t="s">
        <v>2444</v>
      </c>
      <c r="E1440" s="111" t="b">
        <v>0</v>
      </c>
      <c r="F1440" s="111" t="b">
        <v>0</v>
      </c>
      <c r="G1440" s="111" t="b">
        <v>0</v>
      </c>
    </row>
    <row r="1441" spans="1:7" ht="15">
      <c r="A1441" s="111" t="s">
        <v>2105</v>
      </c>
      <c r="B1441" s="111">
        <v>2</v>
      </c>
      <c r="C1441" s="116">
        <v>0.0002875358218307463</v>
      </c>
      <c r="D1441" s="111" t="s">
        <v>2444</v>
      </c>
      <c r="E1441" s="111" t="b">
        <v>0</v>
      </c>
      <c r="F1441" s="111" t="b">
        <v>0</v>
      </c>
      <c r="G1441" s="111" t="b">
        <v>0</v>
      </c>
    </row>
    <row r="1442" spans="1:7" ht="15">
      <c r="A1442" s="111" t="s">
        <v>2106</v>
      </c>
      <c r="B1442" s="111">
        <v>2</v>
      </c>
      <c r="C1442" s="116">
        <v>0.0002875358218307463</v>
      </c>
      <c r="D1442" s="111" t="s">
        <v>2444</v>
      </c>
      <c r="E1442" s="111" t="b">
        <v>0</v>
      </c>
      <c r="F1442" s="111" t="b">
        <v>0</v>
      </c>
      <c r="G1442" s="111" t="b">
        <v>0</v>
      </c>
    </row>
    <row r="1443" spans="1:7" ht="15">
      <c r="A1443" s="111" t="s">
        <v>2107</v>
      </c>
      <c r="B1443" s="111">
        <v>2</v>
      </c>
      <c r="C1443" s="116">
        <v>0.0002875358218307463</v>
      </c>
      <c r="D1443" s="111" t="s">
        <v>2444</v>
      </c>
      <c r="E1443" s="111" t="b">
        <v>0</v>
      </c>
      <c r="F1443" s="111" t="b">
        <v>0</v>
      </c>
      <c r="G1443" s="111" t="b">
        <v>0</v>
      </c>
    </row>
    <row r="1444" spans="1:7" ht="15">
      <c r="A1444" s="111" t="s">
        <v>2108</v>
      </c>
      <c r="B1444" s="111">
        <v>2</v>
      </c>
      <c r="C1444" s="116">
        <v>0.0002875358218307463</v>
      </c>
      <c r="D1444" s="111" t="s">
        <v>2444</v>
      </c>
      <c r="E1444" s="111" t="b">
        <v>0</v>
      </c>
      <c r="F1444" s="111" t="b">
        <v>0</v>
      </c>
      <c r="G1444" s="111" t="b">
        <v>0</v>
      </c>
    </row>
    <row r="1445" spans="1:7" ht="15">
      <c r="A1445" s="111" t="s">
        <v>2109</v>
      </c>
      <c r="B1445" s="111">
        <v>2</v>
      </c>
      <c r="C1445" s="116">
        <v>0.0002875358218307463</v>
      </c>
      <c r="D1445" s="111" t="s">
        <v>2444</v>
      </c>
      <c r="E1445" s="111" t="b">
        <v>0</v>
      </c>
      <c r="F1445" s="111" t="b">
        <v>0</v>
      </c>
      <c r="G1445" s="111" t="b">
        <v>0</v>
      </c>
    </row>
    <row r="1446" spans="1:7" ht="15">
      <c r="A1446" s="111" t="s">
        <v>2110</v>
      </c>
      <c r="B1446" s="111">
        <v>2</v>
      </c>
      <c r="C1446" s="116">
        <v>0.00033528046824850705</v>
      </c>
      <c r="D1446" s="111" t="s">
        <v>2444</v>
      </c>
      <c r="E1446" s="111" t="b">
        <v>0</v>
      </c>
      <c r="F1446" s="111" t="b">
        <v>0</v>
      </c>
      <c r="G1446" s="111" t="b">
        <v>0</v>
      </c>
    </row>
    <row r="1447" spans="1:7" ht="15">
      <c r="A1447" s="111" t="s">
        <v>2111</v>
      </c>
      <c r="B1447" s="111">
        <v>2</v>
      </c>
      <c r="C1447" s="116">
        <v>0.0002875358218307463</v>
      </c>
      <c r="D1447" s="111" t="s">
        <v>2444</v>
      </c>
      <c r="E1447" s="111" t="b">
        <v>0</v>
      </c>
      <c r="F1447" s="111" t="b">
        <v>0</v>
      </c>
      <c r="G1447" s="111" t="b">
        <v>0</v>
      </c>
    </row>
    <row r="1448" spans="1:7" ht="15">
      <c r="A1448" s="111" t="s">
        <v>2112</v>
      </c>
      <c r="B1448" s="111">
        <v>2</v>
      </c>
      <c r="C1448" s="116">
        <v>0.00033528046824850705</v>
      </c>
      <c r="D1448" s="111" t="s">
        <v>2444</v>
      </c>
      <c r="E1448" s="111" t="b">
        <v>0</v>
      </c>
      <c r="F1448" s="111" t="b">
        <v>0</v>
      </c>
      <c r="G1448" s="111" t="b">
        <v>0</v>
      </c>
    </row>
    <row r="1449" spans="1:7" ht="15">
      <c r="A1449" s="111" t="s">
        <v>2113</v>
      </c>
      <c r="B1449" s="111">
        <v>2</v>
      </c>
      <c r="C1449" s="116">
        <v>0.00033528046824850705</v>
      </c>
      <c r="D1449" s="111" t="s">
        <v>2444</v>
      </c>
      <c r="E1449" s="111" t="b">
        <v>0</v>
      </c>
      <c r="F1449" s="111" t="b">
        <v>0</v>
      </c>
      <c r="G1449" s="111" t="b">
        <v>0</v>
      </c>
    </row>
    <row r="1450" spans="1:7" ht="15">
      <c r="A1450" s="111" t="s">
        <v>2114</v>
      </c>
      <c r="B1450" s="111">
        <v>2</v>
      </c>
      <c r="C1450" s="116">
        <v>0.00033528046824850705</v>
      </c>
      <c r="D1450" s="111" t="s">
        <v>2444</v>
      </c>
      <c r="E1450" s="111" t="b">
        <v>0</v>
      </c>
      <c r="F1450" s="111" t="b">
        <v>0</v>
      </c>
      <c r="G1450" s="111" t="b">
        <v>0</v>
      </c>
    </row>
    <row r="1451" spans="1:7" ht="15">
      <c r="A1451" s="111" t="s">
        <v>2115</v>
      </c>
      <c r="B1451" s="111">
        <v>2</v>
      </c>
      <c r="C1451" s="116">
        <v>0.0002875358218307463</v>
      </c>
      <c r="D1451" s="111" t="s">
        <v>2444</v>
      </c>
      <c r="E1451" s="111" t="b">
        <v>0</v>
      </c>
      <c r="F1451" s="111" t="b">
        <v>0</v>
      </c>
      <c r="G1451" s="111" t="b">
        <v>0</v>
      </c>
    </row>
    <row r="1452" spans="1:7" ht="15">
      <c r="A1452" s="111" t="s">
        <v>2116</v>
      </c>
      <c r="B1452" s="111">
        <v>2</v>
      </c>
      <c r="C1452" s="116">
        <v>0.00033528046824850705</v>
      </c>
      <c r="D1452" s="111" t="s">
        <v>2444</v>
      </c>
      <c r="E1452" s="111" t="b">
        <v>0</v>
      </c>
      <c r="F1452" s="111" t="b">
        <v>0</v>
      </c>
      <c r="G1452" s="111" t="b">
        <v>0</v>
      </c>
    </row>
    <row r="1453" spans="1:7" ht="15">
      <c r="A1453" s="111" t="s">
        <v>2117</v>
      </c>
      <c r="B1453" s="111">
        <v>2</v>
      </c>
      <c r="C1453" s="116">
        <v>0.00033528046824850705</v>
      </c>
      <c r="D1453" s="111" t="s">
        <v>2444</v>
      </c>
      <c r="E1453" s="111" t="b">
        <v>0</v>
      </c>
      <c r="F1453" s="111" t="b">
        <v>0</v>
      </c>
      <c r="G1453" s="111" t="b">
        <v>0</v>
      </c>
    </row>
    <row r="1454" spans="1:7" ht="15">
      <c r="A1454" s="111" t="s">
        <v>2118</v>
      </c>
      <c r="B1454" s="111">
        <v>2</v>
      </c>
      <c r="C1454" s="116">
        <v>0.0002875358218307463</v>
      </c>
      <c r="D1454" s="111" t="s">
        <v>2444</v>
      </c>
      <c r="E1454" s="111" t="b">
        <v>0</v>
      </c>
      <c r="F1454" s="111" t="b">
        <v>0</v>
      </c>
      <c r="G1454" s="111" t="b">
        <v>0</v>
      </c>
    </row>
    <row r="1455" spans="1:7" ht="15">
      <c r="A1455" s="111" t="s">
        <v>2119</v>
      </c>
      <c r="B1455" s="111">
        <v>2</v>
      </c>
      <c r="C1455" s="116">
        <v>0.0002875358218307463</v>
      </c>
      <c r="D1455" s="111" t="s">
        <v>2444</v>
      </c>
      <c r="E1455" s="111" t="b">
        <v>0</v>
      </c>
      <c r="F1455" s="111" t="b">
        <v>0</v>
      </c>
      <c r="G1455" s="111" t="b">
        <v>0</v>
      </c>
    </row>
    <row r="1456" spans="1:7" ht="15">
      <c r="A1456" s="111" t="s">
        <v>2120</v>
      </c>
      <c r="B1456" s="111">
        <v>2</v>
      </c>
      <c r="C1456" s="116">
        <v>0.00033528046824850705</v>
      </c>
      <c r="D1456" s="111" t="s">
        <v>2444</v>
      </c>
      <c r="E1456" s="111" t="b">
        <v>0</v>
      </c>
      <c r="F1456" s="111" t="b">
        <v>0</v>
      </c>
      <c r="G1456" s="111" t="b">
        <v>0</v>
      </c>
    </row>
    <row r="1457" spans="1:7" ht="15">
      <c r="A1457" s="111" t="s">
        <v>2121</v>
      </c>
      <c r="B1457" s="111">
        <v>2</v>
      </c>
      <c r="C1457" s="116">
        <v>0.0002875358218307463</v>
      </c>
      <c r="D1457" s="111" t="s">
        <v>2444</v>
      </c>
      <c r="E1457" s="111" t="b">
        <v>0</v>
      </c>
      <c r="F1457" s="111" t="b">
        <v>0</v>
      </c>
      <c r="G1457" s="111" t="b">
        <v>0</v>
      </c>
    </row>
    <row r="1458" spans="1:7" ht="15">
      <c r="A1458" s="111" t="s">
        <v>2122</v>
      </c>
      <c r="B1458" s="111">
        <v>2</v>
      </c>
      <c r="C1458" s="116">
        <v>0.0002875358218307463</v>
      </c>
      <c r="D1458" s="111" t="s">
        <v>2444</v>
      </c>
      <c r="E1458" s="111" t="b">
        <v>1</v>
      </c>
      <c r="F1458" s="111" t="b">
        <v>0</v>
      </c>
      <c r="G1458" s="111" t="b">
        <v>0</v>
      </c>
    </row>
    <row r="1459" spans="1:7" ht="15">
      <c r="A1459" s="111" t="s">
        <v>2123</v>
      </c>
      <c r="B1459" s="111">
        <v>2</v>
      </c>
      <c r="C1459" s="116">
        <v>0.0002875358218307463</v>
      </c>
      <c r="D1459" s="111" t="s">
        <v>2444</v>
      </c>
      <c r="E1459" s="111" t="b">
        <v>0</v>
      </c>
      <c r="F1459" s="111" t="b">
        <v>0</v>
      </c>
      <c r="G1459" s="111" t="b">
        <v>0</v>
      </c>
    </row>
    <row r="1460" spans="1:7" ht="15">
      <c r="A1460" s="111" t="s">
        <v>2124</v>
      </c>
      <c r="B1460" s="111">
        <v>2</v>
      </c>
      <c r="C1460" s="116">
        <v>0.0002875358218307463</v>
      </c>
      <c r="D1460" s="111" t="s">
        <v>2444</v>
      </c>
      <c r="E1460" s="111" t="b">
        <v>0</v>
      </c>
      <c r="F1460" s="111" t="b">
        <v>0</v>
      </c>
      <c r="G1460" s="111" t="b">
        <v>0</v>
      </c>
    </row>
    <row r="1461" spans="1:7" ht="15">
      <c r="A1461" s="111" t="s">
        <v>2125</v>
      </c>
      <c r="B1461" s="111">
        <v>2</v>
      </c>
      <c r="C1461" s="116">
        <v>0.0002875358218307463</v>
      </c>
      <c r="D1461" s="111" t="s">
        <v>2444</v>
      </c>
      <c r="E1461" s="111" t="b">
        <v>0</v>
      </c>
      <c r="F1461" s="111" t="b">
        <v>0</v>
      </c>
      <c r="G1461" s="111" t="b">
        <v>0</v>
      </c>
    </row>
    <row r="1462" spans="1:7" ht="15">
      <c r="A1462" s="111" t="s">
        <v>2126</v>
      </c>
      <c r="B1462" s="111">
        <v>2</v>
      </c>
      <c r="C1462" s="116">
        <v>0.00033528046824850705</v>
      </c>
      <c r="D1462" s="111" t="s">
        <v>2444</v>
      </c>
      <c r="E1462" s="111" t="b">
        <v>0</v>
      </c>
      <c r="F1462" s="111" t="b">
        <v>0</v>
      </c>
      <c r="G1462" s="111" t="b">
        <v>0</v>
      </c>
    </row>
    <row r="1463" spans="1:7" ht="15">
      <c r="A1463" s="111" t="s">
        <v>2127</v>
      </c>
      <c r="B1463" s="111">
        <v>2</v>
      </c>
      <c r="C1463" s="116">
        <v>0.00033528046824850705</v>
      </c>
      <c r="D1463" s="111" t="s">
        <v>2444</v>
      </c>
      <c r="E1463" s="111" t="b">
        <v>0</v>
      </c>
      <c r="F1463" s="111" t="b">
        <v>0</v>
      </c>
      <c r="G1463" s="111" t="b">
        <v>0</v>
      </c>
    </row>
    <row r="1464" spans="1:7" ht="15">
      <c r="A1464" s="111" t="s">
        <v>2128</v>
      </c>
      <c r="B1464" s="111">
        <v>2</v>
      </c>
      <c r="C1464" s="116">
        <v>0.0002875358218307463</v>
      </c>
      <c r="D1464" s="111" t="s">
        <v>2444</v>
      </c>
      <c r="E1464" s="111" t="b">
        <v>0</v>
      </c>
      <c r="F1464" s="111" t="b">
        <v>0</v>
      </c>
      <c r="G1464" s="111" t="b">
        <v>0</v>
      </c>
    </row>
    <row r="1465" spans="1:7" ht="15">
      <c r="A1465" s="111" t="s">
        <v>2129</v>
      </c>
      <c r="B1465" s="111">
        <v>2</v>
      </c>
      <c r="C1465" s="116">
        <v>0.0002875358218307463</v>
      </c>
      <c r="D1465" s="111" t="s">
        <v>2444</v>
      </c>
      <c r="E1465" s="111" t="b">
        <v>0</v>
      </c>
      <c r="F1465" s="111" t="b">
        <v>0</v>
      </c>
      <c r="G1465" s="111" t="b">
        <v>0</v>
      </c>
    </row>
    <row r="1466" spans="1:7" ht="15">
      <c r="A1466" s="111" t="s">
        <v>2130</v>
      </c>
      <c r="B1466" s="111">
        <v>2</v>
      </c>
      <c r="C1466" s="116">
        <v>0.00033528046824850705</v>
      </c>
      <c r="D1466" s="111" t="s">
        <v>2444</v>
      </c>
      <c r="E1466" s="111" t="b">
        <v>0</v>
      </c>
      <c r="F1466" s="111" t="b">
        <v>0</v>
      </c>
      <c r="G1466" s="111" t="b">
        <v>0</v>
      </c>
    </row>
    <row r="1467" spans="1:7" ht="15">
      <c r="A1467" s="111" t="s">
        <v>2131</v>
      </c>
      <c r="B1467" s="111">
        <v>2</v>
      </c>
      <c r="C1467" s="116">
        <v>0.0002875358218307463</v>
      </c>
      <c r="D1467" s="111" t="s">
        <v>2444</v>
      </c>
      <c r="E1467" s="111" t="b">
        <v>0</v>
      </c>
      <c r="F1467" s="111" t="b">
        <v>0</v>
      </c>
      <c r="G1467" s="111" t="b">
        <v>0</v>
      </c>
    </row>
    <row r="1468" spans="1:7" ht="15">
      <c r="A1468" s="111" t="s">
        <v>2132</v>
      </c>
      <c r="B1468" s="111">
        <v>2</v>
      </c>
      <c r="C1468" s="116">
        <v>0.00033528046824850705</v>
      </c>
      <c r="D1468" s="111" t="s">
        <v>2444</v>
      </c>
      <c r="E1468" s="111" t="b">
        <v>0</v>
      </c>
      <c r="F1468" s="111" t="b">
        <v>0</v>
      </c>
      <c r="G1468" s="111" t="b">
        <v>0</v>
      </c>
    </row>
    <row r="1469" spans="1:7" ht="15">
      <c r="A1469" s="111" t="s">
        <v>2133</v>
      </c>
      <c r="B1469" s="111">
        <v>2</v>
      </c>
      <c r="C1469" s="116">
        <v>0.00033528046824850705</v>
      </c>
      <c r="D1469" s="111" t="s">
        <v>2444</v>
      </c>
      <c r="E1469" s="111" t="b">
        <v>0</v>
      </c>
      <c r="F1469" s="111" t="b">
        <v>0</v>
      </c>
      <c r="G1469" s="111" t="b">
        <v>0</v>
      </c>
    </row>
    <row r="1470" spans="1:7" ht="15">
      <c r="A1470" s="111" t="s">
        <v>2134</v>
      </c>
      <c r="B1470" s="111">
        <v>2</v>
      </c>
      <c r="C1470" s="116">
        <v>0.00033528046824850705</v>
      </c>
      <c r="D1470" s="111" t="s">
        <v>2444</v>
      </c>
      <c r="E1470" s="111" t="b">
        <v>0</v>
      </c>
      <c r="F1470" s="111" t="b">
        <v>0</v>
      </c>
      <c r="G1470" s="111" t="b">
        <v>0</v>
      </c>
    </row>
    <row r="1471" spans="1:7" ht="15">
      <c r="A1471" s="111" t="s">
        <v>2135</v>
      </c>
      <c r="B1471" s="111">
        <v>2</v>
      </c>
      <c r="C1471" s="116">
        <v>0.0002875358218307463</v>
      </c>
      <c r="D1471" s="111" t="s">
        <v>2444</v>
      </c>
      <c r="E1471" s="111" t="b">
        <v>0</v>
      </c>
      <c r="F1471" s="111" t="b">
        <v>0</v>
      </c>
      <c r="G1471" s="111" t="b">
        <v>0</v>
      </c>
    </row>
    <row r="1472" spans="1:7" ht="15">
      <c r="A1472" s="111" t="s">
        <v>2136</v>
      </c>
      <c r="B1472" s="111">
        <v>2</v>
      </c>
      <c r="C1472" s="116">
        <v>0.00033528046824850705</v>
      </c>
      <c r="D1472" s="111" t="s">
        <v>2444</v>
      </c>
      <c r="E1472" s="111" t="b">
        <v>0</v>
      </c>
      <c r="F1472" s="111" t="b">
        <v>0</v>
      </c>
      <c r="G1472" s="111" t="b">
        <v>0</v>
      </c>
    </row>
    <row r="1473" spans="1:7" ht="15">
      <c r="A1473" s="111" t="s">
        <v>2137</v>
      </c>
      <c r="B1473" s="111">
        <v>2</v>
      </c>
      <c r="C1473" s="116">
        <v>0.0002875358218307463</v>
      </c>
      <c r="D1473" s="111" t="s">
        <v>2444</v>
      </c>
      <c r="E1473" s="111" t="b">
        <v>0</v>
      </c>
      <c r="F1473" s="111" t="b">
        <v>0</v>
      </c>
      <c r="G1473" s="111" t="b">
        <v>0</v>
      </c>
    </row>
    <row r="1474" spans="1:7" ht="15">
      <c r="A1474" s="111" t="s">
        <v>2138</v>
      </c>
      <c r="B1474" s="111">
        <v>2</v>
      </c>
      <c r="C1474" s="116">
        <v>0.0002875358218307463</v>
      </c>
      <c r="D1474" s="111" t="s">
        <v>2444</v>
      </c>
      <c r="E1474" s="111" t="b">
        <v>0</v>
      </c>
      <c r="F1474" s="111" t="b">
        <v>0</v>
      </c>
      <c r="G1474" s="111" t="b">
        <v>0</v>
      </c>
    </row>
    <row r="1475" spans="1:7" ht="15">
      <c r="A1475" s="111" t="s">
        <v>2139</v>
      </c>
      <c r="B1475" s="111">
        <v>2</v>
      </c>
      <c r="C1475" s="116">
        <v>0.00033528046824850705</v>
      </c>
      <c r="D1475" s="111" t="s">
        <v>2444</v>
      </c>
      <c r="E1475" s="111" t="b">
        <v>0</v>
      </c>
      <c r="F1475" s="111" t="b">
        <v>0</v>
      </c>
      <c r="G1475" s="111" t="b">
        <v>0</v>
      </c>
    </row>
    <row r="1476" spans="1:7" ht="15">
      <c r="A1476" s="111" t="s">
        <v>2140</v>
      </c>
      <c r="B1476" s="111">
        <v>2</v>
      </c>
      <c r="C1476" s="116">
        <v>0.0002875358218307463</v>
      </c>
      <c r="D1476" s="111" t="s">
        <v>2444</v>
      </c>
      <c r="E1476" s="111" t="b">
        <v>0</v>
      </c>
      <c r="F1476" s="111" t="b">
        <v>0</v>
      </c>
      <c r="G1476" s="111" t="b">
        <v>0</v>
      </c>
    </row>
    <row r="1477" spans="1:7" ht="15">
      <c r="A1477" s="111" t="s">
        <v>2141</v>
      </c>
      <c r="B1477" s="111">
        <v>2</v>
      </c>
      <c r="C1477" s="116">
        <v>0.00033528046824850705</v>
      </c>
      <c r="D1477" s="111" t="s">
        <v>2444</v>
      </c>
      <c r="E1477" s="111" t="b">
        <v>0</v>
      </c>
      <c r="F1477" s="111" t="b">
        <v>0</v>
      </c>
      <c r="G1477" s="111" t="b">
        <v>0</v>
      </c>
    </row>
    <row r="1478" spans="1:7" ht="15">
      <c r="A1478" s="111" t="s">
        <v>2142</v>
      </c>
      <c r="B1478" s="111">
        <v>2</v>
      </c>
      <c r="C1478" s="116">
        <v>0.0002875358218307463</v>
      </c>
      <c r="D1478" s="111" t="s">
        <v>2444</v>
      </c>
      <c r="E1478" s="111" t="b">
        <v>0</v>
      </c>
      <c r="F1478" s="111" t="b">
        <v>0</v>
      </c>
      <c r="G1478" s="111" t="b">
        <v>0</v>
      </c>
    </row>
    <row r="1479" spans="1:7" ht="15">
      <c r="A1479" s="111" t="s">
        <v>2143</v>
      </c>
      <c r="B1479" s="111">
        <v>2</v>
      </c>
      <c r="C1479" s="116">
        <v>0.0002875358218307463</v>
      </c>
      <c r="D1479" s="111" t="s">
        <v>2444</v>
      </c>
      <c r="E1479" s="111" t="b">
        <v>0</v>
      </c>
      <c r="F1479" s="111" t="b">
        <v>0</v>
      </c>
      <c r="G1479" s="111" t="b">
        <v>0</v>
      </c>
    </row>
    <row r="1480" spans="1:7" ht="15">
      <c r="A1480" s="111" t="s">
        <v>2144</v>
      </c>
      <c r="B1480" s="111">
        <v>2</v>
      </c>
      <c r="C1480" s="116">
        <v>0.00033528046824850705</v>
      </c>
      <c r="D1480" s="111" t="s">
        <v>2444</v>
      </c>
      <c r="E1480" s="111" t="b">
        <v>0</v>
      </c>
      <c r="F1480" s="111" t="b">
        <v>0</v>
      </c>
      <c r="G1480" s="111" t="b">
        <v>0</v>
      </c>
    </row>
    <row r="1481" spans="1:7" ht="15">
      <c r="A1481" s="111" t="s">
        <v>2145</v>
      </c>
      <c r="B1481" s="111">
        <v>2</v>
      </c>
      <c r="C1481" s="116">
        <v>0.00033528046824850705</v>
      </c>
      <c r="D1481" s="111" t="s">
        <v>2444</v>
      </c>
      <c r="E1481" s="111" t="b">
        <v>0</v>
      </c>
      <c r="F1481" s="111" t="b">
        <v>0</v>
      </c>
      <c r="G1481" s="111" t="b">
        <v>0</v>
      </c>
    </row>
    <row r="1482" spans="1:7" ht="15">
      <c r="A1482" s="111" t="s">
        <v>2146</v>
      </c>
      <c r="B1482" s="111">
        <v>2</v>
      </c>
      <c r="C1482" s="116">
        <v>0.0002875358218307463</v>
      </c>
      <c r="D1482" s="111" t="s">
        <v>2444</v>
      </c>
      <c r="E1482" s="111" t="b">
        <v>0</v>
      </c>
      <c r="F1482" s="111" t="b">
        <v>0</v>
      </c>
      <c r="G1482" s="111" t="b">
        <v>0</v>
      </c>
    </row>
    <row r="1483" spans="1:7" ht="15">
      <c r="A1483" s="111" t="s">
        <v>2147</v>
      </c>
      <c r="B1483" s="111">
        <v>2</v>
      </c>
      <c r="C1483" s="116">
        <v>0.0002875358218307463</v>
      </c>
      <c r="D1483" s="111" t="s">
        <v>2444</v>
      </c>
      <c r="E1483" s="111" t="b">
        <v>0</v>
      </c>
      <c r="F1483" s="111" t="b">
        <v>0</v>
      </c>
      <c r="G1483" s="111" t="b">
        <v>0</v>
      </c>
    </row>
    <row r="1484" spans="1:7" ht="15">
      <c r="A1484" s="111" t="s">
        <v>2148</v>
      </c>
      <c r="B1484" s="111">
        <v>2</v>
      </c>
      <c r="C1484" s="116">
        <v>0.0002875358218307463</v>
      </c>
      <c r="D1484" s="111" t="s">
        <v>2444</v>
      </c>
      <c r="E1484" s="111" t="b">
        <v>0</v>
      </c>
      <c r="F1484" s="111" t="b">
        <v>0</v>
      </c>
      <c r="G1484" s="111" t="b">
        <v>0</v>
      </c>
    </row>
    <row r="1485" spans="1:7" ht="15">
      <c r="A1485" s="111" t="s">
        <v>2149</v>
      </c>
      <c r="B1485" s="111">
        <v>2</v>
      </c>
      <c r="C1485" s="116">
        <v>0.0002875358218307463</v>
      </c>
      <c r="D1485" s="111" t="s">
        <v>2444</v>
      </c>
      <c r="E1485" s="111" t="b">
        <v>0</v>
      </c>
      <c r="F1485" s="111" t="b">
        <v>0</v>
      </c>
      <c r="G1485" s="111" t="b">
        <v>0</v>
      </c>
    </row>
    <row r="1486" spans="1:7" ht="15">
      <c r="A1486" s="111" t="s">
        <v>2150</v>
      </c>
      <c r="B1486" s="111">
        <v>2</v>
      </c>
      <c r="C1486" s="116">
        <v>0.0002875358218307463</v>
      </c>
      <c r="D1486" s="111" t="s">
        <v>2444</v>
      </c>
      <c r="E1486" s="111" t="b">
        <v>0</v>
      </c>
      <c r="F1486" s="111" t="b">
        <v>0</v>
      </c>
      <c r="G1486" s="111" t="b">
        <v>0</v>
      </c>
    </row>
    <row r="1487" spans="1:7" ht="15">
      <c r="A1487" s="111" t="s">
        <v>2151</v>
      </c>
      <c r="B1487" s="111">
        <v>2</v>
      </c>
      <c r="C1487" s="116">
        <v>0.0002875358218307463</v>
      </c>
      <c r="D1487" s="111" t="s">
        <v>2444</v>
      </c>
      <c r="E1487" s="111" t="b">
        <v>0</v>
      </c>
      <c r="F1487" s="111" t="b">
        <v>1</v>
      </c>
      <c r="G1487" s="111" t="b">
        <v>0</v>
      </c>
    </row>
    <row r="1488" spans="1:7" ht="15">
      <c r="A1488" s="111" t="s">
        <v>2152</v>
      </c>
      <c r="B1488" s="111">
        <v>2</v>
      </c>
      <c r="C1488" s="116">
        <v>0.00033528046824850705</v>
      </c>
      <c r="D1488" s="111" t="s">
        <v>2444</v>
      </c>
      <c r="E1488" s="111" t="b">
        <v>0</v>
      </c>
      <c r="F1488" s="111" t="b">
        <v>0</v>
      </c>
      <c r="G1488" s="111" t="b">
        <v>0</v>
      </c>
    </row>
    <row r="1489" spans="1:7" ht="15">
      <c r="A1489" s="111" t="s">
        <v>2153</v>
      </c>
      <c r="B1489" s="111">
        <v>2</v>
      </c>
      <c r="C1489" s="116">
        <v>0.00033528046824850705</v>
      </c>
      <c r="D1489" s="111" t="s">
        <v>2444</v>
      </c>
      <c r="E1489" s="111" t="b">
        <v>0</v>
      </c>
      <c r="F1489" s="111" t="b">
        <v>0</v>
      </c>
      <c r="G1489" s="111" t="b">
        <v>0</v>
      </c>
    </row>
    <row r="1490" spans="1:7" ht="15">
      <c r="A1490" s="111" t="s">
        <v>2154</v>
      </c>
      <c r="B1490" s="111">
        <v>2</v>
      </c>
      <c r="C1490" s="116">
        <v>0.00033528046824850705</v>
      </c>
      <c r="D1490" s="111" t="s">
        <v>2444</v>
      </c>
      <c r="E1490" s="111" t="b">
        <v>0</v>
      </c>
      <c r="F1490" s="111" t="b">
        <v>0</v>
      </c>
      <c r="G1490" s="111" t="b">
        <v>0</v>
      </c>
    </row>
    <row r="1491" spans="1:7" ht="15">
      <c r="A1491" s="111" t="s">
        <v>2155</v>
      </c>
      <c r="B1491" s="111">
        <v>2</v>
      </c>
      <c r="C1491" s="116">
        <v>0.0002875358218307463</v>
      </c>
      <c r="D1491" s="111" t="s">
        <v>2444</v>
      </c>
      <c r="E1491" s="111" t="b">
        <v>0</v>
      </c>
      <c r="F1491" s="111" t="b">
        <v>0</v>
      </c>
      <c r="G1491" s="111" t="b">
        <v>0</v>
      </c>
    </row>
    <row r="1492" spans="1:7" ht="15">
      <c r="A1492" s="111" t="s">
        <v>2156</v>
      </c>
      <c r="B1492" s="111">
        <v>2</v>
      </c>
      <c r="C1492" s="116">
        <v>0.0002875358218307463</v>
      </c>
      <c r="D1492" s="111" t="s">
        <v>2444</v>
      </c>
      <c r="E1492" s="111" t="b">
        <v>0</v>
      </c>
      <c r="F1492" s="111" t="b">
        <v>0</v>
      </c>
      <c r="G1492" s="111" t="b">
        <v>0</v>
      </c>
    </row>
    <row r="1493" spans="1:7" ht="15">
      <c r="A1493" s="111" t="s">
        <v>2157</v>
      </c>
      <c r="B1493" s="111">
        <v>2</v>
      </c>
      <c r="C1493" s="116">
        <v>0.0002875358218307463</v>
      </c>
      <c r="D1493" s="111" t="s">
        <v>2444</v>
      </c>
      <c r="E1493" s="111" t="b">
        <v>0</v>
      </c>
      <c r="F1493" s="111" t="b">
        <v>0</v>
      </c>
      <c r="G1493" s="111" t="b">
        <v>0</v>
      </c>
    </row>
    <row r="1494" spans="1:7" ht="15">
      <c r="A1494" s="111" t="s">
        <v>2158</v>
      </c>
      <c r="B1494" s="111">
        <v>2</v>
      </c>
      <c r="C1494" s="116">
        <v>0.00033528046824850705</v>
      </c>
      <c r="D1494" s="111" t="s">
        <v>2444</v>
      </c>
      <c r="E1494" s="111" t="b">
        <v>1</v>
      </c>
      <c r="F1494" s="111" t="b">
        <v>0</v>
      </c>
      <c r="G1494" s="111" t="b">
        <v>0</v>
      </c>
    </row>
    <row r="1495" spans="1:7" ht="15">
      <c r="A1495" s="111" t="s">
        <v>2159</v>
      </c>
      <c r="B1495" s="111">
        <v>2</v>
      </c>
      <c r="C1495" s="116">
        <v>0.00033528046824850705</v>
      </c>
      <c r="D1495" s="111" t="s">
        <v>2444</v>
      </c>
      <c r="E1495" s="111" t="b">
        <v>0</v>
      </c>
      <c r="F1495" s="111" t="b">
        <v>0</v>
      </c>
      <c r="G1495" s="111" t="b">
        <v>0</v>
      </c>
    </row>
    <row r="1496" spans="1:7" ht="15">
      <c r="A1496" s="111" t="s">
        <v>2160</v>
      </c>
      <c r="B1496" s="111">
        <v>2</v>
      </c>
      <c r="C1496" s="116">
        <v>0.00033528046824850705</v>
      </c>
      <c r="D1496" s="111" t="s">
        <v>2444</v>
      </c>
      <c r="E1496" s="111" t="b">
        <v>0</v>
      </c>
      <c r="F1496" s="111" t="b">
        <v>0</v>
      </c>
      <c r="G1496" s="111" t="b">
        <v>0</v>
      </c>
    </row>
    <row r="1497" spans="1:7" ht="15">
      <c r="A1497" s="111" t="s">
        <v>2161</v>
      </c>
      <c r="B1497" s="111">
        <v>2</v>
      </c>
      <c r="C1497" s="116">
        <v>0.00033528046824850705</v>
      </c>
      <c r="D1497" s="111" t="s">
        <v>2444</v>
      </c>
      <c r="E1497" s="111" t="b">
        <v>0</v>
      </c>
      <c r="F1497" s="111" t="b">
        <v>0</v>
      </c>
      <c r="G1497" s="111" t="b">
        <v>0</v>
      </c>
    </row>
    <row r="1498" spans="1:7" ht="15">
      <c r="A1498" s="111" t="s">
        <v>2162</v>
      </c>
      <c r="B1498" s="111">
        <v>2</v>
      </c>
      <c r="C1498" s="116">
        <v>0.00033528046824850705</v>
      </c>
      <c r="D1498" s="111" t="s">
        <v>2444</v>
      </c>
      <c r="E1498" s="111" t="b">
        <v>0</v>
      </c>
      <c r="F1498" s="111" t="b">
        <v>0</v>
      </c>
      <c r="G1498" s="111" t="b">
        <v>0</v>
      </c>
    </row>
    <row r="1499" spans="1:7" ht="15">
      <c r="A1499" s="111" t="s">
        <v>2163</v>
      </c>
      <c r="B1499" s="111">
        <v>2</v>
      </c>
      <c r="C1499" s="116">
        <v>0.00033528046824850705</v>
      </c>
      <c r="D1499" s="111" t="s">
        <v>2444</v>
      </c>
      <c r="E1499" s="111" t="b">
        <v>0</v>
      </c>
      <c r="F1499" s="111" t="b">
        <v>0</v>
      </c>
      <c r="G1499" s="111" t="b">
        <v>0</v>
      </c>
    </row>
    <row r="1500" spans="1:7" ht="15">
      <c r="A1500" s="111" t="s">
        <v>2164</v>
      </c>
      <c r="B1500" s="111">
        <v>2</v>
      </c>
      <c r="C1500" s="116">
        <v>0.00033528046824850705</v>
      </c>
      <c r="D1500" s="111" t="s">
        <v>2444</v>
      </c>
      <c r="E1500" s="111" t="b">
        <v>0</v>
      </c>
      <c r="F1500" s="111" t="b">
        <v>0</v>
      </c>
      <c r="G1500" s="111" t="b">
        <v>0</v>
      </c>
    </row>
    <row r="1501" spans="1:7" ht="15">
      <c r="A1501" s="111" t="s">
        <v>2165</v>
      </c>
      <c r="B1501" s="111">
        <v>2</v>
      </c>
      <c r="C1501" s="116">
        <v>0.0002875358218307463</v>
      </c>
      <c r="D1501" s="111" t="s">
        <v>2444</v>
      </c>
      <c r="E1501" s="111" t="b">
        <v>0</v>
      </c>
      <c r="F1501" s="111" t="b">
        <v>0</v>
      </c>
      <c r="G1501" s="111" t="b">
        <v>0</v>
      </c>
    </row>
    <row r="1502" spans="1:7" ht="15">
      <c r="A1502" s="111" t="s">
        <v>2166</v>
      </c>
      <c r="B1502" s="111">
        <v>2</v>
      </c>
      <c r="C1502" s="116">
        <v>0.00033528046824850705</v>
      </c>
      <c r="D1502" s="111" t="s">
        <v>2444</v>
      </c>
      <c r="E1502" s="111" t="b">
        <v>0</v>
      </c>
      <c r="F1502" s="111" t="b">
        <v>0</v>
      </c>
      <c r="G1502" s="111" t="b">
        <v>0</v>
      </c>
    </row>
    <row r="1503" spans="1:7" ht="15">
      <c r="A1503" s="111" t="s">
        <v>2167</v>
      </c>
      <c r="B1503" s="111">
        <v>2</v>
      </c>
      <c r="C1503" s="116">
        <v>0.0002875358218307463</v>
      </c>
      <c r="D1503" s="111" t="s">
        <v>2444</v>
      </c>
      <c r="E1503" s="111" t="b">
        <v>0</v>
      </c>
      <c r="F1503" s="111" t="b">
        <v>0</v>
      </c>
      <c r="G1503" s="111" t="b">
        <v>0</v>
      </c>
    </row>
    <row r="1504" spans="1:7" ht="15">
      <c r="A1504" s="111" t="s">
        <v>2168</v>
      </c>
      <c r="B1504" s="111">
        <v>2</v>
      </c>
      <c r="C1504" s="116">
        <v>0.0002875358218307463</v>
      </c>
      <c r="D1504" s="111" t="s">
        <v>2444</v>
      </c>
      <c r="E1504" s="111" t="b">
        <v>0</v>
      </c>
      <c r="F1504" s="111" t="b">
        <v>0</v>
      </c>
      <c r="G1504" s="111" t="b">
        <v>0</v>
      </c>
    </row>
    <row r="1505" spans="1:7" ht="15">
      <c r="A1505" s="111" t="s">
        <v>2169</v>
      </c>
      <c r="B1505" s="111">
        <v>2</v>
      </c>
      <c r="C1505" s="116">
        <v>0.0002875358218307463</v>
      </c>
      <c r="D1505" s="111" t="s">
        <v>2444</v>
      </c>
      <c r="E1505" s="111" t="b">
        <v>0</v>
      </c>
      <c r="F1505" s="111" t="b">
        <v>0</v>
      </c>
      <c r="G1505" s="111" t="b">
        <v>0</v>
      </c>
    </row>
    <row r="1506" spans="1:7" ht="15">
      <c r="A1506" s="111" t="s">
        <v>2170</v>
      </c>
      <c r="B1506" s="111">
        <v>2</v>
      </c>
      <c r="C1506" s="116">
        <v>0.0002875358218307463</v>
      </c>
      <c r="D1506" s="111" t="s">
        <v>2444</v>
      </c>
      <c r="E1506" s="111" t="b">
        <v>0</v>
      </c>
      <c r="F1506" s="111" t="b">
        <v>0</v>
      </c>
      <c r="G1506" s="111" t="b">
        <v>0</v>
      </c>
    </row>
    <row r="1507" spans="1:7" ht="15">
      <c r="A1507" s="111" t="s">
        <v>2171</v>
      </c>
      <c r="B1507" s="111">
        <v>2</v>
      </c>
      <c r="C1507" s="116">
        <v>0.0002875358218307463</v>
      </c>
      <c r="D1507" s="111" t="s">
        <v>2444</v>
      </c>
      <c r="E1507" s="111" t="b">
        <v>0</v>
      </c>
      <c r="F1507" s="111" t="b">
        <v>0</v>
      </c>
      <c r="G1507" s="111" t="b">
        <v>0</v>
      </c>
    </row>
    <row r="1508" spans="1:7" ht="15">
      <c r="A1508" s="111" t="s">
        <v>2172</v>
      </c>
      <c r="B1508" s="111">
        <v>2</v>
      </c>
      <c r="C1508" s="116">
        <v>0.0002875358218307463</v>
      </c>
      <c r="D1508" s="111" t="s">
        <v>2444</v>
      </c>
      <c r="E1508" s="111" t="b">
        <v>0</v>
      </c>
      <c r="F1508" s="111" t="b">
        <v>0</v>
      </c>
      <c r="G1508" s="111" t="b">
        <v>0</v>
      </c>
    </row>
    <row r="1509" spans="1:7" ht="15">
      <c r="A1509" s="111" t="s">
        <v>2173</v>
      </c>
      <c r="B1509" s="111">
        <v>2</v>
      </c>
      <c r="C1509" s="116">
        <v>0.0002875358218307463</v>
      </c>
      <c r="D1509" s="111" t="s">
        <v>2444</v>
      </c>
      <c r="E1509" s="111" t="b">
        <v>0</v>
      </c>
      <c r="F1509" s="111" t="b">
        <v>0</v>
      </c>
      <c r="G1509" s="111" t="b">
        <v>0</v>
      </c>
    </row>
    <row r="1510" spans="1:7" ht="15">
      <c r="A1510" s="111" t="s">
        <v>2174</v>
      </c>
      <c r="B1510" s="111">
        <v>2</v>
      </c>
      <c r="C1510" s="116">
        <v>0.0002875358218307463</v>
      </c>
      <c r="D1510" s="111" t="s">
        <v>2444</v>
      </c>
      <c r="E1510" s="111" t="b">
        <v>0</v>
      </c>
      <c r="F1510" s="111" t="b">
        <v>0</v>
      </c>
      <c r="G1510" s="111" t="b">
        <v>0</v>
      </c>
    </row>
    <row r="1511" spans="1:7" ht="15">
      <c r="A1511" s="111" t="s">
        <v>2175</v>
      </c>
      <c r="B1511" s="111">
        <v>2</v>
      </c>
      <c r="C1511" s="116">
        <v>0.0002875358218307463</v>
      </c>
      <c r="D1511" s="111" t="s">
        <v>2444</v>
      </c>
      <c r="E1511" s="111" t="b">
        <v>0</v>
      </c>
      <c r="F1511" s="111" t="b">
        <v>0</v>
      </c>
      <c r="G1511" s="111" t="b">
        <v>0</v>
      </c>
    </row>
    <row r="1512" spans="1:7" ht="15">
      <c r="A1512" s="111" t="s">
        <v>2176</v>
      </c>
      <c r="B1512" s="111">
        <v>2</v>
      </c>
      <c r="C1512" s="116">
        <v>0.0002875358218307463</v>
      </c>
      <c r="D1512" s="111" t="s">
        <v>2444</v>
      </c>
      <c r="E1512" s="111" t="b">
        <v>0</v>
      </c>
      <c r="F1512" s="111" t="b">
        <v>0</v>
      </c>
      <c r="G1512" s="111" t="b">
        <v>0</v>
      </c>
    </row>
    <row r="1513" spans="1:7" ht="15">
      <c r="A1513" s="111" t="s">
        <v>2177</v>
      </c>
      <c r="B1513" s="111">
        <v>2</v>
      </c>
      <c r="C1513" s="116">
        <v>0.0002875358218307463</v>
      </c>
      <c r="D1513" s="111" t="s">
        <v>2444</v>
      </c>
      <c r="E1513" s="111" t="b">
        <v>0</v>
      </c>
      <c r="F1513" s="111" t="b">
        <v>0</v>
      </c>
      <c r="G1513" s="111" t="b">
        <v>0</v>
      </c>
    </row>
    <row r="1514" spans="1:7" ht="15">
      <c r="A1514" s="111" t="s">
        <v>2178</v>
      </c>
      <c r="B1514" s="111">
        <v>2</v>
      </c>
      <c r="C1514" s="116">
        <v>0.0002875358218307463</v>
      </c>
      <c r="D1514" s="111" t="s">
        <v>2444</v>
      </c>
      <c r="E1514" s="111" t="b">
        <v>0</v>
      </c>
      <c r="F1514" s="111" t="b">
        <v>0</v>
      </c>
      <c r="G1514" s="111" t="b">
        <v>0</v>
      </c>
    </row>
    <row r="1515" spans="1:7" ht="15">
      <c r="A1515" s="111" t="s">
        <v>2179</v>
      </c>
      <c r="B1515" s="111">
        <v>2</v>
      </c>
      <c r="C1515" s="116">
        <v>0.0002875358218307463</v>
      </c>
      <c r="D1515" s="111" t="s">
        <v>2444</v>
      </c>
      <c r="E1515" s="111" t="b">
        <v>0</v>
      </c>
      <c r="F1515" s="111" t="b">
        <v>0</v>
      </c>
      <c r="G1515" s="111" t="b">
        <v>0</v>
      </c>
    </row>
    <row r="1516" spans="1:7" ht="15">
      <c r="A1516" s="111" t="s">
        <v>2180</v>
      </c>
      <c r="B1516" s="111">
        <v>2</v>
      </c>
      <c r="C1516" s="116">
        <v>0.0002875358218307463</v>
      </c>
      <c r="D1516" s="111" t="s">
        <v>2444</v>
      </c>
      <c r="E1516" s="111" t="b">
        <v>1</v>
      </c>
      <c r="F1516" s="111" t="b">
        <v>0</v>
      </c>
      <c r="G1516" s="111" t="b">
        <v>0</v>
      </c>
    </row>
    <row r="1517" spans="1:7" ht="15">
      <c r="A1517" s="111" t="s">
        <v>2181</v>
      </c>
      <c r="B1517" s="111">
        <v>2</v>
      </c>
      <c r="C1517" s="116">
        <v>0.0002875358218307463</v>
      </c>
      <c r="D1517" s="111" t="s">
        <v>2444</v>
      </c>
      <c r="E1517" s="111" t="b">
        <v>0</v>
      </c>
      <c r="F1517" s="111" t="b">
        <v>0</v>
      </c>
      <c r="G1517" s="111" t="b">
        <v>0</v>
      </c>
    </row>
    <row r="1518" spans="1:7" ht="15">
      <c r="A1518" s="111" t="s">
        <v>2182</v>
      </c>
      <c r="B1518" s="111">
        <v>2</v>
      </c>
      <c r="C1518" s="116">
        <v>0.0002875358218307463</v>
      </c>
      <c r="D1518" s="111" t="s">
        <v>2444</v>
      </c>
      <c r="E1518" s="111" t="b">
        <v>1</v>
      </c>
      <c r="F1518" s="111" t="b">
        <v>0</v>
      </c>
      <c r="G1518" s="111" t="b">
        <v>0</v>
      </c>
    </row>
    <row r="1519" spans="1:7" ht="15">
      <c r="A1519" s="111" t="s">
        <v>2183</v>
      </c>
      <c r="B1519" s="111">
        <v>2</v>
      </c>
      <c r="C1519" s="116">
        <v>0.0002875358218307463</v>
      </c>
      <c r="D1519" s="111" t="s">
        <v>2444</v>
      </c>
      <c r="E1519" s="111" t="b">
        <v>0</v>
      </c>
      <c r="F1519" s="111" t="b">
        <v>0</v>
      </c>
      <c r="G1519" s="111" t="b">
        <v>0</v>
      </c>
    </row>
    <row r="1520" spans="1:7" ht="15">
      <c r="A1520" s="111" t="s">
        <v>2184</v>
      </c>
      <c r="B1520" s="111">
        <v>2</v>
      </c>
      <c r="C1520" s="116">
        <v>0.0002875358218307463</v>
      </c>
      <c r="D1520" s="111" t="s">
        <v>2444</v>
      </c>
      <c r="E1520" s="111" t="b">
        <v>0</v>
      </c>
      <c r="F1520" s="111" t="b">
        <v>0</v>
      </c>
      <c r="G1520" s="111" t="b">
        <v>0</v>
      </c>
    </row>
    <row r="1521" spans="1:7" ht="15">
      <c r="A1521" s="111" t="s">
        <v>2185</v>
      </c>
      <c r="B1521" s="111">
        <v>2</v>
      </c>
      <c r="C1521" s="116">
        <v>0.0002875358218307463</v>
      </c>
      <c r="D1521" s="111" t="s">
        <v>2444</v>
      </c>
      <c r="E1521" s="111" t="b">
        <v>0</v>
      </c>
      <c r="F1521" s="111" t="b">
        <v>0</v>
      </c>
      <c r="G1521" s="111" t="b">
        <v>0</v>
      </c>
    </row>
    <row r="1522" spans="1:7" ht="15">
      <c r="A1522" s="111" t="s">
        <v>2186</v>
      </c>
      <c r="B1522" s="111">
        <v>2</v>
      </c>
      <c r="C1522" s="116">
        <v>0.0002875358218307463</v>
      </c>
      <c r="D1522" s="111" t="s">
        <v>2444</v>
      </c>
      <c r="E1522" s="111" t="b">
        <v>0</v>
      </c>
      <c r="F1522" s="111" t="b">
        <v>0</v>
      </c>
      <c r="G1522" s="111" t="b">
        <v>0</v>
      </c>
    </row>
    <row r="1523" spans="1:7" ht="15">
      <c r="A1523" s="111" t="s">
        <v>2187</v>
      </c>
      <c r="B1523" s="111">
        <v>2</v>
      </c>
      <c r="C1523" s="116">
        <v>0.0002875358218307463</v>
      </c>
      <c r="D1523" s="111" t="s">
        <v>2444</v>
      </c>
      <c r="E1523" s="111" t="b">
        <v>0</v>
      </c>
      <c r="F1523" s="111" t="b">
        <v>0</v>
      </c>
      <c r="G1523" s="111" t="b">
        <v>0</v>
      </c>
    </row>
    <row r="1524" spans="1:7" ht="15">
      <c r="A1524" s="111" t="s">
        <v>2188</v>
      </c>
      <c r="B1524" s="111">
        <v>2</v>
      </c>
      <c r="C1524" s="116">
        <v>0.0002875358218307463</v>
      </c>
      <c r="D1524" s="111" t="s">
        <v>2444</v>
      </c>
      <c r="E1524" s="111" t="b">
        <v>0</v>
      </c>
      <c r="F1524" s="111" t="b">
        <v>0</v>
      </c>
      <c r="G1524" s="111" t="b">
        <v>0</v>
      </c>
    </row>
    <row r="1525" spans="1:7" ht="15">
      <c r="A1525" s="111" t="s">
        <v>2189</v>
      </c>
      <c r="B1525" s="111">
        <v>2</v>
      </c>
      <c r="C1525" s="116">
        <v>0.0002875358218307463</v>
      </c>
      <c r="D1525" s="111" t="s">
        <v>2444</v>
      </c>
      <c r="E1525" s="111" t="b">
        <v>0</v>
      </c>
      <c r="F1525" s="111" t="b">
        <v>0</v>
      </c>
      <c r="G1525" s="111" t="b">
        <v>0</v>
      </c>
    </row>
    <row r="1526" spans="1:7" ht="15">
      <c r="A1526" s="111" t="s">
        <v>2190</v>
      </c>
      <c r="B1526" s="111">
        <v>2</v>
      </c>
      <c r="C1526" s="116">
        <v>0.0002875358218307463</v>
      </c>
      <c r="D1526" s="111" t="s">
        <v>2444</v>
      </c>
      <c r="E1526" s="111" t="b">
        <v>0</v>
      </c>
      <c r="F1526" s="111" t="b">
        <v>0</v>
      </c>
      <c r="G1526" s="111" t="b">
        <v>0</v>
      </c>
    </row>
    <row r="1527" spans="1:7" ht="15">
      <c r="A1527" s="111" t="s">
        <v>2191</v>
      </c>
      <c r="B1527" s="111">
        <v>2</v>
      </c>
      <c r="C1527" s="116">
        <v>0.0002875358218307463</v>
      </c>
      <c r="D1527" s="111" t="s">
        <v>2444</v>
      </c>
      <c r="E1527" s="111" t="b">
        <v>0</v>
      </c>
      <c r="F1527" s="111" t="b">
        <v>0</v>
      </c>
      <c r="G1527" s="111" t="b">
        <v>0</v>
      </c>
    </row>
    <row r="1528" spans="1:7" ht="15">
      <c r="A1528" s="111" t="s">
        <v>2192</v>
      </c>
      <c r="B1528" s="111">
        <v>2</v>
      </c>
      <c r="C1528" s="116">
        <v>0.0002875358218307463</v>
      </c>
      <c r="D1528" s="111" t="s">
        <v>2444</v>
      </c>
      <c r="E1528" s="111" t="b">
        <v>0</v>
      </c>
      <c r="F1528" s="111" t="b">
        <v>0</v>
      </c>
      <c r="G1528" s="111" t="b">
        <v>0</v>
      </c>
    </row>
    <row r="1529" spans="1:7" ht="15">
      <c r="A1529" s="111" t="s">
        <v>2193</v>
      </c>
      <c r="B1529" s="111">
        <v>2</v>
      </c>
      <c r="C1529" s="116">
        <v>0.0002875358218307463</v>
      </c>
      <c r="D1529" s="111" t="s">
        <v>2444</v>
      </c>
      <c r="E1529" s="111" t="b">
        <v>0</v>
      </c>
      <c r="F1529" s="111" t="b">
        <v>0</v>
      </c>
      <c r="G1529" s="111" t="b">
        <v>0</v>
      </c>
    </row>
    <row r="1530" spans="1:7" ht="15">
      <c r="A1530" s="111" t="s">
        <v>2194</v>
      </c>
      <c r="B1530" s="111">
        <v>2</v>
      </c>
      <c r="C1530" s="116">
        <v>0.0002875358218307463</v>
      </c>
      <c r="D1530" s="111" t="s">
        <v>2444</v>
      </c>
      <c r="E1530" s="111" t="b">
        <v>1</v>
      </c>
      <c r="F1530" s="111" t="b">
        <v>0</v>
      </c>
      <c r="G1530" s="111" t="b">
        <v>0</v>
      </c>
    </row>
    <row r="1531" spans="1:7" ht="15">
      <c r="A1531" s="111" t="s">
        <v>2195</v>
      </c>
      <c r="B1531" s="111">
        <v>2</v>
      </c>
      <c r="C1531" s="116">
        <v>0.0002875358218307463</v>
      </c>
      <c r="D1531" s="111" t="s">
        <v>2444</v>
      </c>
      <c r="E1531" s="111" t="b">
        <v>0</v>
      </c>
      <c r="F1531" s="111" t="b">
        <v>1</v>
      </c>
      <c r="G1531" s="111" t="b">
        <v>0</v>
      </c>
    </row>
    <row r="1532" spans="1:7" ht="15">
      <c r="A1532" s="111" t="s">
        <v>2196</v>
      </c>
      <c r="B1532" s="111">
        <v>2</v>
      </c>
      <c r="C1532" s="116">
        <v>0.0002875358218307463</v>
      </c>
      <c r="D1532" s="111" t="s">
        <v>2444</v>
      </c>
      <c r="E1532" s="111" t="b">
        <v>0</v>
      </c>
      <c r="F1532" s="111" t="b">
        <v>0</v>
      </c>
      <c r="G1532" s="111" t="b">
        <v>0</v>
      </c>
    </row>
    <row r="1533" spans="1:7" ht="15">
      <c r="A1533" s="111" t="s">
        <v>2197</v>
      </c>
      <c r="B1533" s="111">
        <v>2</v>
      </c>
      <c r="C1533" s="116">
        <v>0.0002875358218307463</v>
      </c>
      <c r="D1533" s="111" t="s">
        <v>2444</v>
      </c>
      <c r="E1533" s="111" t="b">
        <v>0</v>
      </c>
      <c r="F1533" s="111" t="b">
        <v>0</v>
      </c>
      <c r="G1533" s="111" t="b">
        <v>0</v>
      </c>
    </row>
    <row r="1534" spans="1:7" ht="15">
      <c r="A1534" s="111" t="s">
        <v>2198</v>
      </c>
      <c r="B1534" s="111">
        <v>2</v>
      </c>
      <c r="C1534" s="116">
        <v>0.0002875358218307463</v>
      </c>
      <c r="D1534" s="111" t="s">
        <v>2444</v>
      </c>
      <c r="E1534" s="111" t="b">
        <v>0</v>
      </c>
      <c r="F1534" s="111" t="b">
        <v>0</v>
      </c>
      <c r="G1534" s="111" t="b">
        <v>0</v>
      </c>
    </row>
    <row r="1535" spans="1:7" ht="15">
      <c r="A1535" s="111" t="s">
        <v>2199</v>
      </c>
      <c r="B1535" s="111">
        <v>2</v>
      </c>
      <c r="C1535" s="116">
        <v>0.0002875358218307463</v>
      </c>
      <c r="D1535" s="111" t="s">
        <v>2444</v>
      </c>
      <c r="E1535" s="111" t="b">
        <v>0</v>
      </c>
      <c r="F1535" s="111" t="b">
        <v>0</v>
      </c>
      <c r="G1535" s="111" t="b">
        <v>0</v>
      </c>
    </row>
    <row r="1536" spans="1:7" ht="15">
      <c r="A1536" s="111" t="s">
        <v>2200</v>
      </c>
      <c r="B1536" s="111">
        <v>2</v>
      </c>
      <c r="C1536" s="116">
        <v>0.0002875358218307463</v>
      </c>
      <c r="D1536" s="111" t="s">
        <v>2444</v>
      </c>
      <c r="E1536" s="111" t="b">
        <v>0</v>
      </c>
      <c r="F1536" s="111" t="b">
        <v>1</v>
      </c>
      <c r="G1536" s="111" t="b">
        <v>0</v>
      </c>
    </row>
    <row r="1537" spans="1:7" ht="15">
      <c r="A1537" s="111" t="s">
        <v>2201</v>
      </c>
      <c r="B1537" s="111">
        <v>2</v>
      </c>
      <c r="C1537" s="116">
        <v>0.0002875358218307463</v>
      </c>
      <c r="D1537" s="111" t="s">
        <v>2444</v>
      </c>
      <c r="E1537" s="111" t="b">
        <v>0</v>
      </c>
      <c r="F1537" s="111" t="b">
        <v>0</v>
      </c>
      <c r="G1537" s="111" t="b">
        <v>0</v>
      </c>
    </row>
    <row r="1538" spans="1:7" ht="15">
      <c r="A1538" s="111" t="s">
        <v>2202</v>
      </c>
      <c r="B1538" s="111">
        <v>2</v>
      </c>
      <c r="C1538" s="116">
        <v>0.0002875358218307463</v>
      </c>
      <c r="D1538" s="111" t="s">
        <v>2444</v>
      </c>
      <c r="E1538" s="111" t="b">
        <v>0</v>
      </c>
      <c r="F1538" s="111" t="b">
        <v>0</v>
      </c>
      <c r="G1538" s="111" t="b">
        <v>0</v>
      </c>
    </row>
    <row r="1539" spans="1:7" ht="15">
      <c r="A1539" s="111" t="s">
        <v>2203</v>
      </c>
      <c r="B1539" s="111">
        <v>2</v>
      </c>
      <c r="C1539" s="116">
        <v>0.0002875358218307463</v>
      </c>
      <c r="D1539" s="111" t="s">
        <v>2444</v>
      </c>
      <c r="E1539" s="111" t="b">
        <v>0</v>
      </c>
      <c r="F1539" s="111" t="b">
        <v>0</v>
      </c>
      <c r="G1539" s="111" t="b">
        <v>0</v>
      </c>
    </row>
    <row r="1540" spans="1:7" ht="15">
      <c r="A1540" s="111" t="s">
        <v>2204</v>
      </c>
      <c r="B1540" s="111">
        <v>2</v>
      </c>
      <c r="C1540" s="116">
        <v>0.0002875358218307463</v>
      </c>
      <c r="D1540" s="111" t="s">
        <v>2444</v>
      </c>
      <c r="E1540" s="111" t="b">
        <v>0</v>
      </c>
      <c r="F1540" s="111" t="b">
        <v>0</v>
      </c>
      <c r="G1540" s="111" t="b">
        <v>0</v>
      </c>
    </row>
    <row r="1541" spans="1:7" ht="15">
      <c r="A1541" s="111" t="s">
        <v>2205</v>
      </c>
      <c r="B1541" s="111">
        <v>2</v>
      </c>
      <c r="C1541" s="116">
        <v>0.0002875358218307463</v>
      </c>
      <c r="D1541" s="111" t="s">
        <v>2444</v>
      </c>
      <c r="E1541" s="111" t="b">
        <v>0</v>
      </c>
      <c r="F1541" s="111" t="b">
        <v>0</v>
      </c>
      <c r="G1541" s="111" t="b">
        <v>0</v>
      </c>
    </row>
    <row r="1542" spans="1:7" ht="15">
      <c r="A1542" s="111" t="s">
        <v>2206</v>
      </c>
      <c r="B1542" s="111">
        <v>2</v>
      </c>
      <c r="C1542" s="116">
        <v>0.0002875358218307463</v>
      </c>
      <c r="D1542" s="111" t="s">
        <v>2444</v>
      </c>
      <c r="E1542" s="111" t="b">
        <v>0</v>
      </c>
      <c r="F1542" s="111" t="b">
        <v>0</v>
      </c>
      <c r="G1542" s="111" t="b">
        <v>0</v>
      </c>
    </row>
    <row r="1543" spans="1:7" ht="15">
      <c r="A1543" s="111" t="s">
        <v>2207</v>
      </c>
      <c r="B1543" s="111">
        <v>2</v>
      </c>
      <c r="C1543" s="116">
        <v>0.0002875358218307463</v>
      </c>
      <c r="D1543" s="111" t="s">
        <v>2444</v>
      </c>
      <c r="E1543" s="111" t="b">
        <v>0</v>
      </c>
      <c r="F1543" s="111" t="b">
        <v>0</v>
      </c>
      <c r="G1543" s="111" t="b">
        <v>0</v>
      </c>
    </row>
    <row r="1544" spans="1:7" ht="15">
      <c r="A1544" s="111" t="s">
        <v>2208</v>
      </c>
      <c r="B1544" s="111">
        <v>2</v>
      </c>
      <c r="C1544" s="116">
        <v>0.0002875358218307463</v>
      </c>
      <c r="D1544" s="111" t="s">
        <v>2444</v>
      </c>
      <c r="E1544" s="111" t="b">
        <v>0</v>
      </c>
      <c r="F1544" s="111" t="b">
        <v>0</v>
      </c>
      <c r="G1544" s="111" t="b">
        <v>0</v>
      </c>
    </row>
    <row r="1545" spans="1:7" ht="15">
      <c r="A1545" s="111" t="s">
        <v>2209</v>
      </c>
      <c r="B1545" s="111">
        <v>2</v>
      </c>
      <c r="C1545" s="116">
        <v>0.0002875358218307463</v>
      </c>
      <c r="D1545" s="111" t="s">
        <v>2444</v>
      </c>
      <c r="E1545" s="111" t="b">
        <v>1</v>
      </c>
      <c r="F1545" s="111" t="b">
        <v>0</v>
      </c>
      <c r="G1545" s="111" t="b">
        <v>0</v>
      </c>
    </row>
    <row r="1546" spans="1:7" ht="15">
      <c r="A1546" s="111" t="s">
        <v>2210</v>
      </c>
      <c r="B1546" s="111">
        <v>2</v>
      </c>
      <c r="C1546" s="116">
        <v>0.0002875358218307463</v>
      </c>
      <c r="D1546" s="111" t="s">
        <v>2444</v>
      </c>
      <c r="E1546" s="111" t="b">
        <v>0</v>
      </c>
      <c r="F1546" s="111" t="b">
        <v>0</v>
      </c>
      <c r="G1546" s="111" t="b">
        <v>0</v>
      </c>
    </row>
    <row r="1547" spans="1:7" ht="15">
      <c r="A1547" s="111" t="s">
        <v>2211</v>
      </c>
      <c r="B1547" s="111">
        <v>2</v>
      </c>
      <c r="C1547" s="116">
        <v>0.0002875358218307463</v>
      </c>
      <c r="D1547" s="111" t="s">
        <v>2444</v>
      </c>
      <c r="E1547" s="111" t="b">
        <v>0</v>
      </c>
      <c r="F1547" s="111" t="b">
        <v>0</v>
      </c>
      <c r="G1547" s="111" t="b">
        <v>0</v>
      </c>
    </row>
    <row r="1548" spans="1:7" ht="15">
      <c r="A1548" s="111" t="s">
        <v>2212</v>
      </c>
      <c r="B1548" s="111">
        <v>2</v>
      </c>
      <c r="C1548" s="116">
        <v>0.00033528046824850705</v>
      </c>
      <c r="D1548" s="111" t="s">
        <v>2444</v>
      </c>
      <c r="E1548" s="111" t="b">
        <v>0</v>
      </c>
      <c r="F1548" s="111" t="b">
        <v>0</v>
      </c>
      <c r="G1548" s="111" t="b">
        <v>0</v>
      </c>
    </row>
    <row r="1549" spans="1:7" ht="15">
      <c r="A1549" s="111" t="s">
        <v>2213</v>
      </c>
      <c r="B1549" s="111">
        <v>2</v>
      </c>
      <c r="C1549" s="116">
        <v>0.0002875358218307463</v>
      </c>
      <c r="D1549" s="111" t="s">
        <v>2444</v>
      </c>
      <c r="E1549" s="111" t="b">
        <v>0</v>
      </c>
      <c r="F1549" s="111" t="b">
        <v>0</v>
      </c>
      <c r="G1549" s="111" t="b">
        <v>0</v>
      </c>
    </row>
    <row r="1550" spans="1:7" ht="15">
      <c r="A1550" s="111" t="s">
        <v>2214</v>
      </c>
      <c r="B1550" s="111">
        <v>2</v>
      </c>
      <c r="C1550" s="116">
        <v>0.00033528046824850705</v>
      </c>
      <c r="D1550" s="111" t="s">
        <v>2444</v>
      </c>
      <c r="E1550" s="111" t="b">
        <v>0</v>
      </c>
      <c r="F1550" s="111" t="b">
        <v>0</v>
      </c>
      <c r="G1550" s="111" t="b">
        <v>0</v>
      </c>
    </row>
    <row r="1551" spans="1:7" ht="15">
      <c r="A1551" s="111" t="s">
        <v>2215</v>
      </c>
      <c r="B1551" s="111">
        <v>2</v>
      </c>
      <c r="C1551" s="116">
        <v>0.0002875358218307463</v>
      </c>
      <c r="D1551" s="111" t="s">
        <v>2444</v>
      </c>
      <c r="E1551" s="111" t="b">
        <v>0</v>
      </c>
      <c r="F1551" s="111" t="b">
        <v>0</v>
      </c>
      <c r="G1551" s="111" t="b">
        <v>0</v>
      </c>
    </row>
    <row r="1552" spans="1:7" ht="15">
      <c r="A1552" s="111" t="s">
        <v>2216</v>
      </c>
      <c r="B1552" s="111">
        <v>2</v>
      </c>
      <c r="C1552" s="116">
        <v>0.00033528046824850705</v>
      </c>
      <c r="D1552" s="111" t="s">
        <v>2444</v>
      </c>
      <c r="E1552" s="111" t="b">
        <v>0</v>
      </c>
      <c r="F1552" s="111" t="b">
        <v>0</v>
      </c>
      <c r="G1552" s="111" t="b">
        <v>0</v>
      </c>
    </row>
    <row r="1553" spans="1:7" ht="15">
      <c r="A1553" s="111" t="s">
        <v>2217</v>
      </c>
      <c r="B1553" s="111">
        <v>2</v>
      </c>
      <c r="C1553" s="116">
        <v>0.0002875358218307463</v>
      </c>
      <c r="D1553" s="111" t="s">
        <v>2444</v>
      </c>
      <c r="E1553" s="111" t="b">
        <v>0</v>
      </c>
      <c r="F1553" s="111" t="b">
        <v>0</v>
      </c>
      <c r="G1553" s="111" t="b">
        <v>0</v>
      </c>
    </row>
    <row r="1554" spans="1:7" ht="15">
      <c r="A1554" s="111" t="s">
        <v>2218</v>
      </c>
      <c r="B1554" s="111">
        <v>2</v>
      </c>
      <c r="C1554" s="116">
        <v>0.00033528046824850705</v>
      </c>
      <c r="D1554" s="111" t="s">
        <v>2444</v>
      </c>
      <c r="E1554" s="111" t="b">
        <v>0</v>
      </c>
      <c r="F1554" s="111" t="b">
        <v>0</v>
      </c>
      <c r="G1554" s="111" t="b">
        <v>0</v>
      </c>
    </row>
    <row r="1555" spans="1:7" ht="15">
      <c r="A1555" s="111" t="s">
        <v>2219</v>
      </c>
      <c r="B1555" s="111">
        <v>2</v>
      </c>
      <c r="C1555" s="116">
        <v>0.0002875358218307463</v>
      </c>
      <c r="D1555" s="111" t="s">
        <v>2444</v>
      </c>
      <c r="E1555" s="111" t="b">
        <v>0</v>
      </c>
      <c r="F1555" s="111" t="b">
        <v>0</v>
      </c>
      <c r="G1555" s="111" t="b">
        <v>0</v>
      </c>
    </row>
    <row r="1556" spans="1:7" ht="15">
      <c r="A1556" s="111" t="s">
        <v>2220</v>
      </c>
      <c r="B1556" s="111">
        <v>2</v>
      </c>
      <c r="C1556" s="116">
        <v>0.0002875358218307463</v>
      </c>
      <c r="D1556" s="111" t="s">
        <v>2444</v>
      </c>
      <c r="E1556" s="111" t="b">
        <v>0</v>
      </c>
      <c r="F1556" s="111" t="b">
        <v>0</v>
      </c>
      <c r="G1556" s="111" t="b">
        <v>0</v>
      </c>
    </row>
    <row r="1557" spans="1:7" ht="15">
      <c r="A1557" s="111" t="s">
        <v>2221</v>
      </c>
      <c r="B1557" s="111">
        <v>2</v>
      </c>
      <c r="C1557" s="116">
        <v>0.00033528046824850705</v>
      </c>
      <c r="D1557" s="111" t="s">
        <v>2444</v>
      </c>
      <c r="E1557" s="111" t="b">
        <v>0</v>
      </c>
      <c r="F1557" s="111" t="b">
        <v>0</v>
      </c>
      <c r="G1557" s="111" t="b">
        <v>0</v>
      </c>
    </row>
    <row r="1558" spans="1:7" ht="15">
      <c r="A1558" s="111" t="s">
        <v>2222</v>
      </c>
      <c r="B1558" s="111">
        <v>2</v>
      </c>
      <c r="C1558" s="116">
        <v>0.0002875358218307463</v>
      </c>
      <c r="D1558" s="111" t="s">
        <v>2444</v>
      </c>
      <c r="E1558" s="111" t="b">
        <v>0</v>
      </c>
      <c r="F1558" s="111" t="b">
        <v>0</v>
      </c>
      <c r="G1558" s="111" t="b">
        <v>0</v>
      </c>
    </row>
    <row r="1559" spans="1:7" ht="15">
      <c r="A1559" s="111" t="s">
        <v>2223</v>
      </c>
      <c r="B1559" s="111">
        <v>2</v>
      </c>
      <c r="C1559" s="116">
        <v>0.0002875358218307463</v>
      </c>
      <c r="D1559" s="111" t="s">
        <v>2444</v>
      </c>
      <c r="E1559" s="111" t="b">
        <v>0</v>
      </c>
      <c r="F1559" s="111" t="b">
        <v>0</v>
      </c>
      <c r="G1559" s="111" t="b">
        <v>0</v>
      </c>
    </row>
    <row r="1560" spans="1:7" ht="15">
      <c r="A1560" s="111" t="s">
        <v>2224</v>
      </c>
      <c r="B1560" s="111">
        <v>2</v>
      </c>
      <c r="C1560" s="116">
        <v>0.00033528046824850705</v>
      </c>
      <c r="D1560" s="111" t="s">
        <v>2444</v>
      </c>
      <c r="E1560" s="111" t="b">
        <v>0</v>
      </c>
      <c r="F1560" s="111" t="b">
        <v>0</v>
      </c>
      <c r="G1560" s="111" t="b">
        <v>0</v>
      </c>
    </row>
    <row r="1561" spans="1:7" ht="15">
      <c r="A1561" s="111" t="s">
        <v>2225</v>
      </c>
      <c r="B1561" s="111">
        <v>2</v>
      </c>
      <c r="C1561" s="116">
        <v>0.0002875358218307463</v>
      </c>
      <c r="D1561" s="111" t="s">
        <v>2444</v>
      </c>
      <c r="E1561" s="111" t="b">
        <v>0</v>
      </c>
      <c r="F1561" s="111" t="b">
        <v>0</v>
      </c>
      <c r="G1561" s="111" t="b">
        <v>0</v>
      </c>
    </row>
    <row r="1562" spans="1:7" ht="15">
      <c r="A1562" s="111" t="s">
        <v>2226</v>
      </c>
      <c r="B1562" s="111">
        <v>2</v>
      </c>
      <c r="C1562" s="116">
        <v>0.00033528046824850705</v>
      </c>
      <c r="D1562" s="111" t="s">
        <v>2444</v>
      </c>
      <c r="E1562" s="111" t="b">
        <v>0</v>
      </c>
      <c r="F1562" s="111" t="b">
        <v>0</v>
      </c>
      <c r="G1562" s="111" t="b">
        <v>0</v>
      </c>
    </row>
    <row r="1563" spans="1:7" ht="15">
      <c r="A1563" s="111" t="s">
        <v>2227</v>
      </c>
      <c r="B1563" s="111">
        <v>2</v>
      </c>
      <c r="C1563" s="116">
        <v>0.0002875358218307463</v>
      </c>
      <c r="D1563" s="111" t="s">
        <v>2444</v>
      </c>
      <c r="E1563" s="111" t="b">
        <v>0</v>
      </c>
      <c r="F1563" s="111" t="b">
        <v>0</v>
      </c>
      <c r="G1563" s="111" t="b">
        <v>0</v>
      </c>
    </row>
    <row r="1564" spans="1:7" ht="15">
      <c r="A1564" s="111" t="s">
        <v>2228</v>
      </c>
      <c r="B1564" s="111">
        <v>2</v>
      </c>
      <c r="C1564" s="116">
        <v>0.0002875358218307463</v>
      </c>
      <c r="D1564" s="111" t="s">
        <v>2444</v>
      </c>
      <c r="E1564" s="111" t="b">
        <v>0</v>
      </c>
      <c r="F1564" s="111" t="b">
        <v>0</v>
      </c>
      <c r="G1564" s="111" t="b">
        <v>0</v>
      </c>
    </row>
    <row r="1565" spans="1:7" ht="15">
      <c r="A1565" s="111" t="s">
        <v>2229</v>
      </c>
      <c r="B1565" s="111">
        <v>2</v>
      </c>
      <c r="C1565" s="116">
        <v>0.0002875358218307463</v>
      </c>
      <c r="D1565" s="111" t="s">
        <v>2444</v>
      </c>
      <c r="E1565" s="111" t="b">
        <v>0</v>
      </c>
      <c r="F1565" s="111" t="b">
        <v>0</v>
      </c>
      <c r="G1565" s="111" t="b">
        <v>0</v>
      </c>
    </row>
    <row r="1566" spans="1:7" ht="15">
      <c r="A1566" s="111" t="s">
        <v>2230</v>
      </c>
      <c r="B1566" s="111">
        <v>2</v>
      </c>
      <c r="C1566" s="116">
        <v>0.0002875358218307463</v>
      </c>
      <c r="D1566" s="111" t="s">
        <v>2444</v>
      </c>
      <c r="E1566" s="111" t="b">
        <v>0</v>
      </c>
      <c r="F1566" s="111" t="b">
        <v>0</v>
      </c>
      <c r="G1566" s="111" t="b">
        <v>0</v>
      </c>
    </row>
    <row r="1567" spans="1:7" ht="15">
      <c r="A1567" s="111" t="s">
        <v>2231</v>
      </c>
      <c r="B1567" s="111">
        <v>2</v>
      </c>
      <c r="C1567" s="116">
        <v>0.0002875358218307463</v>
      </c>
      <c r="D1567" s="111" t="s">
        <v>2444</v>
      </c>
      <c r="E1567" s="111" t="b">
        <v>0</v>
      </c>
      <c r="F1567" s="111" t="b">
        <v>0</v>
      </c>
      <c r="G1567" s="111" t="b">
        <v>0</v>
      </c>
    </row>
    <row r="1568" spans="1:7" ht="15">
      <c r="A1568" s="111" t="s">
        <v>2232</v>
      </c>
      <c r="B1568" s="111">
        <v>2</v>
      </c>
      <c r="C1568" s="116">
        <v>0.00033528046824850705</v>
      </c>
      <c r="D1568" s="111" t="s">
        <v>2444</v>
      </c>
      <c r="E1568" s="111" t="b">
        <v>0</v>
      </c>
      <c r="F1568" s="111" t="b">
        <v>0</v>
      </c>
      <c r="G1568" s="111" t="b">
        <v>0</v>
      </c>
    </row>
    <row r="1569" spans="1:7" ht="15">
      <c r="A1569" s="111" t="s">
        <v>2233</v>
      </c>
      <c r="B1569" s="111">
        <v>2</v>
      </c>
      <c r="C1569" s="116">
        <v>0.0002875358218307463</v>
      </c>
      <c r="D1569" s="111" t="s">
        <v>2444</v>
      </c>
      <c r="E1569" s="111" t="b">
        <v>0</v>
      </c>
      <c r="F1569" s="111" t="b">
        <v>0</v>
      </c>
      <c r="G1569" s="111" t="b">
        <v>0</v>
      </c>
    </row>
    <row r="1570" spans="1:7" ht="15">
      <c r="A1570" s="111" t="s">
        <v>2234</v>
      </c>
      <c r="B1570" s="111">
        <v>2</v>
      </c>
      <c r="C1570" s="116">
        <v>0.00033528046824850705</v>
      </c>
      <c r="D1570" s="111" t="s">
        <v>2444</v>
      </c>
      <c r="E1570" s="111" t="b">
        <v>0</v>
      </c>
      <c r="F1570" s="111" t="b">
        <v>0</v>
      </c>
      <c r="G1570" s="111" t="b">
        <v>0</v>
      </c>
    </row>
    <row r="1571" spans="1:7" ht="15">
      <c r="A1571" s="111" t="s">
        <v>2235</v>
      </c>
      <c r="B1571" s="111">
        <v>2</v>
      </c>
      <c r="C1571" s="116">
        <v>0.0002875358218307463</v>
      </c>
      <c r="D1571" s="111" t="s">
        <v>2444</v>
      </c>
      <c r="E1571" s="111" t="b">
        <v>0</v>
      </c>
      <c r="F1571" s="111" t="b">
        <v>0</v>
      </c>
      <c r="G1571" s="111" t="b">
        <v>0</v>
      </c>
    </row>
    <row r="1572" spans="1:7" ht="15">
      <c r="A1572" s="111" t="s">
        <v>2236</v>
      </c>
      <c r="B1572" s="111">
        <v>2</v>
      </c>
      <c r="C1572" s="116">
        <v>0.0002875358218307463</v>
      </c>
      <c r="D1572" s="111" t="s">
        <v>2444</v>
      </c>
      <c r="E1572" s="111" t="b">
        <v>0</v>
      </c>
      <c r="F1572" s="111" t="b">
        <v>0</v>
      </c>
      <c r="G1572" s="111" t="b">
        <v>0</v>
      </c>
    </row>
    <row r="1573" spans="1:7" ht="15">
      <c r="A1573" s="111" t="s">
        <v>2237</v>
      </c>
      <c r="B1573" s="111">
        <v>2</v>
      </c>
      <c r="C1573" s="116">
        <v>0.00033528046824850705</v>
      </c>
      <c r="D1573" s="111" t="s">
        <v>2444</v>
      </c>
      <c r="E1573" s="111" t="b">
        <v>0</v>
      </c>
      <c r="F1573" s="111" t="b">
        <v>0</v>
      </c>
      <c r="G1573" s="111" t="b">
        <v>0</v>
      </c>
    </row>
    <row r="1574" spans="1:7" ht="15">
      <c r="A1574" s="111" t="s">
        <v>2238</v>
      </c>
      <c r="B1574" s="111">
        <v>2</v>
      </c>
      <c r="C1574" s="116">
        <v>0.00033528046824850705</v>
      </c>
      <c r="D1574" s="111" t="s">
        <v>2444</v>
      </c>
      <c r="E1574" s="111" t="b">
        <v>0</v>
      </c>
      <c r="F1574" s="111" t="b">
        <v>0</v>
      </c>
      <c r="G1574" s="111" t="b">
        <v>0</v>
      </c>
    </row>
    <row r="1575" spans="1:7" ht="15">
      <c r="A1575" s="111" t="s">
        <v>2239</v>
      </c>
      <c r="B1575" s="111">
        <v>2</v>
      </c>
      <c r="C1575" s="116">
        <v>0.00033528046824850705</v>
      </c>
      <c r="D1575" s="111" t="s">
        <v>2444</v>
      </c>
      <c r="E1575" s="111" t="b">
        <v>0</v>
      </c>
      <c r="F1575" s="111" t="b">
        <v>0</v>
      </c>
      <c r="G1575" s="111" t="b">
        <v>0</v>
      </c>
    </row>
    <row r="1576" spans="1:7" ht="15">
      <c r="A1576" s="111" t="s">
        <v>2240</v>
      </c>
      <c r="B1576" s="111">
        <v>2</v>
      </c>
      <c r="C1576" s="116">
        <v>0.0002875358218307463</v>
      </c>
      <c r="D1576" s="111" t="s">
        <v>2444</v>
      </c>
      <c r="E1576" s="111" t="b">
        <v>0</v>
      </c>
      <c r="F1576" s="111" t="b">
        <v>0</v>
      </c>
      <c r="G1576" s="111" t="b">
        <v>0</v>
      </c>
    </row>
    <row r="1577" spans="1:7" ht="15">
      <c r="A1577" s="111" t="s">
        <v>2241</v>
      </c>
      <c r="B1577" s="111">
        <v>2</v>
      </c>
      <c r="C1577" s="116">
        <v>0.0002875358218307463</v>
      </c>
      <c r="D1577" s="111" t="s">
        <v>2444</v>
      </c>
      <c r="E1577" s="111" t="b">
        <v>0</v>
      </c>
      <c r="F1577" s="111" t="b">
        <v>0</v>
      </c>
      <c r="G1577" s="111" t="b">
        <v>0</v>
      </c>
    </row>
    <row r="1578" spans="1:7" ht="15">
      <c r="A1578" s="111" t="s">
        <v>2242</v>
      </c>
      <c r="B1578" s="111">
        <v>2</v>
      </c>
      <c r="C1578" s="116">
        <v>0.0002875358218307463</v>
      </c>
      <c r="D1578" s="111" t="s">
        <v>2444</v>
      </c>
      <c r="E1578" s="111" t="b">
        <v>0</v>
      </c>
      <c r="F1578" s="111" t="b">
        <v>0</v>
      </c>
      <c r="G1578" s="111" t="b">
        <v>0</v>
      </c>
    </row>
    <row r="1579" spans="1:7" ht="15">
      <c r="A1579" s="111" t="s">
        <v>2243</v>
      </c>
      <c r="B1579" s="111">
        <v>2</v>
      </c>
      <c r="C1579" s="116">
        <v>0.00033528046824850705</v>
      </c>
      <c r="D1579" s="111" t="s">
        <v>2444</v>
      </c>
      <c r="E1579" s="111" t="b">
        <v>0</v>
      </c>
      <c r="F1579" s="111" t="b">
        <v>0</v>
      </c>
      <c r="G1579" s="111" t="b">
        <v>0</v>
      </c>
    </row>
    <row r="1580" spans="1:7" ht="15">
      <c r="A1580" s="111" t="s">
        <v>2244</v>
      </c>
      <c r="B1580" s="111">
        <v>2</v>
      </c>
      <c r="C1580" s="116">
        <v>0.0002875358218307463</v>
      </c>
      <c r="D1580" s="111" t="s">
        <v>2444</v>
      </c>
      <c r="E1580" s="111" t="b">
        <v>0</v>
      </c>
      <c r="F1580" s="111" t="b">
        <v>0</v>
      </c>
      <c r="G1580" s="111" t="b">
        <v>0</v>
      </c>
    </row>
    <row r="1581" spans="1:7" ht="15">
      <c r="A1581" s="111" t="s">
        <v>2245</v>
      </c>
      <c r="B1581" s="111">
        <v>2</v>
      </c>
      <c r="C1581" s="116">
        <v>0.00033528046824850705</v>
      </c>
      <c r="D1581" s="111" t="s">
        <v>2444</v>
      </c>
      <c r="E1581" s="111" t="b">
        <v>0</v>
      </c>
      <c r="F1581" s="111" t="b">
        <v>0</v>
      </c>
      <c r="G1581" s="111" t="b">
        <v>0</v>
      </c>
    </row>
    <row r="1582" spans="1:7" ht="15">
      <c r="A1582" s="111" t="s">
        <v>2246</v>
      </c>
      <c r="B1582" s="111">
        <v>2</v>
      </c>
      <c r="C1582" s="116">
        <v>0.0002875358218307463</v>
      </c>
      <c r="D1582" s="111" t="s">
        <v>2444</v>
      </c>
      <c r="E1582" s="111" t="b">
        <v>0</v>
      </c>
      <c r="F1582" s="111" t="b">
        <v>0</v>
      </c>
      <c r="G1582" s="111" t="b">
        <v>0</v>
      </c>
    </row>
    <row r="1583" spans="1:7" ht="15">
      <c r="A1583" s="111" t="s">
        <v>2247</v>
      </c>
      <c r="B1583" s="111">
        <v>2</v>
      </c>
      <c r="C1583" s="116">
        <v>0.0002875358218307463</v>
      </c>
      <c r="D1583" s="111" t="s">
        <v>2444</v>
      </c>
      <c r="E1583" s="111" t="b">
        <v>0</v>
      </c>
      <c r="F1583" s="111" t="b">
        <v>0</v>
      </c>
      <c r="G1583" s="111" t="b">
        <v>0</v>
      </c>
    </row>
    <row r="1584" spans="1:7" ht="15">
      <c r="A1584" s="111" t="s">
        <v>2248</v>
      </c>
      <c r="B1584" s="111">
        <v>2</v>
      </c>
      <c r="C1584" s="116">
        <v>0.0002875358218307463</v>
      </c>
      <c r="D1584" s="111" t="s">
        <v>2444</v>
      </c>
      <c r="E1584" s="111" t="b">
        <v>0</v>
      </c>
      <c r="F1584" s="111" t="b">
        <v>0</v>
      </c>
      <c r="G1584" s="111" t="b">
        <v>0</v>
      </c>
    </row>
    <row r="1585" spans="1:7" ht="15">
      <c r="A1585" s="111" t="s">
        <v>2249</v>
      </c>
      <c r="B1585" s="111">
        <v>2</v>
      </c>
      <c r="C1585" s="116">
        <v>0.0002875358218307463</v>
      </c>
      <c r="D1585" s="111" t="s">
        <v>2444</v>
      </c>
      <c r="E1585" s="111" t="b">
        <v>0</v>
      </c>
      <c r="F1585" s="111" t="b">
        <v>0</v>
      </c>
      <c r="G1585" s="111" t="b">
        <v>0</v>
      </c>
    </row>
    <row r="1586" spans="1:7" ht="15">
      <c r="A1586" s="111" t="s">
        <v>2250</v>
      </c>
      <c r="B1586" s="111">
        <v>2</v>
      </c>
      <c r="C1586" s="116">
        <v>0.00033528046824850705</v>
      </c>
      <c r="D1586" s="111" t="s">
        <v>2444</v>
      </c>
      <c r="E1586" s="111" t="b">
        <v>1</v>
      </c>
      <c r="F1586" s="111" t="b">
        <v>0</v>
      </c>
      <c r="G1586" s="111" t="b">
        <v>0</v>
      </c>
    </row>
    <row r="1587" spans="1:7" ht="15">
      <c r="A1587" s="111" t="s">
        <v>2251</v>
      </c>
      <c r="B1587" s="111">
        <v>2</v>
      </c>
      <c r="C1587" s="116">
        <v>0.0002875358218307463</v>
      </c>
      <c r="D1587" s="111" t="s">
        <v>2444</v>
      </c>
      <c r="E1587" s="111" t="b">
        <v>0</v>
      </c>
      <c r="F1587" s="111" t="b">
        <v>0</v>
      </c>
      <c r="G1587" s="111" t="b">
        <v>0</v>
      </c>
    </row>
    <row r="1588" spans="1:7" ht="15">
      <c r="A1588" s="111" t="s">
        <v>2252</v>
      </c>
      <c r="B1588" s="111">
        <v>2</v>
      </c>
      <c r="C1588" s="116">
        <v>0.00033528046824850705</v>
      </c>
      <c r="D1588" s="111" t="s">
        <v>2444</v>
      </c>
      <c r="E1588" s="111" t="b">
        <v>0</v>
      </c>
      <c r="F1588" s="111" t="b">
        <v>1</v>
      </c>
      <c r="G1588" s="111" t="b">
        <v>0</v>
      </c>
    </row>
    <row r="1589" spans="1:7" ht="15">
      <c r="A1589" s="111" t="s">
        <v>2253</v>
      </c>
      <c r="B1589" s="111">
        <v>2</v>
      </c>
      <c r="C1589" s="116">
        <v>0.0002875358218307463</v>
      </c>
      <c r="D1589" s="111" t="s">
        <v>2444</v>
      </c>
      <c r="E1589" s="111" t="b">
        <v>1</v>
      </c>
      <c r="F1589" s="111" t="b">
        <v>0</v>
      </c>
      <c r="G1589" s="111" t="b">
        <v>0</v>
      </c>
    </row>
    <row r="1590" spans="1:7" ht="15">
      <c r="A1590" s="111" t="s">
        <v>2254</v>
      </c>
      <c r="B1590" s="111">
        <v>2</v>
      </c>
      <c r="C1590" s="116">
        <v>0.00033528046824850705</v>
      </c>
      <c r="D1590" s="111" t="s">
        <v>2444</v>
      </c>
      <c r="E1590" s="111" t="b">
        <v>0</v>
      </c>
      <c r="F1590" s="111" t="b">
        <v>0</v>
      </c>
      <c r="G1590" s="111" t="b">
        <v>0</v>
      </c>
    </row>
    <row r="1591" spans="1:7" ht="15">
      <c r="A1591" s="111" t="s">
        <v>2255</v>
      </c>
      <c r="B1591" s="111">
        <v>2</v>
      </c>
      <c r="C1591" s="116">
        <v>0.00033528046824850705</v>
      </c>
      <c r="D1591" s="111" t="s">
        <v>2444</v>
      </c>
      <c r="E1591" s="111" t="b">
        <v>1</v>
      </c>
      <c r="F1591" s="111" t="b">
        <v>0</v>
      </c>
      <c r="G1591" s="111" t="b">
        <v>0</v>
      </c>
    </row>
    <row r="1592" spans="1:7" ht="15">
      <c r="A1592" s="111" t="s">
        <v>2256</v>
      </c>
      <c r="B1592" s="111">
        <v>2</v>
      </c>
      <c r="C1592" s="116">
        <v>0.00033528046824850705</v>
      </c>
      <c r="D1592" s="111" t="s">
        <v>2444</v>
      </c>
      <c r="E1592" s="111" t="b">
        <v>0</v>
      </c>
      <c r="F1592" s="111" t="b">
        <v>0</v>
      </c>
      <c r="G1592" s="111" t="b">
        <v>0</v>
      </c>
    </row>
    <row r="1593" spans="1:7" ht="15">
      <c r="A1593" s="111" t="s">
        <v>2257</v>
      </c>
      <c r="B1593" s="111">
        <v>2</v>
      </c>
      <c r="C1593" s="116">
        <v>0.00033528046824850705</v>
      </c>
      <c r="D1593" s="111" t="s">
        <v>2444</v>
      </c>
      <c r="E1593" s="111" t="b">
        <v>0</v>
      </c>
      <c r="F1593" s="111" t="b">
        <v>0</v>
      </c>
      <c r="G1593" s="111" t="b">
        <v>0</v>
      </c>
    </row>
    <row r="1594" spans="1:7" ht="15">
      <c r="A1594" s="111" t="s">
        <v>2258</v>
      </c>
      <c r="B1594" s="111">
        <v>2</v>
      </c>
      <c r="C1594" s="116">
        <v>0.00033528046824850705</v>
      </c>
      <c r="D1594" s="111" t="s">
        <v>2444</v>
      </c>
      <c r="E1594" s="111" t="b">
        <v>0</v>
      </c>
      <c r="F1594" s="111" t="b">
        <v>0</v>
      </c>
      <c r="G1594" s="111" t="b">
        <v>0</v>
      </c>
    </row>
    <row r="1595" spans="1:7" ht="15">
      <c r="A1595" s="111" t="s">
        <v>2259</v>
      </c>
      <c r="B1595" s="111">
        <v>2</v>
      </c>
      <c r="C1595" s="116">
        <v>0.00033528046824850705</v>
      </c>
      <c r="D1595" s="111" t="s">
        <v>2444</v>
      </c>
      <c r="E1595" s="111" t="b">
        <v>0</v>
      </c>
      <c r="F1595" s="111" t="b">
        <v>1</v>
      </c>
      <c r="G1595" s="111" t="b">
        <v>0</v>
      </c>
    </row>
    <row r="1596" spans="1:7" ht="15">
      <c r="A1596" s="111" t="s">
        <v>2260</v>
      </c>
      <c r="B1596" s="111">
        <v>2</v>
      </c>
      <c r="C1596" s="116">
        <v>0.0002875358218307463</v>
      </c>
      <c r="D1596" s="111" t="s">
        <v>2444</v>
      </c>
      <c r="E1596" s="111" t="b">
        <v>0</v>
      </c>
      <c r="F1596" s="111" t="b">
        <v>0</v>
      </c>
      <c r="G1596" s="111" t="b">
        <v>0</v>
      </c>
    </row>
    <row r="1597" spans="1:7" ht="15">
      <c r="A1597" s="111" t="s">
        <v>2261</v>
      </c>
      <c r="B1597" s="111">
        <v>2</v>
      </c>
      <c r="C1597" s="116">
        <v>0.00033528046824850705</v>
      </c>
      <c r="D1597" s="111" t="s">
        <v>2444</v>
      </c>
      <c r="E1597" s="111" t="b">
        <v>0</v>
      </c>
      <c r="F1597" s="111" t="b">
        <v>1</v>
      </c>
      <c r="G1597" s="111" t="b">
        <v>0</v>
      </c>
    </row>
    <row r="1598" spans="1:7" ht="15">
      <c r="A1598" s="111" t="s">
        <v>2262</v>
      </c>
      <c r="B1598" s="111">
        <v>2</v>
      </c>
      <c r="C1598" s="116">
        <v>0.00033528046824850705</v>
      </c>
      <c r="D1598" s="111" t="s">
        <v>2444</v>
      </c>
      <c r="E1598" s="111" t="b">
        <v>0</v>
      </c>
      <c r="F1598" s="111" t="b">
        <v>0</v>
      </c>
      <c r="G1598" s="111" t="b">
        <v>0</v>
      </c>
    </row>
    <row r="1599" spans="1:7" ht="15">
      <c r="A1599" s="111" t="s">
        <v>2263</v>
      </c>
      <c r="B1599" s="111">
        <v>2</v>
      </c>
      <c r="C1599" s="116">
        <v>0.00033528046824850705</v>
      </c>
      <c r="D1599" s="111" t="s">
        <v>2444</v>
      </c>
      <c r="E1599" s="111" t="b">
        <v>0</v>
      </c>
      <c r="F1599" s="111" t="b">
        <v>0</v>
      </c>
      <c r="G1599" s="111" t="b">
        <v>0</v>
      </c>
    </row>
    <row r="1600" spans="1:7" ht="15">
      <c r="A1600" s="111" t="s">
        <v>2264</v>
      </c>
      <c r="B1600" s="111">
        <v>2</v>
      </c>
      <c r="C1600" s="116">
        <v>0.0002875358218307463</v>
      </c>
      <c r="D1600" s="111" t="s">
        <v>2444</v>
      </c>
      <c r="E1600" s="111" t="b">
        <v>0</v>
      </c>
      <c r="F1600" s="111" t="b">
        <v>0</v>
      </c>
      <c r="G1600" s="111" t="b">
        <v>0</v>
      </c>
    </row>
    <row r="1601" spans="1:7" ht="15">
      <c r="A1601" s="111" t="s">
        <v>2265</v>
      </c>
      <c r="B1601" s="111">
        <v>2</v>
      </c>
      <c r="C1601" s="116">
        <v>0.0002875358218307463</v>
      </c>
      <c r="D1601" s="111" t="s">
        <v>2444</v>
      </c>
      <c r="E1601" s="111" t="b">
        <v>0</v>
      </c>
      <c r="F1601" s="111" t="b">
        <v>0</v>
      </c>
      <c r="G1601" s="111" t="b">
        <v>0</v>
      </c>
    </row>
    <row r="1602" spans="1:7" ht="15">
      <c r="A1602" s="111" t="s">
        <v>2266</v>
      </c>
      <c r="B1602" s="111">
        <v>2</v>
      </c>
      <c r="C1602" s="116">
        <v>0.00033528046824850705</v>
      </c>
      <c r="D1602" s="111" t="s">
        <v>2444</v>
      </c>
      <c r="E1602" s="111" t="b">
        <v>0</v>
      </c>
      <c r="F1602" s="111" t="b">
        <v>0</v>
      </c>
      <c r="G1602" s="111" t="b">
        <v>0</v>
      </c>
    </row>
    <row r="1603" spans="1:7" ht="15">
      <c r="A1603" s="111" t="s">
        <v>2267</v>
      </c>
      <c r="B1603" s="111">
        <v>2</v>
      </c>
      <c r="C1603" s="116">
        <v>0.00033528046824850705</v>
      </c>
      <c r="D1603" s="111" t="s">
        <v>2444</v>
      </c>
      <c r="E1603" s="111" t="b">
        <v>0</v>
      </c>
      <c r="F1603" s="111" t="b">
        <v>0</v>
      </c>
      <c r="G1603" s="111" t="b">
        <v>0</v>
      </c>
    </row>
    <row r="1604" spans="1:7" ht="15">
      <c r="A1604" s="111" t="s">
        <v>2268</v>
      </c>
      <c r="B1604" s="111">
        <v>2</v>
      </c>
      <c r="C1604" s="116">
        <v>0.0002875358218307463</v>
      </c>
      <c r="D1604" s="111" t="s">
        <v>2444</v>
      </c>
      <c r="E1604" s="111" t="b">
        <v>0</v>
      </c>
      <c r="F1604" s="111" t="b">
        <v>0</v>
      </c>
      <c r="G1604" s="111" t="b">
        <v>0</v>
      </c>
    </row>
    <row r="1605" spans="1:7" ht="15">
      <c r="A1605" s="111" t="s">
        <v>2269</v>
      </c>
      <c r="B1605" s="111">
        <v>2</v>
      </c>
      <c r="C1605" s="116">
        <v>0.0002875358218307463</v>
      </c>
      <c r="D1605" s="111" t="s">
        <v>2444</v>
      </c>
      <c r="E1605" s="111" t="b">
        <v>0</v>
      </c>
      <c r="F1605" s="111" t="b">
        <v>0</v>
      </c>
      <c r="G1605" s="111" t="b">
        <v>0</v>
      </c>
    </row>
    <row r="1606" spans="1:7" ht="15">
      <c r="A1606" s="111" t="s">
        <v>2270</v>
      </c>
      <c r="B1606" s="111">
        <v>2</v>
      </c>
      <c r="C1606" s="116">
        <v>0.0002875358218307463</v>
      </c>
      <c r="D1606" s="111" t="s">
        <v>2444</v>
      </c>
      <c r="E1606" s="111" t="b">
        <v>1</v>
      </c>
      <c r="F1606" s="111" t="b">
        <v>0</v>
      </c>
      <c r="G1606" s="111" t="b">
        <v>0</v>
      </c>
    </row>
    <row r="1607" spans="1:7" ht="15">
      <c r="A1607" s="111" t="s">
        <v>2271</v>
      </c>
      <c r="B1607" s="111">
        <v>2</v>
      </c>
      <c r="C1607" s="116">
        <v>0.00033528046824850705</v>
      </c>
      <c r="D1607" s="111" t="s">
        <v>2444</v>
      </c>
      <c r="E1607" s="111" t="b">
        <v>0</v>
      </c>
      <c r="F1607" s="111" t="b">
        <v>0</v>
      </c>
      <c r="G1607" s="111" t="b">
        <v>0</v>
      </c>
    </row>
    <row r="1608" spans="1:7" ht="15">
      <c r="A1608" s="111" t="s">
        <v>2272</v>
      </c>
      <c r="B1608" s="111">
        <v>2</v>
      </c>
      <c r="C1608" s="116">
        <v>0.0002875358218307463</v>
      </c>
      <c r="D1608" s="111" t="s">
        <v>2444</v>
      </c>
      <c r="E1608" s="111" t="b">
        <v>0</v>
      </c>
      <c r="F1608" s="111" t="b">
        <v>0</v>
      </c>
      <c r="G1608" s="111" t="b">
        <v>0</v>
      </c>
    </row>
    <row r="1609" spans="1:7" ht="15">
      <c r="A1609" s="111" t="s">
        <v>2273</v>
      </c>
      <c r="B1609" s="111">
        <v>2</v>
      </c>
      <c r="C1609" s="116">
        <v>0.00033528046824850705</v>
      </c>
      <c r="D1609" s="111" t="s">
        <v>2444</v>
      </c>
      <c r="E1609" s="111" t="b">
        <v>0</v>
      </c>
      <c r="F1609" s="111" t="b">
        <v>1</v>
      </c>
      <c r="G1609" s="111" t="b">
        <v>0</v>
      </c>
    </row>
    <row r="1610" spans="1:7" ht="15">
      <c r="A1610" s="111" t="s">
        <v>2274</v>
      </c>
      <c r="B1610" s="111">
        <v>2</v>
      </c>
      <c r="C1610" s="116">
        <v>0.0002875358218307463</v>
      </c>
      <c r="D1610" s="111" t="s">
        <v>2444</v>
      </c>
      <c r="E1610" s="111" t="b">
        <v>0</v>
      </c>
      <c r="F1610" s="111" t="b">
        <v>0</v>
      </c>
      <c r="G1610" s="111" t="b">
        <v>0</v>
      </c>
    </row>
    <row r="1611" spans="1:7" ht="15">
      <c r="A1611" s="111" t="s">
        <v>2275</v>
      </c>
      <c r="B1611" s="111">
        <v>2</v>
      </c>
      <c r="C1611" s="116">
        <v>0.00033528046824850705</v>
      </c>
      <c r="D1611" s="111" t="s">
        <v>2444</v>
      </c>
      <c r="E1611" s="111" t="b">
        <v>0</v>
      </c>
      <c r="F1611" s="111" t="b">
        <v>0</v>
      </c>
      <c r="G1611" s="111" t="b">
        <v>0</v>
      </c>
    </row>
    <row r="1612" spans="1:7" ht="15">
      <c r="A1612" s="111" t="s">
        <v>2276</v>
      </c>
      <c r="B1612" s="111">
        <v>2</v>
      </c>
      <c r="C1612" s="116">
        <v>0.00033528046824850705</v>
      </c>
      <c r="D1612" s="111" t="s">
        <v>2444</v>
      </c>
      <c r="E1612" s="111" t="b">
        <v>0</v>
      </c>
      <c r="F1612" s="111" t="b">
        <v>0</v>
      </c>
      <c r="G1612" s="111" t="b">
        <v>0</v>
      </c>
    </row>
    <row r="1613" spans="1:7" ht="15">
      <c r="A1613" s="111" t="s">
        <v>2277</v>
      </c>
      <c r="B1613" s="111">
        <v>2</v>
      </c>
      <c r="C1613" s="116">
        <v>0.0002875358218307463</v>
      </c>
      <c r="D1613" s="111" t="s">
        <v>2444</v>
      </c>
      <c r="E1613" s="111" t="b">
        <v>0</v>
      </c>
      <c r="F1613" s="111" t="b">
        <v>0</v>
      </c>
      <c r="G1613" s="111" t="b">
        <v>0</v>
      </c>
    </row>
    <row r="1614" spans="1:7" ht="15">
      <c r="A1614" s="111" t="s">
        <v>2278</v>
      </c>
      <c r="B1614" s="111">
        <v>2</v>
      </c>
      <c r="C1614" s="116">
        <v>0.0002875358218307463</v>
      </c>
      <c r="D1614" s="111" t="s">
        <v>2444</v>
      </c>
      <c r="E1614" s="111" t="b">
        <v>0</v>
      </c>
      <c r="F1614" s="111" t="b">
        <v>0</v>
      </c>
      <c r="G1614" s="111" t="b">
        <v>0</v>
      </c>
    </row>
    <row r="1615" spans="1:7" ht="15">
      <c r="A1615" s="111" t="s">
        <v>2279</v>
      </c>
      <c r="B1615" s="111">
        <v>2</v>
      </c>
      <c r="C1615" s="116">
        <v>0.00033528046824850705</v>
      </c>
      <c r="D1615" s="111" t="s">
        <v>2444</v>
      </c>
      <c r="E1615" s="111" t="b">
        <v>0</v>
      </c>
      <c r="F1615" s="111" t="b">
        <v>0</v>
      </c>
      <c r="G1615" s="111" t="b">
        <v>0</v>
      </c>
    </row>
    <row r="1616" spans="1:7" ht="15">
      <c r="A1616" s="111" t="s">
        <v>2280</v>
      </c>
      <c r="B1616" s="111">
        <v>2</v>
      </c>
      <c r="C1616" s="116">
        <v>0.0002875358218307463</v>
      </c>
      <c r="D1616" s="111" t="s">
        <v>2444</v>
      </c>
      <c r="E1616" s="111" t="b">
        <v>0</v>
      </c>
      <c r="F1616" s="111" t="b">
        <v>0</v>
      </c>
      <c r="G1616" s="111" t="b">
        <v>0</v>
      </c>
    </row>
    <row r="1617" spans="1:7" ht="15">
      <c r="A1617" s="111" t="s">
        <v>2281</v>
      </c>
      <c r="B1617" s="111">
        <v>2</v>
      </c>
      <c r="C1617" s="116">
        <v>0.0002875358218307463</v>
      </c>
      <c r="D1617" s="111" t="s">
        <v>2444</v>
      </c>
      <c r="E1617" s="111" t="b">
        <v>0</v>
      </c>
      <c r="F1617" s="111" t="b">
        <v>1</v>
      </c>
      <c r="G1617" s="111" t="b">
        <v>0</v>
      </c>
    </row>
    <row r="1618" spans="1:7" ht="15">
      <c r="A1618" s="111" t="s">
        <v>2282</v>
      </c>
      <c r="B1618" s="111">
        <v>2</v>
      </c>
      <c r="C1618" s="116">
        <v>0.00033528046824850705</v>
      </c>
      <c r="D1618" s="111" t="s">
        <v>2444</v>
      </c>
      <c r="E1618" s="111" t="b">
        <v>0</v>
      </c>
      <c r="F1618" s="111" t="b">
        <v>0</v>
      </c>
      <c r="G1618" s="111" t="b">
        <v>0</v>
      </c>
    </row>
    <row r="1619" spans="1:7" ht="15">
      <c r="A1619" s="111" t="s">
        <v>2283</v>
      </c>
      <c r="B1619" s="111">
        <v>2</v>
      </c>
      <c r="C1619" s="116">
        <v>0.00033528046824850705</v>
      </c>
      <c r="D1619" s="111" t="s">
        <v>2444</v>
      </c>
      <c r="E1619" s="111" t="b">
        <v>0</v>
      </c>
      <c r="F1619" s="111" t="b">
        <v>0</v>
      </c>
      <c r="G1619" s="111" t="b">
        <v>0</v>
      </c>
    </row>
    <row r="1620" spans="1:7" ht="15">
      <c r="A1620" s="111" t="s">
        <v>2284</v>
      </c>
      <c r="B1620" s="111">
        <v>2</v>
      </c>
      <c r="C1620" s="116">
        <v>0.0002875358218307463</v>
      </c>
      <c r="D1620" s="111" t="s">
        <v>2444</v>
      </c>
      <c r="E1620" s="111" t="b">
        <v>0</v>
      </c>
      <c r="F1620" s="111" t="b">
        <v>0</v>
      </c>
      <c r="G1620" s="111" t="b">
        <v>0</v>
      </c>
    </row>
    <row r="1621" spans="1:7" ht="15">
      <c r="A1621" s="111" t="s">
        <v>2285</v>
      </c>
      <c r="B1621" s="111">
        <v>2</v>
      </c>
      <c r="C1621" s="116">
        <v>0.0002875358218307463</v>
      </c>
      <c r="D1621" s="111" t="s">
        <v>2444</v>
      </c>
      <c r="E1621" s="111" t="b">
        <v>0</v>
      </c>
      <c r="F1621" s="111" t="b">
        <v>0</v>
      </c>
      <c r="G1621" s="111" t="b">
        <v>0</v>
      </c>
    </row>
    <row r="1622" spans="1:7" ht="15">
      <c r="A1622" s="111" t="s">
        <v>2286</v>
      </c>
      <c r="B1622" s="111">
        <v>2</v>
      </c>
      <c r="C1622" s="116">
        <v>0.0002875358218307463</v>
      </c>
      <c r="D1622" s="111" t="s">
        <v>2444</v>
      </c>
      <c r="E1622" s="111" t="b">
        <v>0</v>
      </c>
      <c r="F1622" s="111" t="b">
        <v>0</v>
      </c>
      <c r="G1622" s="111" t="b">
        <v>0</v>
      </c>
    </row>
    <row r="1623" spans="1:7" ht="15">
      <c r="A1623" s="111" t="s">
        <v>2287</v>
      </c>
      <c r="B1623" s="111">
        <v>2</v>
      </c>
      <c r="C1623" s="116">
        <v>0.00033528046824850705</v>
      </c>
      <c r="D1623" s="111" t="s">
        <v>2444</v>
      </c>
      <c r="E1623" s="111" t="b">
        <v>0</v>
      </c>
      <c r="F1623" s="111" t="b">
        <v>0</v>
      </c>
      <c r="G1623" s="111" t="b">
        <v>0</v>
      </c>
    </row>
    <row r="1624" spans="1:7" ht="15">
      <c r="A1624" s="111" t="s">
        <v>2288</v>
      </c>
      <c r="B1624" s="111">
        <v>2</v>
      </c>
      <c r="C1624" s="116">
        <v>0.0002875358218307463</v>
      </c>
      <c r="D1624" s="111" t="s">
        <v>2444</v>
      </c>
      <c r="E1624" s="111" t="b">
        <v>0</v>
      </c>
      <c r="F1624" s="111" t="b">
        <v>0</v>
      </c>
      <c r="G1624" s="111" t="b">
        <v>0</v>
      </c>
    </row>
    <row r="1625" spans="1:7" ht="15">
      <c r="A1625" s="111" t="s">
        <v>2289</v>
      </c>
      <c r="B1625" s="111">
        <v>2</v>
      </c>
      <c r="C1625" s="116">
        <v>0.00033528046824850705</v>
      </c>
      <c r="D1625" s="111" t="s">
        <v>2444</v>
      </c>
      <c r="E1625" s="111" t="b">
        <v>0</v>
      </c>
      <c r="F1625" s="111" t="b">
        <v>0</v>
      </c>
      <c r="G1625" s="111" t="b">
        <v>0</v>
      </c>
    </row>
    <row r="1626" spans="1:7" ht="15">
      <c r="A1626" s="111" t="s">
        <v>2290</v>
      </c>
      <c r="B1626" s="111">
        <v>2</v>
      </c>
      <c r="C1626" s="116">
        <v>0.00033528046824850705</v>
      </c>
      <c r="D1626" s="111" t="s">
        <v>2444</v>
      </c>
      <c r="E1626" s="111" t="b">
        <v>0</v>
      </c>
      <c r="F1626" s="111" t="b">
        <v>0</v>
      </c>
      <c r="G1626" s="111" t="b">
        <v>0</v>
      </c>
    </row>
    <row r="1627" spans="1:7" ht="15">
      <c r="A1627" s="111" t="s">
        <v>2291</v>
      </c>
      <c r="B1627" s="111">
        <v>2</v>
      </c>
      <c r="C1627" s="116">
        <v>0.0002875358218307463</v>
      </c>
      <c r="D1627" s="111" t="s">
        <v>2444</v>
      </c>
      <c r="E1627" s="111" t="b">
        <v>1</v>
      </c>
      <c r="F1627" s="111" t="b">
        <v>0</v>
      </c>
      <c r="G1627" s="111" t="b">
        <v>0</v>
      </c>
    </row>
    <row r="1628" spans="1:7" ht="15">
      <c r="A1628" s="111" t="s">
        <v>2292</v>
      </c>
      <c r="B1628" s="111">
        <v>2</v>
      </c>
      <c r="C1628" s="116">
        <v>0.0002875358218307463</v>
      </c>
      <c r="D1628" s="111" t="s">
        <v>2444</v>
      </c>
      <c r="E1628" s="111" t="b">
        <v>0</v>
      </c>
      <c r="F1628" s="111" t="b">
        <v>0</v>
      </c>
      <c r="G1628" s="111" t="b">
        <v>0</v>
      </c>
    </row>
    <row r="1629" spans="1:7" ht="15">
      <c r="A1629" s="111" t="s">
        <v>2293</v>
      </c>
      <c r="B1629" s="111">
        <v>2</v>
      </c>
      <c r="C1629" s="116">
        <v>0.0002875358218307463</v>
      </c>
      <c r="D1629" s="111" t="s">
        <v>2444</v>
      </c>
      <c r="E1629" s="111" t="b">
        <v>0</v>
      </c>
      <c r="F1629" s="111" t="b">
        <v>1</v>
      </c>
      <c r="G1629" s="111" t="b">
        <v>0</v>
      </c>
    </row>
    <row r="1630" spans="1:7" ht="15">
      <c r="A1630" s="111" t="s">
        <v>2294</v>
      </c>
      <c r="B1630" s="111">
        <v>2</v>
      </c>
      <c r="C1630" s="116">
        <v>0.00033528046824850705</v>
      </c>
      <c r="D1630" s="111" t="s">
        <v>2444</v>
      </c>
      <c r="E1630" s="111" t="b">
        <v>0</v>
      </c>
      <c r="F1630" s="111" t="b">
        <v>0</v>
      </c>
      <c r="G1630" s="111" t="b">
        <v>0</v>
      </c>
    </row>
    <row r="1631" spans="1:7" ht="15">
      <c r="A1631" s="111" t="s">
        <v>2295</v>
      </c>
      <c r="B1631" s="111">
        <v>2</v>
      </c>
      <c r="C1631" s="116">
        <v>0.0002875358218307463</v>
      </c>
      <c r="D1631" s="111" t="s">
        <v>2444</v>
      </c>
      <c r="E1631" s="111" t="b">
        <v>0</v>
      </c>
      <c r="F1631" s="111" t="b">
        <v>0</v>
      </c>
      <c r="G1631" s="111" t="b">
        <v>0</v>
      </c>
    </row>
    <row r="1632" spans="1:7" ht="15">
      <c r="A1632" s="111" t="s">
        <v>2296</v>
      </c>
      <c r="B1632" s="111">
        <v>2</v>
      </c>
      <c r="C1632" s="116">
        <v>0.00033528046824850705</v>
      </c>
      <c r="D1632" s="111" t="s">
        <v>2444</v>
      </c>
      <c r="E1632" s="111" t="b">
        <v>0</v>
      </c>
      <c r="F1632" s="111" t="b">
        <v>0</v>
      </c>
      <c r="G1632" s="111" t="b">
        <v>0</v>
      </c>
    </row>
    <row r="1633" spans="1:7" ht="15">
      <c r="A1633" s="111" t="s">
        <v>2297</v>
      </c>
      <c r="B1633" s="111">
        <v>2</v>
      </c>
      <c r="C1633" s="116">
        <v>0.0002875358218307463</v>
      </c>
      <c r="D1633" s="111" t="s">
        <v>2444</v>
      </c>
      <c r="E1633" s="111" t="b">
        <v>0</v>
      </c>
      <c r="F1633" s="111" t="b">
        <v>0</v>
      </c>
      <c r="G1633" s="111" t="b">
        <v>0</v>
      </c>
    </row>
    <row r="1634" spans="1:7" ht="15">
      <c r="A1634" s="111" t="s">
        <v>2298</v>
      </c>
      <c r="B1634" s="111">
        <v>2</v>
      </c>
      <c r="C1634" s="116">
        <v>0.00033528046824850705</v>
      </c>
      <c r="D1634" s="111" t="s">
        <v>2444</v>
      </c>
      <c r="E1634" s="111" t="b">
        <v>0</v>
      </c>
      <c r="F1634" s="111" t="b">
        <v>0</v>
      </c>
      <c r="G1634" s="111" t="b">
        <v>0</v>
      </c>
    </row>
    <row r="1635" spans="1:7" ht="15">
      <c r="A1635" s="111" t="s">
        <v>2299</v>
      </c>
      <c r="B1635" s="111">
        <v>2</v>
      </c>
      <c r="C1635" s="116">
        <v>0.0002875358218307463</v>
      </c>
      <c r="D1635" s="111" t="s">
        <v>2444</v>
      </c>
      <c r="E1635" s="111" t="b">
        <v>0</v>
      </c>
      <c r="F1635" s="111" t="b">
        <v>0</v>
      </c>
      <c r="G1635" s="111" t="b">
        <v>0</v>
      </c>
    </row>
    <row r="1636" spans="1:7" ht="15">
      <c r="A1636" s="111" t="s">
        <v>2300</v>
      </c>
      <c r="B1636" s="111">
        <v>2</v>
      </c>
      <c r="C1636" s="116">
        <v>0.00033528046824850705</v>
      </c>
      <c r="D1636" s="111" t="s">
        <v>2444</v>
      </c>
      <c r="E1636" s="111" t="b">
        <v>0</v>
      </c>
      <c r="F1636" s="111" t="b">
        <v>0</v>
      </c>
      <c r="G1636" s="111" t="b">
        <v>0</v>
      </c>
    </row>
    <row r="1637" spans="1:7" ht="15">
      <c r="A1637" s="111" t="s">
        <v>2301</v>
      </c>
      <c r="B1637" s="111">
        <v>2</v>
      </c>
      <c r="C1637" s="116">
        <v>0.00033528046824850705</v>
      </c>
      <c r="D1637" s="111" t="s">
        <v>2444</v>
      </c>
      <c r="E1637" s="111" t="b">
        <v>0</v>
      </c>
      <c r="F1637" s="111" t="b">
        <v>0</v>
      </c>
      <c r="G1637" s="111" t="b">
        <v>0</v>
      </c>
    </row>
    <row r="1638" spans="1:7" ht="15">
      <c r="A1638" s="111" t="s">
        <v>2302</v>
      </c>
      <c r="B1638" s="111">
        <v>2</v>
      </c>
      <c r="C1638" s="116">
        <v>0.0002875358218307463</v>
      </c>
      <c r="D1638" s="111" t="s">
        <v>2444</v>
      </c>
      <c r="E1638" s="111" t="b">
        <v>0</v>
      </c>
      <c r="F1638" s="111" t="b">
        <v>0</v>
      </c>
      <c r="G1638" s="111" t="b">
        <v>0</v>
      </c>
    </row>
    <row r="1639" spans="1:7" ht="15">
      <c r="A1639" s="111" t="s">
        <v>2303</v>
      </c>
      <c r="B1639" s="111">
        <v>2</v>
      </c>
      <c r="C1639" s="116">
        <v>0.0002875358218307463</v>
      </c>
      <c r="D1639" s="111" t="s">
        <v>2444</v>
      </c>
      <c r="E1639" s="111" t="b">
        <v>0</v>
      </c>
      <c r="F1639" s="111" t="b">
        <v>0</v>
      </c>
      <c r="G1639" s="111" t="b">
        <v>0</v>
      </c>
    </row>
    <row r="1640" spans="1:7" ht="15">
      <c r="A1640" s="111" t="s">
        <v>2304</v>
      </c>
      <c r="B1640" s="111">
        <v>2</v>
      </c>
      <c r="C1640" s="116">
        <v>0.0002875358218307463</v>
      </c>
      <c r="D1640" s="111" t="s">
        <v>2444</v>
      </c>
      <c r="E1640" s="111" t="b">
        <v>0</v>
      </c>
      <c r="F1640" s="111" t="b">
        <v>0</v>
      </c>
      <c r="G1640" s="111" t="b">
        <v>0</v>
      </c>
    </row>
    <row r="1641" spans="1:7" ht="15">
      <c r="A1641" s="111" t="s">
        <v>2305</v>
      </c>
      <c r="B1641" s="111">
        <v>2</v>
      </c>
      <c r="C1641" s="116">
        <v>0.0002875358218307463</v>
      </c>
      <c r="D1641" s="111" t="s">
        <v>2444</v>
      </c>
      <c r="E1641" s="111" t="b">
        <v>1</v>
      </c>
      <c r="F1641" s="111" t="b">
        <v>0</v>
      </c>
      <c r="G1641" s="111" t="b">
        <v>0</v>
      </c>
    </row>
    <row r="1642" spans="1:7" ht="15">
      <c r="A1642" s="111" t="s">
        <v>2306</v>
      </c>
      <c r="B1642" s="111">
        <v>2</v>
      </c>
      <c r="C1642" s="116">
        <v>0.00033528046824850705</v>
      </c>
      <c r="D1642" s="111" t="s">
        <v>2444</v>
      </c>
      <c r="E1642" s="111" t="b">
        <v>0</v>
      </c>
      <c r="F1642" s="111" t="b">
        <v>0</v>
      </c>
      <c r="G1642" s="111" t="b">
        <v>0</v>
      </c>
    </row>
    <row r="1643" spans="1:7" ht="15">
      <c r="A1643" s="111" t="s">
        <v>2307</v>
      </c>
      <c r="B1643" s="111">
        <v>2</v>
      </c>
      <c r="C1643" s="116">
        <v>0.00033528046824850705</v>
      </c>
      <c r="D1643" s="111" t="s">
        <v>2444</v>
      </c>
      <c r="E1643" s="111" t="b">
        <v>0</v>
      </c>
      <c r="F1643" s="111" t="b">
        <v>0</v>
      </c>
      <c r="G1643" s="111" t="b">
        <v>0</v>
      </c>
    </row>
    <row r="1644" spans="1:7" ht="15">
      <c r="A1644" s="111" t="s">
        <v>2308</v>
      </c>
      <c r="B1644" s="111">
        <v>2</v>
      </c>
      <c r="C1644" s="116">
        <v>0.0002875358218307463</v>
      </c>
      <c r="D1644" s="111" t="s">
        <v>2444</v>
      </c>
      <c r="E1644" s="111" t="b">
        <v>1</v>
      </c>
      <c r="F1644" s="111" t="b">
        <v>0</v>
      </c>
      <c r="G1644" s="111" t="b">
        <v>0</v>
      </c>
    </row>
    <row r="1645" spans="1:7" ht="15">
      <c r="A1645" s="111" t="s">
        <v>2309</v>
      </c>
      <c r="B1645" s="111">
        <v>2</v>
      </c>
      <c r="C1645" s="116">
        <v>0.00033528046824850705</v>
      </c>
      <c r="D1645" s="111" t="s">
        <v>2444</v>
      </c>
      <c r="E1645" s="111" t="b">
        <v>0</v>
      </c>
      <c r="F1645" s="111" t="b">
        <v>0</v>
      </c>
      <c r="G1645" s="111" t="b">
        <v>0</v>
      </c>
    </row>
    <row r="1646" spans="1:7" ht="15">
      <c r="A1646" s="111" t="s">
        <v>2310</v>
      </c>
      <c r="B1646" s="111">
        <v>2</v>
      </c>
      <c r="C1646" s="116">
        <v>0.00033528046824850705</v>
      </c>
      <c r="D1646" s="111" t="s">
        <v>2444</v>
      </c>
      <c r="E1646" s="111" t="b">
        <v>0</v>
      </c>
      <c r="F1646" s="111" t="b">
        <v>0</v>
      </c>
      <c r="G1646" s="111" t="b">
        <v>0</v>
      </c>
    </row>
    <row r="1647" spans="1:7" ht="15">
      <c r="A1647" s="111" t="s">
        <v>2311</v>
      </c>
      <c r="B1647" s="111">
        <v>2</v>
      </c>
      <c r="C1647" s="116">
        <v>0.0002875358218307463</v>
      </c>
      <c r="D1647" s="111" t="s">
        <v>2444</v>
      </c>
      <c r="E1647" s="111" t="b">
        <v>0</v>
      </c>
      <c r="F1647" s="111" t="b">
        <v>0</v>
      </c>
      <c r="G1647" s="111" t="b">
        <v>0</v>
      </c>
    </row>
    <row r="1648" spans="1:7" ht="15">
      <c r="A1648" s="111" t="s">
        <v>2312</v>
      </c>
      <c r="B1648" s="111">
        <v>2</v>
      </c>
      <c r="C1648" s="116">
        <v>0.0002875358218307463</v>
      </c>
      <c r="D1648" s="111" t="s">
        <v>2444</v>
      </c>
      <c r="E1648" s="111" t="b">
        <v>0</v>
      </c>
      <c r="F1648" s="111" t="b">
        <v>0</v>
      </c>
      <c r="G1648" s="111" t="b">
        <v>0</v>
      </c>
    </row>
    <row r="1649" spans="1:7" ht="15">
      <c r="A1649" s="111" t="s">
        <v>2313</v>
      </c>
      <c r="B1649" s="111">
        <v>2</v>
      </c>
      <c r="C1649" s="116">
        <v>0.0002875358218307463</v>
      </c>
      <c r="D1649" s="111" t="s">
        <v>2444</v>
      </c>
      <c r="E1649" s="111" t="b">
        <v>0</v>
      </c>
      <c r="F1649" s="111" t="b">
        <v>0</v>
      </c>
      <c r="G1649" s="111" t="b">
        <v>0</v>
      </c>
    </row>
    <row r="1650" spans="1:7" ht="15">
      <c r="A1650" s="111" t="s">
        <v>2314</v>
      </c>
      <c r="B1650" s="111">
        <v>2</v>
      </c>
      <c r="C1650" s="116">
        <v>0.00033528046824850705</v>
      </c>
      <c r="D1650" s="111" t="s">
        <v>2444</v>
      </c>
      <c r="E1650" s="111" t="b">
        <v>1</v>
      </c>
      <c r="F1650" s="111" t="b">
        <v>0</v>
      </c>
      <c r="G1650" s="111" t="b">
        <v>0</v>
      </c>
    </row>
    <row r="1651" spans="1:7" ht="15">
      <c r="A1651" s="111" t="s">
        <v>2315</v>
      </c>
      <c r="B1651" s="111">
        <v>2</v>
      </c>
      <c r="C1651" s="116">
        <v>0.0002875358218307463</v>
      </c>
      <c r="D1651" s="111" t="s">
        <v>2444</v>
      </c>
      <c r="E1651" s="111" t="b">
        <v>0</v>
      </c>
      <c r="F1651" s="111" t="b">
        <v>0</v>
      </c>
      <c r="G1651" s="111" t="b">
        <v>0</v>
      </c>
    </row>
    <row r="1652" spans="1:7" ht="15">
      <c r="A1652" s="111" t="s">
        <v>2316</v>
      </c>
      <c r="B1652" s="111">
        <v>2</v>
      </c>
      <c r="C1652" s="116">
        <v>0.00033528046824850705</v>
      </c>
      <c r="D1652" s="111" t="s">
        <v>2444</v>
      </c>
      <c r="E1652" s="111" t="b">
        <v>0</v>
      </c>
      <c r="F1652" s="111" t="b">
        <v>0</v>
      </c>
      <c r="G1652" s="111" t="b">
        <v>0</v>
      </c>
    </row>
    <row r="1653" spans="1:7" ht="15">
      <c r="A1653" s="111" t="s">
        <v>2317</v>
      </c>
      <c r="B1653" s="111">
        <v>2</v>
      </c>
      <c r="C1653" s="116">
        <v>0.00033528046824850705</v>
      </c>
      <c r="D1653" s="111" t="s">
        <v>2444</v>
      </c>
      <c r="E1653" s="111" t="b">
        <v>0</v>
      </c>
      <c r="F1653" s="111" t="b">
        <v>0</v>
      </c>
      <c r="G1653" s="111" t="b">
        <v>0</v>
      </c>
    </row>
    <row r="1654" spans="1:7" ht="15">
      <c r="A1654" s="111" t="s">
        <v>2318</v>
      </c>
      <c r="B1654" s="111">
        <v>2</v>
      </c>
      <c r="C1654" s="116">
        <v>0.0002875358218307463</v>
      </c>
      <c r="D1654" s="111" t="s">
        <v>2444</v>
      </c>
      <c r="E1654" s="111" t="b">
        <v>0</v>
      </c>
      <c r="F1654" s="111" t="b">
        <v>0</v>
      </c>
      <c r="G1654" s="111" t="b">
        <v>0</v>
      </c>
    </row>
    <row r="1655" spans="1:7" ht="15">
      <c r="A1655" s="111" t="s">
        <v>2319</v>
      </c>
      <c r="B1655" s="111">
        <v>2</v>
      </c>
      <c r="C1655" s="116">
        <v>0.00033528046824850705</v>
      </c>
      <c r="D1655" s="111" t="s">
        <v>2444</v>
      </c>
      <c r="E1655" s="111" t="b">
        <v>0</v>
      </c>
      <c r="F1655" s="111" t="b">
        <v>0</v>
      </c>
      <c r="G1655" s="111" t="b">
        <v>0</v>
      </c>
    </row>
    <row r="1656" spans="1:7" ht="15">
      <c r="A1656" s="111" t="s">
        <v>2320</v>
      </c>
      <c r="B1656" s="111">
        <v>2</v>
      </c>
      <c r="C1656" s="116">
        <v>0.00033528046824850705</v>
      </c>
      <c r="D1656" s="111" t="s">
        <v>2444</v>
      </c>
      <c r="E1656" s="111" t="b">
        <v>0</v>
      </c>
      <c r="F1656" s="111" t="b">
        <v>0</v>
      </c>
      <c r="G1656" s="111" t="b">
        <v>0</v>
      </c>
    </row>
    <row r="1657" spans="1:7" ht="15">
      <c r="A1657" s="111" t="s">
        <v>2321</v>
      </c>
      <c r="B1657" s="111">
        <v>2</v>
      </c>
      <c r="C1657" s="116">
        <v>0.0002875358218307463</v>
      </c>
      <c r="D1657" s="111" t="s">
        <v>2444</v>
      </c>
      <c r="E1657" s="111" t="b">
        <v>0</v>
      </c>
      <c r="F1657" s="111" t="b">
        <v>0</v>
      </c>
      <c r="G1657" s="111" t="b">
        <v>0</v>
      </c>
    </row>
    <row r="1658" spans="1:7" ht="15">
      <c r="A1658" s="111" t="s">
        <v>2322</v>
      </c>
      <c r="B1658" s="111">
        <v>2</v>
      </c>
      <c r="C1658" s="116">
        <v>0.0002875358218307463</v>
      </c>
      <c r="D1658" s="111" t="s">
        <v>2444</v>
      </c>
      <c r="E1658" s="111" t="b">
        <v>0</v>
      </c>
      <c r="F1658" s="111" t="b">
        <v>0</v>
      </c>
      <c r="G1658" s="111" t="b">
        <v>0</v>
      </c>
    </row>
    <row r="1659" spans="1:7" ht="15">
      <c r="A1659" s="111" t="s">
        <v>2323</v>
      </c>
      <c r="B1659" s="111">
        <v>2</v>
      </c>
      <c r="C1659" s="116">
        <v>0.0002875358218307463</v>
      </c>
      <c r="D1659" s="111" t="s">
        <v>2444</v>
      </c>
      <c r="E1659" s="111" t="b">
        <v>0</v>
      </c>
      <c r="F1659" s="111" t="b">
        <v>1</v>
      </c>
      <c r="G1659" s="111" t="b">
        <v>0</v>
      </c>
    </row>
    <row r="1660" spans="1:7" ht="15">
      <c r="A1660" s="111" t="s">
        <v>2324</v>
      </c>
      <c r="B1660" s="111">
        <v>2</v>
      </c>
      <c r="C1660" s="116">
        <v>0.0002875358218307463</v>
      </c>
      <c r="D1660" s="111" t="s">
        <v>2444</v>
      </c>
      <c r="E1660" s="111" t="b">
        <v>0</v>
      </c>
      <c r="F1660" s="111" t="b">
        <v>0</v>
      </c>
      <c r="G1660" s="111" t="b">
        <v>0</v>
      </c>
    </row>
    <row r="1661" spans="1:7" ht="15">
      <c r="A1661" s="111" t="s">
        <v>2325</v>
      </c>
      <c r="B1661" s="111">
        <v>2</v>
      </c>
      <c r="C1661" s="116">
        <v>0.0002875358218307463</v>
      </c>
      <c r="D1661" s="111" t="s">
        <v>2444</v>
      </c>
      <c r="E1661" s="111" t="b">
        <v>0</v>
      </c>
      <c r="F1661" s="111" t="b">
        <v>0</v>
      </c>
      <c r="G1661" s="111" t="b">
        <v>0</v>
      </c>
    </row>
    <row r="1662" spans="1:7" ht="15">
      <c r="A1662" s="111" t="s">
        <v>2326</v>
      </c>
      <c r="B1662" s="111">
        <v>2</v>
      </c>
      <c r="C1662" s="116">
        <v>0.0002875358218307463</v>
      </c>
      <c r="D1662" s="111" t="s">
        <v>2444</v>
      </c>
      <c r="E1662" s="111" t="b">
        <v>0</v>
      </c>
      <c r="F1662" s="111" t="b">
        <v>0</v>
      </c>
      <c r="G1662" s="111" t="b">
        <v>0</v>
      </c>
    </row>
    <row r="1663" spans="1:7" ht="15">
      <c r="A1663" s="111" t="s">
        <v>2327</v>
      </c>
      <c r="B1663" s="111">
        <v>2</v>
      </c>
      <c r="C1663" s="116">
        <v>0.0002875358218307463</v>
      </c>
      <c r="D1663" s="111" t="s">
        <v>2444</v>
      </c>
      <c r="E1663" s="111" t="b">
        <v>0</v>
      </c>
      <c r="F1663" s="111" t="b">
        <v>0</v>
      </c>
      <c r="G1663" s="111" t="b">
        <v>0</v>
      </c>
    </row>
    <row r="1664" spans="1:7" ht="15">
      <c r="A1664" s="111" t="s">
        <v>2328</v>
      </c>
      <c r="B1664" s="111">
        <v>2</v>
      </c>
      <c r="C1664" s="116">
        <v>0.0002875358218307463</v>
      </c>
      <c r="D1664" s="111" t="s">
        <v>2444</v>
      </c>
      <c r="E1664" s="111" t="b">
        <v>0</v>
      </c>
      <c r="F1664" s="111" t="b">
        <v>0</v>
      </c>
      <c r="G1664" s="111" t="b">
        <v>0</v>
      </c>
    </row>
    <row r="1665" spans="1:7" ht="15">
      <c r="A1665" s="111" t="s">
        <v>2329</v>
      </c>
      <c r="B1665" s="111">
        <v>2</v>
      </c>
      <c r="C1665" s="116">
        <v>0.0002875358218307463</v>
      </c>
      <c r="D1665" s="111" t="s">
        <v>2444</v>
      </c>
      <c r="E1665" s="111" t="b">
        <v>0</v>
      </c>
      <c r="F1665" s="111" t="b">
        <v>0</v>
      </c>
      <c r="G1665" s="111" t="b">
        <v>0</v>
      </c>
    </row>
    <row r="1666" spans="1:7" ht="15">
      <c r="A1666" s="111" t="s">
        <v>2330</v>
      </c>
      <c r="B1666" s="111">
        <v>2</v>
      </c>
      <c r="C1666" s="116">
        <v>0.00033528046824850705</v>
      </c>
      <c r="D1666" s="111" t="s">
        <v>2444</v>
      </c>
      <c r="E1666" s="111" t="b">
        <v>0</v>
      </c>
      <c r="F1666" s="111" t="b">
        <v>0</v>
      </c>
      <c r="G1666" s="111" t="b">
        <v>0</v>
      </c>
    </row>
    <row r="1667" spans="1:7" ht="15">
      <c r="A1667" s="111" t="s">
        <v>2331</v>
      </c>
      <c r="B1667" s="111">
        <v>2</v>
      </c>
      <c r="C1667" s="116">
        <v>0.00033528046824850705</v>
      </c>
      <c r="D1667" s="111" t="s">
        <v>2444</v>
      </c>
      <c r="E1667" s="111" t="b">
        <v>0</v>
      </c>
      <c r="F1667" s="111" t="b">
        <v>1</v>
      </c>
      <c r="G1667" s="111" t="b">
        <v>0</v>
      </c>
    </row>
    <row r="1668" spans="1:7" ht="15">
      <c r="A1668" s="111" t="s">
        <v>2332</v>
      </c>
      <c r="B1668" s="111">
        <v>2</v>
      </c>
      <c r="C1668" s="116">
        <v>0.0002875358218307463</v>
      </c>
      <c r="D1668" s="111" t="s">
        <v>2444</v>
      </c>
      <c r="E1668" s="111" t="b">
        <v>0</v>
      </c>
      <c r="F1668" s="111" t="b">
        <v>0</v>
      </c>
      <c r="G1668" s="111" t="b">
        <v>0</v>
      </c>
    </row>
    <row r="1669" spans="1:7" ht="15">
      <c r="A1669" s="111" t="s">
        <v>2333</v>
      </c>
      <c r="B1669" s="111">
        <v>2</v>
      </c>
      <c r="C1669" s="116">
        <v>0.0002875358218307463</v>
      </c>
      <c r="D1669" s="111" t="s">
        <v>2444</v>
      </c>
      <c r="E1669" s="111" t="b">
        <v>0</v>
      </c>
      <c r="F1669" s="111" t="b">
        <v>0</v>
      </c>
      <c r="G1669" s="111" t="b">
        <v>0</v>
      </c>
    </row>
    <row r="1670" spans="1:7" ht="15">
      <c r="A1670" s="111" t="s">
        <v>2334</v>
      </c>
      <c r="B1670" s="111">
        <v>2</v>
      </c>
      <c r="C1670" s="116">
        <v>0.00033528046824850705</v>
      </c>
      <c r="D1670" s="111" t="s">
        <v>2444</v>
      </c>
      <c r="E1670" s="111" t="b">
        <v>0</v>
      </c>
      <c r="F1670" s="111" t="b">
        <v>0</v>
      </c>
      <c r="G1670" s="111" t="b">
        <v>0</v>
      </c>
    </row>
    <row r="1671" spans="1:7" ht="15">
      <c r="A1671" s="111" t="s">
        <v>2335</v>
      </c>
      <c r="B1671" s="111">
        <v>2</v>
      </c>
      <c r="C1671" s="116">
        <v>0.00033528046824850705</v>
      </c>
      <c r="D1671" s="111" t="s">
        <v>2444</v>
      </c>
      <c r="E1671" s="111" t="b">
        <v>0</v>
      </c>
      <c r="F1671" s="111" t="b">
        <v>0</v>
      </c>
      <c r="G1671" s="111" t="b">
        <v>0</v>
      </c>
    </row>
    <row r="1672" spans="1:7" ht="15">
      <c r="A1672" s="111" t="s">
        <v>2336</v>
      </c>
      <c r="B1672" s="111">
        <v>2</v>
      </c>
      <c r="C1672" s="116">
        <v>0.0002875358218307463</v>
      </c>
      <c r="D1672" s="111" t="s">
        <v>2444</v>
      </c>
      <c r="E1672" s="111" t="b">
        <v>0</v>
      </c>
      <c r="F1672" s="111" t="b">
        <v>0</v>
      </c>
      <c r="G1672" s="111" t="b">
        <v>0</v>
      </c>
    </row>
    <row r="1673" spans="1:7" ht="15">
      <c r="A1673" s="111" t="s">
        <v>2337</v>
      </c>
      <c r="B1673" s="111">
        <v>2</v>
      </c>
      <c r="C1673" s="116">
        <v>0.0002875358218307463</v>
      </c>
      <c r="D1673" s="111" t="s">
        <v>2444</v>
      </c>
      <c r="E1673" s="111" t="b">
        <v>0</v>
      </c>
      <c r="F1673" s="111" t="b">
        <v>0</v>
      </c>
      <c r="G1673" s="111" t="b">
        <v>0</v>
      </c>
    </row>
    <row r="1674" spans="1:7" ht="15">
      <c r="A1674" s="111" t="s">
        <v>2338</v>
      </c>
      <c r="B1674" s="111">
        <v>2</v>
      </c>
      <c r="C1674" s="116">
        <v>0.0002875358218307463</v>
      </c>
      <c r="D1674" s="111" t="s">
        <v>2444</v>
      </c>
      <c r="E1674" s="111" t="b">
        <v>0</v>
      </c>
      <c r="F1674" s="111" t="b">
        <v>0</v>
      </c>
      <c r="G1674" s="111" t="b">
        <v>0</v>
      </c>
    </row>
    <row r="1675" spans="1:7" ht="15">
      <c r="A1675" s="111" t="s">
        <v>2339</v>
      </c>
      <c r="B1675" s="111">
        <v>2</v>
      </c>
      <c r="C1675" s="116">
        <v>0.00033528046824850705</v>
      </c>
      <c r="D1675" s="111" t="s">
        <v>2444</v>
      </c>
      <c r="E1675" s="111" t="b">
        <v>0</v>
      </c>
      <c r="F1675" s="111" t="b">
        <v>0</v>
      </c>
      <c r="G1675" s="111" t="b">
        <v>0</v>
      </c>
    </row>
    <row r="1676" spans="1:7" ht="15">
      <c r="A1676" s="111" t="s">
        <v>2340</v>
      </c>
      <c r="B1676" s="111">
        <v>2</v>
      </c>
      <c r="C1676" s="116">
        <v>0.00033528046824850705</v>
      </c>
      <c r="D1676" s="111" t="s">
        <v>2444</v>
      </c>
      <c r="E1676" s="111" t="b">
        <v>0</v>
      </c>
      <c r="F1676" s="111" t="b">
        <v>0</v>
      </c>
      <c r="G1676" s="111" t="b">
        <v>0</v>
      </c>
    </row>
    <row r="1677" spans="1:7" ht="15">
      <c r="A1677" s="111" t="s">
        <v>2341</v>
      </c>
      <c r="B1677" s="111">
        <v>2</v>
      </c>
      <c r="C1677" s="116">
        <v>0.00033528046824850705</v>
      </c>
      <c r="D1677" s="111" t="s">
        <v>2444</v>
      </c>
      <c r="E1677" s="111" t="b">
        <v>0</v>
      </c>
      <c r="F1677" s="111" t="b">
        <v>0</v>
      </c>
      <c r="G1677" s="111" t="b">
        <v>0</v>
      </c>
    </row>
    <row r="1678" spans="1:7" ht="15">
      <c r="A1678" s="111" t="s">
        <v>2342</v>
      </c>
      <c r="B1678" s="111">
        <v>2</v>
      </c>
      <c r="C1678" s="116">
        <v>0.00033528046824850705</v>
      </c>
      <c r="D1678" s="111" t="s">
        <v>2444</v>
      </c>
      <c r="E1678" s="111" t="b">
        <v>1</v>
      </c>
      <c r="F1678" s="111" t="b">
        <v>0</v>
      </c>
      <c r="G1678" s="111" t="b">
        <v>0</v>
      </c>
    </row>
    <row r="1679" spans="1:7" ht="15">
      <c r="A1679" s="111" t="s">
        <v>2343</v>
      </c>
      <c r="B1679" s="111">
        <v>2</v>
      </c>
      <c r="C1679" s="116">
        <v>0.0002875358218307463</v>
      </c>
      <c r="D1679" s="111" t="s">
        <v>2444</v>
      </c>
      <c r="E1679" s="111" t="b">
        <v>0</v>
      </c>
      <c r="F1679" s="111" t="b">
        <v>0</v>
      </c>
      <c r="G1679" s="111" t="b">
        <v>0</v>
      </c>
    </row>
    <row r="1680" spans="1:7" ht="15">
      <c r="A1680" s="111" t="s">
        <v>2344</v>
      </c>
      <c r="B1680" s="111">
        <v>2</v>
      </c>
      <c r="C1680" s="116">
        <v>0.0002875358218307463</v>
      </c>
      <c r="D1680" s="111" t="s">
        <v>2444</v>
      </c>
      <c r="E1680" s="111" t="b">
        <v>0</v>
      </c>
      <c r="F1680" s="111" t="b">
        <v>0</v>
      </c>
      <c r="G1680" s="111" t="b">
        <v>0</v>
      </c>
    </row>
    <row r="1681" spans="1:7" ht="15">
      <c r="A1681" s="111" t="s">
        <v>2345</v>
      </c>
      <c r="B1681" s="111">
        <v>2</v>
      </c>
      <c r="C1681" s="116">
        <v>0.0002875358218307463</v>
      </c>
      <c r="D1681" s="111" t="s">
        <v>2444</v>
      </c>
      <c r="E1681" s="111" t="b">
        <v>0</v>
      </c>
      <c r="F1681" s="111" t="b">
        <v>0</v>
      </c>
      <c r="G1681" s="111" t="b">
        <v>0</v>
      </c>
    </row>
    <row r="1682" spans="1:7" ht="15">
      <c r="A1682" s="111" t="s">
        <v>2346</v>
      </c>
      <c r="B1682" s="111">
        <v>2</v>
      </c>
      <c r="C1682" s="116">
        <v>0.0002875358218307463</v>
      </c>
      <c r="D1682" s="111" t="s">
        <v>2444</v>
      </c>
      <c r="E1682" s="111" t="b">
        <v>0</v>
      </c>
      <c r="F1682" s="111" t="b">
        <v>0</v>
      </c>
      <c r="G1682" s="111" t="b">
        <v>0</v>
      </c>
    </row>
    <row r="1683" spans="1:7" ht="15">
      <c r="A1683" s="111" t="s">
        <v>2347</v>
      </c>
      <c r="B1683" s="111">
        <v>2</v>
      </c>
      <c r="C1683" s="116">
        <v>0.00033528046824850705</v>
      </c>
      <c r="D1683" s="111" t="s">
        <v>2444</v>
      </c>
      <c r="E1683" s="111" t="b">
        <v>0</v>
      </c>
      <c r="F1683" s="111" t="b">
        <v>0</v>
      </c>
      <c r="G1683" s="111" t="b">
        <v>0</v>
      </c>
    </row>
    <row r="1684" spans="1:7" ht="15">
      <c r="A1684" s="111" t="s">
        <v>2348</v>
      </c>
      <c r="B1684" s="111">
        <v>2</v>
      </c>
      <c r="C1684" s="116">
        <v>0.00033528046824850705</v>
      </c>
      <c r="D1684" s="111" t="s">
        <v>2444</v>
      </c>
      <c r="E1684" s="111" t="b">
        <v>0</v>
      </c>
      <c r="F1684" s="111" t="b">
        <v>0</v>
      </c>
      <c r="G1684" s="111" t="b">
        <v>0</v>
      </c>
    </row>
    <row r="1685" spans="1:7" ht="15">
      <c r="A1685" s="111" t="s">
        <v>2349</v>
      </c>
      <c r="B1685" s="111">
        <v>2</v>
      </c>
      <c r="C1685" s="116">
        <v>0.0002875358218307463</v>
      </c>
      <c r="D1685" s="111" t="s">
        <v>2444</v>
      </c>
      <c r="E1685" s="111" t="b">
        <v>0</v>
      </c>
      <c r="F1685" s="111" t="b">
        <v>0</v>
      </c>
      <c r="G1685" s="111" t="b">
        <v>0</v>
      </c>
    </row>
    <row r="1686" spans="1:7" ht="15">
      <c r="A1686" s="111" t="s">
        <v>2350</v>
      </c>
      <c r="B1686" s="111">
        <v>2</v>
      </c>
      <c r="C1686" s="116">
        <v>0.00033528046824850705</v>
      </c>
      <c r="D1686" s="111" t="s">
        <v>2444</v>
      </c>
      <c r="E1686" s="111" t="b">
        <v>1</v>
      </c>
      <c r="F1686" s="111" t="b">
        <v>0</v>
      </c>
      <c r="G1686" s="111" t="b">
        <v>0</v>
      </c>
    </row>
    <row r="1687" spans="1:7" ht="15">
      <c r="A1687" s="111" t="s">
        <v>2351</v>
      </c>
      <c r="B1687" s="111">
        <v>2</v>
      </c>
      <c r="C1687" s="116">
        <v>0.0002875358218307463</v>
      </c>
      <c r="D1687" s="111" t="s">
        <v>2444</v>
      </c>
      <c r="E1687" s="111" t="b">
        <v>0</v>
      </c>
      <c r="F1687" s="111" t="b">
        <v>0</v>
      </c>
      <c r="G1687" s="111" t="b">
        <v>0</v>
      </c>
    </row>
    <row r="1688" spans="1:7" ht="15">
      <c r="A1688" s="111" t="s">
        <v>2352</v>
      </c>
      <c r="B1688" s="111">
        <v>2</v>
      </c>
      <c r="C1688" s="116">
        <v>0.0002875358218307463</v>
      </c>
      <c r="D1688" s="111" t="s">
        <v>2444</v>
      </c>
      <c r="E1688" s="111" t="b">
        <v>0</v>
      </c>
      <c r="F1688" s="111" t="b">
        <v>0</v>
      </c>
      <c r="G1688" s="111" t="b">
        <v>0</v>
      </c>
    </row>
    <row r="1689" spans="1:7" ht="15">
      <c r="A1689" s="111" t="s">
        <v>2353</v>
      </c>
      <c r="B1689" s="111">
        <v>2</v>
      </c>
      <c r="C1689" s="116">
        <v>0.0002875358218307463</v>
      </c>
      <c r="D1689" s="111" t="s">
        <v>2444</v>
      </c>
      <c r="E1689" s="111" t="b">
        <v>0</v>
      </c>
      <c r="F1689" s="111" t="b">
        <v>0</v>
      </c>
      <c r="G1689" s="111" t="b">
        <v>0</v>
      </c>
    </row>
    <row r="1690" spans="1:7" ht="15">
      <c r="A1690" s="111" t="s">
        <v>2354</v>
      </c>
      <c r="B1690" s="111">
        <v>2</v>
      </c>
      <c r="C1690" s="116">
        <v>0.0002875358218307463</v>
      </c>
      <c r="D1690" s="111" t="s">
        <v>2444</v>
      </c>
      <c r="E1690" s="111" t="b">
        <v>0</v>
      </c>
      <c r="F1690" s="111" t="b">
        <v>0</v>
      </c>
      <c r="G1690" s="111" t="b">
        <v>0</v>
      </c>
    </row>
    <row r="1691" spans="1:7" ht="15">
      <c r="A1691" s="111" t="s">
        <v>2355</v>
      </c>
      <c r="B1691" s="111">
        <v>2</v>
      </c>
      <c r="C1691" s="116">
        <v>0.0002875358218307463</v>
      </c>
      <c r="D1691" s="111" t="s">
        <v>2444</v>
      </c>
      <c r="E1691" s="111" t="b">
        <v>0</v>
      </c>
      <c r="F1691" s="111" t="b">
        <v>0</v>
      </c>
      <c r="G1691" s="111" t="b">
        <v>0</v>
      </c>
    </row>
    <row r="1692" spans="1:7" ht="15">
      <c r="A1692" s="111" t="s">
        <v>2356</v>
      </c>
      <c r="B1692" s="111">
        <v>2</v>
      </c>
      <c r="C1692" s="116">
        <v>0.0002875358218307463</v>
      </c>
      <c r="D1692" s="111" t="s">
        <v>2444</v>
      </c>
      <c r="E1692" s="111" t="b">
        <v>0</v>
      </c>
      <c r="F1692" s="111" t="b">
        <v>0</v>
      </c>
      <c r="G1692" s="111" t="b">
        <v>0</v>
      </c>
    </row>
    <row r="1693" spans="1:7" ht="15">
      <c r="A1693" s="111" t="s">
        <v>2357</v>
      </c>
      <c r="B1693" s="111">
        <v>2</v>
      </c>
      <c r="C1693" s="116">
        <v>0.00033528046824850705</v>
      </c>
      <c r="D1693" s="111" t="s">
        <v>2444</v>
      </c>
      <c r="E1693" s="111" t="b">
        <v>0</v>
      </c>
      <c r="F1693" s="111" t="b">
        <v>0</v>
      </c>
      <c r="G1693" s="111" t="b">
        <v>0</v>
      </c>
    </row>
    <row r="1694" spans="1:7" ht="15">
      <c r="A1694" s="111" t="s">
        <v>2358</v>
      </c>
      <c r="B1694" s="111">
        <v>2</v>
      </c>
      <c r="C1694" s="116">
        <v>0.0002875358218307463</v>
      </c>
      <c r="D1694" s="111" t="s">
        <v>2444</v>
      </c>
      <c r="E1694" s="111" t="b">
        <v>0</v>
      </c>
      <c r="F1694" s="111" t="b">
        <v>0</v>
      </c>
      <c r="G1694" s="111" t="b">
        <v>0</v>
      </c>
    </row>
    <row r="1695" spans="1:7" ht="15">
      <c r="A1695" s="111" t="s">
        <v>2359</v>
      </c>
      <c r="B1695" s="111">
        <v>2</v>
      </c>
      <c r="C1695" s="116">
        <v>0.0002875358218307463</v>
      </c>
      <c r="D1695" s="111" t="s">
        <v>2444</v>
      </c>
      <c r="E1695" s="111" t="b">
        <v>0</v>
      </c>
      <c r="F1695" s="111" t="b">
        <v>0</v>
      </c>
      <c r="G1695" s="111" t="b">
        <v>0</v>
      </c>
    </row>
    <row r="1696" spans="1:7" ht="15">
      <c r="A1696" s="111" t="s">
        <v>2360</v>
      </c>
      <c r="B1696" s="111">
        <v>2</v>
      </c>
      <c r="C1696" s="116">
        <v>0.0002875358218307463</v>
      </c>
      <c r="D1696" s="111" t="s">
        <v>2444</v>
      </c>
      <c r="E1696" s="111" t="b">
        <v>0</v>
      </c>
      <c r="F1696" s="111" t="b">
        <v>0</v>
      </c>
      <c r="G1696" s="111" t="b">
        <v>0</v>
      </c>
    </row>
    <row r="1697" spans="1:7" ht="15">
      <c r="A1697" s="111" t="s">
        <v>2361</v>
      </c>
      <c r="B1697" s="111">
        <v>2</v>
      </c>
      <c r="C1697" s="116">
        <v>0.0002875358218307463</v>
      </c>
      <c r="D1697" s="111" t="s">
        <v>2444</v>
      </c>
      <c r="E1697" s="111" t="b">
        <v>0</v>
      </c>
      <c r="F1697" s="111" t="b">
        <v>0</v>
      </c>
      <c r="G1697" s="111" t="b">
        <v>0</v>
      </c>
    </row>
    <row r="1698" spans="1:7" ht="15">
      <c r="A1698" s="111" t="s">
        <v>2362</v>
      </c>
      <c r="B1698" s="111">
        <v>2</v>
      </c>
      <c r="C1698" s="116">
        <v>0.0002875358218307463</v>
      </c>
      <c r="D1698" s="111" t="s">
        <v>2444</v>
      </c>
      <c r="E1698" s="111" t="b">
        <v>0</v>
      </c>
      <c r="F1698" s="111" t="b">
        <v>0</v>
      </c>
      <c r="G1698" s="111" t="b">
        <v>0</v>
      </c>
    </row>
    <row r="1699" spans="1:7" ht="15">
      <c r="A1699" s="111" t="s">
        <v>2363</v>
      </c>
      <c r="B1699" s="111">
        <v>2</v>
      </c>
      <c r="C1699" s="116">
        <v>0.0002875358218307463</v>
      </c>
      <c r="D1699" s="111" t="s">
        <v>2444</v>
      </c>
      <c r="E1699" s="111" t="b">
        <v>0</v>
      </c>
      <c r="F1699" s="111" t="b">
        <v>0</v>
      </c>
      <c r="G1699" s="111" t="b">
        <v>0</v>
      </c>
    </row>
    <row r="1700" spans="1:7" ht="15">
      <c r="A1700" s="111" t="s">
        <v>2364</v>
      </c>
      <c r="B1700" s="111">
        <v>2</v>
      </c>
      <c r="C1700" s="116">
        <v>0.00033528046824850705</v>
      </c>
      <c r="D1700" s="111" t="s">
        <v>2444</v>
      </c>
      <c r="E1700" s="111" t="b">
        <v>0</v>
      </c>
      <c r="F1700" s="111" t="b">
        <v>0</v>
      </c>
      <c r="G1700" s="111" t="b">
        <v>0</v>
      </c>
    </row>
    <row r="1701" spans="1:7" ht="15">
      <c r="A1701" s="111" t="s">
        <v>2365</v>
      </c>
      <c r="B1701" s="111">
        <v>2</v>
      </c>
      <c r="C1701" s="116">
        <v>0.0002875358218307463</v>
      </c>
      <c r="D1701" s="111" t="s">
        <v>2444</v>
      </c>
      <c r="E1701" s="111" t="b">
        <v>0</v>
      </c>
      <c r="F1701" s="111" t="b">
        <v>0</v>
      </c>
      <c r="G1701" s="111" t="b">
        <v>0</v>
      </c>
    </row>
    <row r="1702" spans="1:7" ht="15">
      <c r="A1702" s="111" t="s">
        <v>2366</v>
      </c>
      <c r="B1702" s="111">
        <v>2</v>
      </c>
      <c r="C1702" s="116">
        <v>0.0002875358218307463</v>
      </c>
      <c r="D1702" s="111" t="s">
        <v>2444</v>
      </c>
      <c r="E1702" s="111" t="b">
        <v>0</v>
      </c>
      <c r="F1702" s="111" t="b">
        <v>0</v>
      </c>
      <c r="G1702" s="111" t="b">
        <v>0</v>
      </c>
    </row>
    <row r="1703" spans="1:7" ht="15">
      <c r="A1703" s="111" t="s">
        <v>2367</v>
      </c>
      <c r="B1703" s="111">
        <v>2</v>
      </c>
      <c r="C1703" s="116">
        <v>0.00033528046824850705</v>
      </c>
      <c r="D1703" s="111" t="s">
        <v>2444</v>
      </c>
      <c r="E1703" s="111" t="b">
        <v>0</v>
      </c>
      <c r="F1703" s="111" t="b">
        <v>0</v>
      </c>
      <c r="G1703" s="111" t="b">
        <v>0</v>
      </c>
    </row>
    <row r="1704" spans="1:7" ht="15">
      <c r="A1704" s="111" t="s">
        <v>2368</v>
      </c>
      <c r="B1704" s="111">
        <v>2</v>
      </c>
      <c r="C1704" s="116">
        <v>0.0002875358218307463</v>
      </c>
      <c r="D1704" s="111" t="s">
        <v>2444</v>
      </c>
      <c r="E1704" s="111" t="b">
        <v>0</v>
      </c>
      <c r="F1704" s="111" t="b">
        <v>0</v>
      </c>
      <c r="G1704" s="111" t="b">
        <v>0</v>
      </c>
    </row>
    <row r="1705" spans="1:7" ht="15">
      <c r="A1705" s="111" t="s">
        <v>2369</v>
      </c>
      <c r="B1705" s="111">
        <v>2</v>
      </c>
      <c r="C1705" s="116">
        <v>0.0002875358218307463</v>
      </c>
      <c r="D1705" s="111" t="s">
        <v>2444</v>
      </c>
      <c r="E1705" s="111" t="b">
        <v>0</v>
      </c>
      <c r="F1705" s="111" t="b">
        <v>0</v>
      </c>
      <c r="G1705" s="111" t="b">
        <v>0</v>
      </c>
    </row>
    <row r="1706" spans="1:7" ht="15">
      <c r="A1706" s="111" t="s">
        <v>2370</v>
      </c>
      <c r="B1706" s="111">
        <v>2</v>
      </c>
      <c r="C1706" s="116">
        <v>0.0002875358218307463</v>
      </c>
      <c r="D1706" s="111" t="s">
        <v>2444</v>
      </c>
      <c r="E1706" s="111" t="b">
        <v>0</v>
      </c>
      <c r="F1706" s="111" t="b">
        <v>0</v>
      </c>
      <c r="G1706" s="111" t="b">
        <v>0</v>
      </c>
    </row>
    <row r="1707" spans="1:7" ht="15">
      <c r="A1707" s="111" t="s">
        <v>2371</v>
      </c>
      <c r="B1707" s="111">
        <v>2</v>
      </c>
      <c r="C1707" s="116">
        <v>0.0002875358218307463</v>
      </c>
      <c r="D1707" s="111" t="s">
        <v>2444</v>
      </c>
      <c r="E1707" s="111" t="b">
        <v>0</v>
      </c>
      <c r="F1707" s="111" t="b">
        <v>0</v>
      </c>
      <c r="G1707" s="111" t="b">
        <v>0</v>
      </c>
    </row>
    <row r="1708" spans="1:7" ht="15">
      <c r="A1708" s="111" t="s">
        <v>2372</v>
      </c>
      <c r="B1708" s="111">
        <v>2</v>
      </c>
      <c r="C1708" s="116">
        <v>0.0002875358218307463</v>
      </c>
      <c r="D1708" s="111" t="s">
        <v>2444</v>
      </c>
      <c r="E1708" s="111" t="b">
        <v>0</v>
      </c>
      <c r="F1708" s="111" t="b">
        <v>0</v>
      </c>
      <c r="G1708" s="111" t="b">
        <v>0</v>
      </c>
    </row>
    <row r="1709" spans="1:7" ht="15">
      <c r="A1709" s="111" t="s">
        <v>2373</v>
      </c>
      <c r="B1709" s="111">
        <v>2</v>
      </c>
      <c r="C1709" s="116">
        <v>0.0002875358218307463</v>
      </c>
      <c r="D1709" s="111" t="s">
        <v>2444</v>
      </c>
      <c r="E1709" s="111" t="b">
        <v>0</v>
      </c>
      <c r="F1709" s="111" t="b">
        <v>0</v>
      </c>
      <c r="G1709" s="111" t="b">
        <v>0</v>
      </c>
    </row>
    <row r="1710" spans="1:7" ht="15">
      <c r="A1710" s="111" t="s">
        <v>2374</v>
      </c>
      <c r="B1710" s="111">
        <v>2</v>
      </c>
      <c r="C1710" s="116">
        <v>0.0002875358218307463</v>
      </c>
      <c r="D1710" s="111" t="s">
        <v>2444</v>
      </c>
      <c r="E1710" s="111" t="b">
        <v>0</v>
      </c>
      <c r="F1710" s="111" t="b">
        <v>0</v>
      </c>
      <c r="G1710" s="111" t="b">
        <v>0</v>
      </c>
    </row>
    <row r="1711" spans="1:7" ht="15">
      <c r="A1711" s="111" t="s">
        <v>2375</v>
      </c>
      <c r="B1711" s="111">
        <v>2</v>
      </c>
      <c r="C1711" s="116">
        <v>0.0002875358218307463</v>
      </c>
      <c r="D1711" s="111" t="s">
        <v>2444</v>
      </c>
      <c r="E1711" s="111" t="b">
        <v>0</v>
      </c>
      <c r="F1711" s="111" t="b">
        <v>0</v>
      </c>
      <c r="G1711" s="111" t="b">
        <v>0</v>
      </c>
    </row>
    <row r="1712" spans="1:7" ht="15">
      <c r="A1712" s="111" t="s">
        <v>2376</v>
      </c>
      <c r="B1712" s="111">
        <v>2</v>
      </c>
      <c r="C1712" s="116">
        <v>0.0002875358218307463</v>
      </c>
      <c r="D1712" s="111" t="s">
        <v>2444</v>
      </c>
      <c r="E1712" s="111" t="b">
        <v>0</v>
      </c>
      <c r="F1712" s="111" t="b">
        <v>0</v>
      </c>
      <c r="G1712" s="111" t="b">
        <v>0</v>
      </c>
    </row>
    <row r="1713" spans="1:7" ht="15">
      <c r="A1713" s="111" t="s">
        <v>2377</v>
      </c>
      <c r="B1713" s="111">
        <v>2</v>
      </c>
      <c r="C1713" s="116">
        <v>0.0002875358218307463</v>
      </c>
      <c r="D1713" s="111" t="s">
        <v>2444</v>
      </c>
      <c r="E1713" s="111" t="b">
        <v>0</v>
      </c>
      <c r="F1713" s="111" t="b">
        <v>0</v>
      </c>
      <c r="G1713" s="111" t="b">
        <v>0</v>
      </c>
    </row>
    <row r="1714" spans="1:7" ht="15">
      <c r="A1714" s="111" t="s">
        <v>2378</v>
      </c>
      <c r="B1714" s="111">
        <v>2</v>
      </c>
      <c r="C1714" s="116">
        <v>0.0002875358218307463</v>
      </c>
      <c r="D1714" s="111" t="s">
        <v>2444</v>
      </c>
      <c r="E1714" s="111" t="b">
        <v>0</v>
      </c>
      <c r="F1714" s="111" t="b">
        <v>0</v>
      </c>
      <c r="G1714" s="111" t="b">
        <v>0</v>
      </c>
    </row>
    <row r="1715" spans="1:7" ht="15">
      <c r="A1715" s="111" t="s">
        <v>2379</v>
      </c>
      <c r="B1715" s="111">
        <v>2</v>
      </c>
      <c r="C1715" s="116">
        <v>0.0002875358218307463</v>
      </c>
      <c r="D1715" s="111" t="s">
        <v>2444</v>
      </c>
      <c r="E1715" s="111" t="b">
        <v>0</v>
      </c>
      <c r="F1715" s="111" t="b">
        <v>0</v>
      </c>
      <c r="G1715" s="111" t="b">
        <v>0</v>
      </c>
    </row>
    <row r="1716" spans="1:7" ht="15">
      <c r="A1716" s="111" t="s">
        <v>2380</v>
      </c>
      <c r="B1716" s="111">
        <v>2</v>
      </c>
      <c r="C1716" s="116">
        <v>0.0002875358218307463</v>
      </c>
      <c r="D1716" s="111" t="s">
        <v>2444</v>
      </c>
      <c r="E1716" s="111" t="b">
        <v>0</v>
      </c>
      <c r="F1716" s="111" t="b">
        <v>0</v>
      </c>
      <c r="G1716" s="111" t="b">
        <v>0</v>
      </c>
    </row>
    <row r="1717" spans="1:7" ht="15">
      <c r="A1717" s="111" t="s">
        <v>2381</v>
      </c>
      <c r="B1717" s="111">
        <v>2</v>
      </c>
      <c r="C1717" s="116">
        <v>0.0002875358218307463</v>
      </c>
      <c r="D1717" s="111" t="s">
        <v>2444</v>
      </c>
      <c r="E1717" s="111" t="b">
        <v>0</v>
      </c>
      <c r="F1717" s="111" t="b">
        <v>0</v>
      </c>
      <c r="G1717" s="111" t="b">
        <v>0</v>
      </c>
    </row>
    <row r="1718" spans="1:7" ht="15">
      <c r="A1718" s="111" t="s">
        <v>2382</v>
      </c>
      <c r="B1718" s="111">
        <v>2</v>
      </c>
      <c r="C1718" s="116">
        <v>0.0002875358218307463</v>
      </c>
      <c r="D1718" s="111" t="s">
        <v>2444</v>
      </c>
      <c r="E1718" s="111" t="b">
        <v>1</v>
      </c>
      <c r="F1718" s="111" t="b">
        <v>0</v>
      </c>
      <c r="G1718" s="111" t="b">
        <v>0</v>
      </c>
    </row>
    <row r="1719" spans="1:7" ht="15">
      <c r="A1719" s="111" t="s">
        <v>2383</v>
      </c>
      <c r="B1719" s="111">
        <v>2</v>
      </c>
      <c r="C1719" s="116">
        <v>0.0002875358218307463</v>
      </c>
      <c r="D1719" s="111" t="s">
        <v>2444</v>
      </c>
      <c r="E1719" s="111" t="b">
        <v>0</v>
      </c>
      <c r="F1719" s="111" t="b">
        <v>0</v>
      </c>
      <c r="G1719" s="111" t="b">
        <v>0</v>
      </c>
    </row>
    <row r="1720" spans="1:7" ht="15">
      <c r="A1720" s="111" t="s">
        <v>2384</v>
      </c>
      <c r="B1720" s="111">
        <v>2</v>
      </c>
      <c r="C1720" s="116">
        <v>0.0002875358218307463</v>
      </c>
      <c r="D1720" s="111" t="s">
        <v>2444</v>
      </c>
      <c r="E1720" s="111" t="b">
        <v>0</v>
      </c>
      <c r="F1720" s="111" t="b">
        <v>0</v>
      </c>
      <c r="G1720" s="111" t="b">
        <v>0</v>
      </c>
    </row>
    <row r="1721" spans="1:7" ht="15">
      <c r="A1721" s="111" t="s">
        <v>2385</v>
      </c>
      <c r="B1721" s="111">
        <v>2</v>
      </c>
      <c r="C1721" s="116">
        <v>0.0002875358218307463</v>
      </c>
      <c r="D1721" s="111" t="s">
        <v>2444</v>
      </c>
      <c r="E1721" s="111" t="b">
        <v>0</v>
      </c>
      <c r="F1721" s="111" t="b">
        <v>0</v>
      </c>
      <c r="G1721" s="111" t="b">
        <v>0</v>
      </c>
    </row>
    <row r="1722" spans="1:7" ht="15">
      <c r="A1722" s="111" t="s">
        <v>2386</v>
      </c>
      <c r="B1722" s="111">
        <v>2</v>
      </c>
      <c r="C1722" s="116">
        <v>0.0002875358218307463</v>
      </c>
      <c r="D1722" s="111" t="s">
        <v>2444</v>
      </c>
      <c r="E1722" s="111" t="b">
        <v>0</v>
      </c>
      <c r="F1722" s="111" t="b">
        <v>0</v>
      </c>
      <c r="G1722" s="111" t="b">
        <v>0</v>
      </c>
    </row>
    <row r="1723" spans="1:7" ht="15">
      <c r="A1723" s="111" t="s">
        <v>2387</v>
      </c>
      <c r="B1723" s="111">
        <v>2</v>
      </c>
      <c r="C1723" s="116">
        <v>0.0002875358218307463</v>
      </c>
      <c r="D1723" s="111" t="s">
        <v>2444</v>
      </c>
      <c r="E1723" s="111" t="b">
        <v>0</v>
      </c>
      <c r="F1723" s="111" t="b">
        <v>0</v>
      </c>
      <c r="G1723" s="111" t="b">
        <v>0</v>
      </c>
    </row>
    <row r="1724" spans="1:7" ht="15">
      <c r="A1724" s="111" t="s">
        <v>2388</v>
      </c>
      <c r="B1724" s="111">
        <v>2</v>
      </c>
      <c r="C1724" s="116">
        <v>0.0002875358218307463</v>
      </c>
      <c r="D1724" s="111" t="s">
        <v>2444</v>
      </c>
      <c r="E1724" s="111" t="b">
        <v>0</v>
      </c>
      <c r="F1724" s="111" t="b">
        <v>0</v>
      </c>
      <c r="G1724" s="111" t="b">
        <v>0</v>
      </c>
    </row>
    <row r="1725" spans="1:7" ht="15">
      <c r="A1725" s="111" t="s">
        <v>2389</v>
      </c>
      <c r="B1725" s="111">
        <v>2</v>
      </c>
      <c r="C1725" s="116">
        <v>0.0002875358218307463</v>
      </c>
      <c r="D1725" s="111" t="s">
        <v>2444</v>
      </c>
      <c r="E1725" s="111" t="b">
        <v>0</v>
      </c>
      <c r="F1725" s="111" t="b">
        <v>0</v>
      </c>
      <c r="G1725" s="111" t="b">
        <v>0</v>
      </c>
    </row>
    <row r="1726" spans="1:7" ht="15">
      <c r="A1726" s="111" t="s">
        <v>2390</v>
      </c>
      <c r="B1726" s="111">
        <v>2</v>
      </c>
      <c r="C1726" s="116">
        <v>0.0002875358218307463</v>
      </c>
      <c r="D1726" s="111" t="s">
        <v>2444</v>
      </c>
      <c r="E1726" s="111" t="b">
        <v>0</v>
      </c>
      <c r="F1726" s="111" t="b">
        <v>0</v>
      </c>
      <c r="G1726" s="111" t="b">
        <v>0</v>
      </c>
    </row>
    <row r="1727" spans="1:7" ht="15">
      <c r="A1727" s="111" t="s">
        <v>2391</v>
      </c>
      <c r="B1727" s="111">
        <v>2</v>
      </c>
      <c r="C1727" s="116">
        <v>0.0002875358218307463</v>
      </c>
      <c r="D1727" s="111" t="s">
        <v>2444</v>
      </c>
      <c r="E1727" s="111" t="b">
        <v>0</v>
      </c>
      <c r="F1727" s="111" t="b">
        <v>0</v>
      </c>
      <c r="G1727" s="111" t="b">
        <v>0</v>
      </c>
    </row>
    <row r="1728" spans="1:7" ht="15">
      <c r="A1728" s="111" t="s">
        <v>2392</v>
      </c>
      <c r="B1728" s="111">
        <v>2</v>
      </c>
      <c r="C1728" s="116">
        <v>0.0002875358218307463</v>
      </c>
      <c r="D1728" s="111" t="s">
        <v>2444</v>
      </c>
      <c r="E1728" s="111" t="b">
        <v>0</v>
      </c>
      <c r="F1728" s="111" t="b">
        <v>0</v>
      </c>
      <c r="G1728" s="111" t="b">
        <v>0</v>
      </c>
    </row>
    <row r="1729" spans="1:7" ht="15">
      <c r="A1729" s="111" t="s">
        <v>2393</v>
      </c>
      <c r="B1729" s="111">
        <v>2</v>
      </c>
      <c r="C1729" s="116">
        <v>0.0002875358218307463</v>
      </c>
      <c r="D1729" s="111" t="s">
        <v>2444</v>
      </c>
      <c r="E1729" s="111" t="b">
        <v>0</v>
      </c>
      <c r="F1729" s="111" t="b">
        <v>0</v>
      </c>
      <c r="G1729" s="111" t="b">
        <v>0</v>
      </c>
    </row>
    <row r="1730" spans="1:7" ht="15">
      <c r="A1730" s="111" t="s">
        <v>2394</v>
      </c>
      <c r="B1730" s="111">
        <v>2</v>
      </c>
      <c r="C1730" s="116">
        <v>0.0002875358218307463</v>
      </c>
      <c r="D1730" s="111" t="s">
        <v>2444</v>
      </c>
      <c r="E1730" s="111" t="b">
        <v>0</v>
      </c>
      <c r="F1730" s="111" t="b">
        <v>0</v>
      </c>
      <c r="G1730" s="111" t="b">
        <v>0</v>
      </c>
    </row>
    <row r="1731" spans="1:7" ht="15">
      <c r="A1731" s="111" t="s">
        <v>2395</v>
      </c>
      <c r="B1731" s="111">
        <v>2</v>
      </c>
      <c r="C1731" s="116">
        <v>0.0002875358218307463</v>
      </c>
      <c r="D1731" s="111" t="s">
        <v>2444</v>
      </c>
      <c r="E1731" s="111" t="b">
        <v>0</v>
      </c>
      <c r="F1731" s="111" t="b">
        <v>0</v>
      </c>
      <c r="G1731" s="111" t="b">
        <v>0</v>
      </c>
    </row>
    <row r="1732" spans="1:7" ht="15">
      <c r="A1732" s="111" t="s">
        <v>2396</v>
      </c>
      <c r="B1732" s="111">
        <v>2</v>
      </c>
      <c r="C1732" s="116">
        <v>0.0002875358218307463</v>
      </c>
      <c r="D1732" s="111" t="s">
        <v>2444</v>
      </c>
      <c r="E1732" s="111" t="b">
        <v>0</v>
      </c>
      <c r="F1732" s="111" t="b">
        <v>0</v>
      </c>
      <c r="G1732" s="111" t="b">
        <v>0</v>
      </c>
    </row>
    <row r="1733" spans="1:7" ht="15">
      <c r="A1733" s="111" t="s">
        <v>2397</v>
      </c>
      <c r="B1733" s="111">
        <v>2</v>
      </c>
      <c r="C1733" s="116">
        <v>0.0002875358218307463</v>
      </c>
      <c r="D1733" s="111" t="s">
        <v>2444</v>
      </c>
      <c r="E1733" s="111" t="b">
        <v>0</v>
      </c>
      <c r="F1733" s="111" t="b">
        <v>0</v>
      </c>
      <c r="G1733" s="111" t="b">
        <v>0</v>
      </c>
    </row>
    <row r="1734" spans="1:7" ht="15">
      <c r="A1734" s="111" t="s">
        <v>2398</v>
      </c>
      <c r="B1734" s="111">
        <v>2</v>
      </c>
      <c r="C1734" s="116">
        <v>0.0002875358218307463</v>
      </c>
      <c r="D1734" s="111" t="s">
        <v>2444</v>
      </c>
      <c r="E1734" s="111" t="b">
        <v>0</v>
      </c>
      <c r="F1734" s="111" t="b">
        <v>0</v>
      </c>
      <c r="G1734" s="111" t="b">
        <v>0</v>
      </c>
    </row>
    <row r="1735" spans="1:7" ht="15">
      <c r="A1735" s="111" t="s">
        <v>2399</v>
      </c>
      <c r="B1735" s="111">
        <v>2</v>
      </c>
      <c r="C1735" s="116">
        <v>0.0002875358218307463</v>
      </c>
      <c r="D1735" s="111" t="s">
        <v>2444</v>
      </c>
      <c r="E1735" s="111" t="b">
        <v>0</v>
      </c>
      <c r="F1735" s="111" t="b">
        <v>0</v>
      </c>
      <c r="G1735" s="111" t="b">
        <v>0</v>
      </c>
    </row>
    <row r="1736" spans="1:7" ht="15">
      <c r="A1736" s="111" t="s">
        <v>2400</v>
      </c>
      <c r="B1736" s="111">
        <v>2</v>
      </c>
      <c r="C1736" s="116">
        <v>0.0002875358218307463</v>
      </c>
      <c r="D1736" s="111" t="s">
        <v>2444</v>
      </c>
      <c r="E1736" s="111" t="b">
        <v>0</v>
      </c>
      <c r="F1736" s="111" t="b">
        <v>0</v>
      </c>
      <c r="G1736" s="111" t="b">
        <v>0</v>
      </c>
    </row>
    <row r="1737" spans="1:7" ht="15">
      <c r="A1737" s="111" t="s">
        <v>2401</v>
      </c>
      <c r="B1737" s="111">
        <v>2</v>
      </c>
      <c r="C1737" s="116">
        <v>0.0002875358218307463</v>
      </c>
      <c r="D1737" s="111" t="s">
        <v>2444</v>
      </c>
      <c r="E1737" s="111" t="b">
        <v>0</v>
      </c>
      <c r="F1737" s="111" t="b">
        <v>0</v>
      </c>
      <c r="G1737" s="111" t="b">
        <v>0</v>
      </c>
    </row>
    <row r="1738" spans="1:7" ht="15">
      <c r="A1738" s="111" t="s">
        <v>2402</v>
      </c>
      <c r="B1738" s="111">
        <v>2</v>
      </c>
      <c r="C1738" s="116">
        <v>0.00033528046824850705</v>
      </c>
      <c r="D1738" s="111" t="s">
        <v>2444</v>
      </c>
      <c r="E1738" s="111" t="b">
        <v>0</v>
      </c>
      <c r="F1738" s="111" t="b">
        <v>0</v>
      </c>
      <c r="G1738" s="111" t="b">
        <v>0</v>
      </c>
    </row>
    <row r="1739" spans="1:7" ht="15">
      <c r="A1739" s="111" t="s">
        <v>2403</v>
      </c>
      <c r="B1739" s="111">
        <v>2</v>
      </c>
      <c r="C1739" s="116">
        <v>0.0002875358218307463</v>
      </c>
      <c r="D1739" s="111" t="s">
        <v>2444</v>
      </c>
      <c r="E1739" s="111" t="b">
        <v>0</v>
      </c>
      <c r="F1739" s="111" t="b">
        <v>0</v>
      </c>
      <c r="G1739" s="111" t="b">
        <v>0</v>
      </c>
    </row>
    <row r="1740" spans="1:7" ht="15">
      <c r="A1740" s="111" t="s">
        <v>2404</v>
      </c>
      <c r="B1740" s="111">
        <v>2</v>
      </c>
      <c r="C1740" s="116">
        <v>0.00033528046824850705</v>
      </c>
      <c r="D1740" s="111" t="s">
        <v>2444</v>
      </c>
      <c r="E1740" s="111" t="b">
        <v>0</v>
      </c>
      <c r="F1740" s="111" t="b">
        <v>0</v>
      </c>
      <c r="G1740" s="111" t="b">
        <v>0</v>
      </c>
    </row>
    <row r="1741" spans="1:7" ht="15">
      <c r="A1741" s="111" t="s">
        <v>2405</v>
      </c>
      <c r="B1741" s="111">
        <v>2</v>
      </c>
      <c r="C1741" s="116">
        <v>0.0002875358218307463</v>
      </c>
      <c r="D1741" s="111" t="s">
        <v>2444</v>
      </c>
      <c r="E1741" s="111" t="b">
        <v>0</v>
      </c>
      <c r="F1741" s="111" t="b">
        <v>0</v>
      </c>
      <c r="G1741" s="111" t="b">
        <v>0</v>
      </c>
    </row>
    <row r="1742" spans="1:7" ht="15">
      <c r="A1742" s="111" t="s">
        <v>2406</v>
      </c>
      <c r="B1742" s="111">
        <v>2</v>
      </c>
      <c r="C1742" s="116">
        <v>0.0002875358218307463</v>
      </c>
      <c r="D1742" s="111" t="s">
        <v>2444</v>
      </c>
      <c r="E1742" s="111" t="b">
        <v>0</v>
      </c>
      <c r="F1742" s="111" t="b">
        <v>0</v>
      </c>
      <c r="G1742" s="111" t="b">
        <v>0</v>
      </c>
    </row>
    <row r="1743" spans="1:7" ht="15">
      <c r="A1743" s="111" t="s">
        <v>2407</v>
      </c>
      <c r="B1743" s="111">
        <v>2</v>
      </c>
      <c r="C1743" s="116">
        <v>0.00033528046824850705</v>
      </c>
      <c r="D1743" s="111" t="s">
        <v>2444</v>
      </c>
      <c r="E1743" s="111" t="b">
        <v>0</v>
      </c>
      <c r="F1743" s="111" t="b">
        <v>0</v>
      </c>
      <c r="G1743" s="111" t="b">
        <v>0</v>
      </c>
    </row>
    <row r="1744" spans="1:7" ht="15">
      <c r="A1744" s="111" t="s">
        <v>2408</v>
      </c>
      <c r="B1744" s="111">
        <v>2</v>
      </c>
      <c r="C1744" s="116">
        <v>0.00033528046824850705</v>
      </c>
      <c r="D1744" s="111" t="s">
        <v>2444</v>
      </c>
      <c r="E1744" s="111" t="b">
        <v>0</v>
      </c>
      <c r="F1744" s="111" t="b">
        <v>0</v>
      </c>
      <c r="G1744" s="111" t="b">
        <v>0</v>
      </c>
    </row>
    <row r="1745" spans="1:7" ht="15">
      <c r="A1745" s="111" t="s">
        <v>2409</v>
      </c>
      <c r="B1745" s="111">
        <v>2</v>
      </c>
      <c r="C1745" s="116">
        <v>0.00033528046824850705</v>
      </c>
      <c r="D1745" s="111" t="s">
        <v>2444</v>
      </c>
      <c r="E1745" s="111" t="b">
        <v>0</v>
      </c>
      <c r="F1745" s="111" t="b">
        <v>0</v>
      </c>
      <c r="G1745" s="111" t="b">
        <v>0</v>
      </c>
    </row>
    <row r="1746" spans="1:7" ht="15">
      <c r="A1746" s="111" t="s">
        <v>2410</v>
      </c>
      <c r="B1746" s="111">
        <v>2</v>
      </c>
      <c r="C1746" s="116">
        <v>0.00033528046824850705</v>
      </c>
      <c r="D1746" s="111" t="s">
        <v>2444</v>
      </c>
      <c r="E1746" s="111" t="b">
        <v>0</v>
      </c>
      <c r="F1746" s="111" t="b">
        <v>0</v>
      </c>
      <c r="G1746" s="111" t="b">
        <v>0</v>
      </c>
    </row>
    <row r="1747" spans="1:7" ht="15">
      <c r="A1747" s="111" t="s">
        <v>2411</v>
      </c>
      <c r="B1747" s="111">
        <v>2</v>
      </c>
      <c r="C1747" s="116">
        <v>0.0002875358218307463</v>
      </c>
      <c r="D1747" s="111" t="s">
        <v>2444</v>
      </c>
      <c r="E1747" s="111" t="b">
        <v>0</v>
      </c>
      <c r="F1747" s="111" t="b">
        <v>0</v>
      </c>
      <c r="G1747" s="111" t="b">
        <v>0</v>
      </c>
    </row>
    <row r="1748" spans="1:7" ht="15">
      <c r="A1748" s="111" t="s">
        <v>2412</v>
      </c>
      <c r="B1748" s="111">
        <v>2</v>
      </c>
      <c r="C1748" s="116">
        <v>0.0002875358218307463</v>
      </c>
      <c r="D1748" s="111" t="s">
        <v>2444</v>
      </c>
      <c r="E1748" s="111" t="b">
        <v>0</v>
      </c>
      <c r="F1748" s="111" t="b">
        <v>0</v>
      </c>
      <c r="G1748" s="111" t="b">
        <v>0</v>
      </c>
    </row>
    <row r="1749" spans="1:7" ht="15">
      <c r="A1749" s="111" t="s">
        <v>2413</v>
      </c>
      <c r="B1749" s="111">
        <v>2</v>
      </c>
      <c r="C1749" s="116">
        <v>0.0002875358218307463</v>
      </c>
      <c r="D1749" s="111" t="s">
        <v>2444</v>
      </c>
      <c r="E1749" s="111" t="b">
        <v>0</v>
      </c>
      <c r="F1749" s="111" t="b">
        <v>0</v>
      </c>
      <c r="G1749" s="111" t="b">
        <v>0</v>
      </c>
    </row>
    <row r="1750" spans="1:7" ht="15">
      <c r="A1750" s="111" t="s">
        <v>2414</v>
      </c>
      <c r="B1750" s="111">
        <v>2</v>
      </c>
      <c r="C1750" s="116">
        <v>0.0002875358218307463</v>
      </c>
      <c r="D1750" s="111" t="s">
        <v>2444</v>
      </c>
      <c r="E1750" s="111" t="b">
        <v>0</v>
      </c>
      <c r="F1750" s="111" t="b">
        <v>0</v>
      </c>
      <c r="G1750" s="111" t="b">
        <v>0</v>
      </c>
    </row>
    <row r="1751" spans="1:7" ht="15">
      <c r="A1751" s="111" t="s">
        <v>2415</v>
      </c>
      <c r="B1751" s="111">
        <v>2</v>
      </c>
      <c r="C1751" s="116">
        <v>0.0002875358218307463</v>
      </c>
      <c r="D1751" s="111" t="s">
        <v>2444</v>
      </c>
      <c r="E1751" s="111" t="b">
        <v>0</v>
      </c>
      <c r="F1751" s="111" t="b">
        <v>0</v>
      </c>
      <c r="G1751" s="111" t="b">
        <v>0</v>
      </c>
    </row>
    <row r="1752" spans="1:7" ht="15">
      <c r="A1752" s="111" t="s">
        <v>2416</v>
      </c>
      <c r="B1752" s="111">
        <v>2</v>
      </c>
      <c r="C1752" s="116">
        <v>0.0002875358218307463</v>
      </c>
      <c r="D1752" s="111" t="s">
        <v>2444</v>
      </c>
      <c r="E1752" s="111" t="b">
        <v>0</v>
      </c>
      <c r="F1752" s="111" t="b">
        <v>0</v>
      </c>
      <c r="G1752" s="111" t="b">
        <v>0</v>
      </c>
    </row>
    <row r="1753" spans="1:7" ht="15">
      <c r="A1753" s="111" t="s">
        <v>2417</v>
      </c>
      <c r="B1753" s="111">
        <v>2</v>
      </c>
      <c r="C1753" s="116">
        <v>0.0002875358218307463</v>
      </c>
      <c r="D1753" s="111" t="s">
        <v>2444</v>
      </c>
      <c r="E1753" s="111" t="b">
        <v>0</v>
      </c>
      <c r="F1753" s="111" t="b">
        <v>0</v>
      </c>
      <c r="G1753" s="111" t="b">
        <v>0</v>
      </c>
    </row>
    <row r="1754" spans="1:7" ht="15">
      <c r="A1754" s="111" t="s">
        <v>272</v>
      </c>
      <c r="B1754" s="111">
        <v>2</v>
      </c>
      <c r="C1754" s="116">
        <v>0.00033528046824850705</v>
      </c>
      <c r="D1754" s="111" t="s">
        <v>2444</v>
      </c>
      <c r="E1754" s="111" t="b">
        <v>0</v>
      </c>
      <c r="F1754" s="111" t="b">
        <v>0</v>
      </c>
      <c r="G1754" s="111" t="b">
        <v>0</v>
      </c>
    </row>
    <row r="1755" spans="1:7" ht="15">
      <c r="A1755" s="111" t="s">
        <v>2418</v>
      </c>
      <c r="B1755" s="111">
        <v>2</v>
      </c>
      <c r="C1755" s="116">
        <v>0.00033528046824850705</v>
      </c>
      <c r="D1755" s="111" t="s">
        <v>2444</v>
      </c>
      <c r="E1755" s="111" t="b">
        <v>0</v>
      </c>
      <c r="F1755" s="111" t="b">
        <v>0</v>
      </c>
      <c r="G1755" s="111" t="b">
        <v>0</v>
      </c>
    </row>
    <row r="1756" spans="1:7" ht="15">
      <c r="A1756" s="111" t="s">
        <v>2419</v>
      </c>
      <c r="B1756" s="111">
        <v>2</v>
      </c>
      <c r="C1756" s="116">
        <v>0.00033528046824850705</v>
      </c>
      <c r="D1756" s="111" t="s">
        <v>2444</v>
      </c>
      <c r="E1756" s="111" t="b">
        <v>0</v>
      </c>
      <c r="F1756" s="111" t="b">
        <v>0</v>
      </c>
      <c r="G1756" s="111" t="b">
        <v>0</v>
      </c>
    </row>
    <row r="1757" spans="1:7" ht="15">
      <c r="A1757" s="111" t="s">
        <v>2420</v>
      </c>
      <c r="B1757" s="111">
        <v>2</v>
      </c>
      <c r="C1757" s="116">
        <v>0.0002875358218307463</v>
      </c>
      <c r="D1757" s="111" t="s">
        <v>2444</v>
      </c>
      <c r="E1757" s="111" t="b">
        <v>0</v>
      </c>
      <c r="F1757" s="111" t="b">
        <v>0</v>
      </c>
      <c r="G1757" s="111" t="b">
        <v>0</v>
      </c>
    </row>
    <row r="1758" spans="1:7" ht="15">
      <c r="A1758" s="111" t="s">
        <v>2421</v>
      </c>
      <c r="B1758" s="111">
        <v>2</v>
      </c>
      <c r="C1758" s="116">
        <v>0.00033528046824850705</v>
      </c>
      <c r="D1758" s="111" t="s">
        <v>2444</v>
      </c>
      <c r="E1758" s="111" t="b">
        <v>0</v>
      </c>
      <c r="F1758" s="111" t="b">
        <v>0</v>
      </c>
      <c r="G1758" s="111" t="b">
        <v>0</v>
      </c>
    </row>
    <row r="1759" spans="1:7" ht="15">
      <c r="A1759" s="111" t="s">
        <v>2422</v>
      </c>
      <c r="B1759" s="111">
        <v>2</v>
      </c>
      <c r="C1759" s="116">
        <v>0.00033528046824850705</v>
      </c>
      <c r="D1759" s="111" t="s">
        <v>2444</v>
      </c>
      <c r="E1759" s="111" t="b">
        <v>0</v>
      </c>
      <c r="F1759" s="111" t="b">
        <v>0</v>
      </c>
      <c r="G1759" s="111" t="b">
        <v>0</v>
      </c>
    </row>
    <row r="1760" spans="1:7" ht="15">
      <c r="A1760" s="111" t="s">
        <v>2423</v>
      </c>
      <c r="B1760" s="111">
        <v>2</v>
      </c>
      <c r="C1760" s="116">
        <v>0.00033528046824850705</v>
      </c>
      <c r="D1760" s="111" t="s">
        <v>2444</v>
      </c>
      <c r="E1760" s="111" t="b">
        <v>0</v>
      </c>
      <c r="F1760" s="111" t="b">
        <v>0</v>
      </c>
      <c r="G1760" s="111" t="b">
        <v>0</v>
      </c>
    </row>
    <row r="1761" spans="1:7" ht="15">
      <c r="A1761" s="111" t="s">
        <v>2424</v>
      </c>
      <c r="B1761" s="111">
        <v>2</v>
      </c>
      <c r="C1761" s="116">
        <v>0.00033528046824850705</v>
      </c>
      <c r="D1761" s="111" t="s">
        <v>2444</v>
      </c>
      <c r="E1761" s="111" t="b">
        <v>0</v>
      </c>
      <c r="F1761" s="111" t="b">
        <v>0</v>
      </c>
      <c r="G1761" s="111" t="b">
        <v>0</v>
      </c>
    </row>
    <row r="1762" spans="1:7" ht="15">
      <c r="A1762" s="111" t="s">
        <v>2425</v>
      </c>
      <c r="B1762" s="111">
        <v>2</v>
      </c>
      <c r="C1762" s="116">
        <v>0.00033528046824850705</v>
      </c>
      <c r="D1762" s="111" t="s">
        <v>2444</v>
      </c>
      <c r="E1762" s="111" t="b">
        <v>0</v>
      </c>
      <c r="F1762" s="111" t="b">
        <v>0</v>
      </c>
      <c r="G1762" s="111" t="b">
        <v>0</v>
      </c>
    </row>
    <row r="1763" spans="1:7" ht="15">
      <c r="A1763" s="111" t="s">
        <v>2426</v>
      </c>
      <c r="B1763" s="111">
        <v>2</v>
      </c>
      <c r="C1763" s="116">
        <v>0.00033528046824850705</v>
      </c>
      <c r="D1763" s="111" t="s">
        <v>2444</v>
      </c>
      <c r="E1763" s="111" t="b">
        <v>0</v>
      </c>
      <c r="F1763" s="111" t="b">
        <v>0</v>
      </c>
      <c r="G1763" s="111" t="b">
        <v>0</v>
      </c>
    </row>
    <row r="1764" spans="1:7" ht="15">
      <c r="A1764" s="111" t="s">
        <v>2427</v>
      </c>
      <c r="B1764" s="111">
        <v>2</v>
      </c>
      <c r="C1764" s="116">
        <v>0.00033528046824850705</v>
      </c>
      <c r="D1764" s="111" t="s">
        <v>2444</v>
      </c>
      <c r="E1764" s="111" t="b">
        <v>0</v>
      </c>
      <c r="F1764" s="111" t="b">
        <v>0</v>
      </c>
      <c r="G1764" s="111" t="b">
        <v>0</v>
      </c>
    </row>
    <row r="1765" spans="1:7" ht="15">
      <c r="A1765" s="111" t="s">
        <v>2428</v>
      </c>
      <c r="B1765" s="111">
        <v>2</v>
      </c>
      <c r="C1765" s="116">
        <v>0.0002875358218307463</v>
      </c>
      <c r="D1765" s="111" t="s">
        <v>2444</v>
      </c>
      <c r="E1765" s="111" t="b">
        <v>0</v>
      </c>
      <c r="F1765" s="111" t="b">
        <v>0</v>
      </c>
      <c r="G1765" s="111" t="b">
        <v>0</v>
      </c>
    </row>
    <row r="1766" spans="1:7" ht="15">
      <c r="A1766" s="111" t="s">
        <v>2429</v>
      </c>
      <c r="B1766" s="111">
        <v>2</v>
      </c>
      <c r="C1766" s="116">
        <v>0.00033528046824850705</v>
      </c>
      <c r="D1766" s="111" t="s">
        <v>2444</v>
      </c>
      <c r="E1766" s="111" t="b">
        <v>0</v>
      </c>
      <c r="F1766" s="111" t="b">
        <v>0</v>
      </c>
      <c r="G1766" s="111" t="b">
        <v>0</v>
      </c>
    </row>
    <row r="1767" spans="1:7" ht="15">
      <c r="A1767" s="111" t="s">
        <v>2430</v>
      </c>
      <c r="B1767" s="111">
        <v>2</v>
      </c>
      <c r="C1767" s="116">
        <v>0.00033528046824850705</v>
      </c>
      <c r="D1767" s="111" t="s">
        <v>2444</v>
      </c>
      <c r="E1767" s="111" t="b">
        <v>0</v>
      </c>
      <c r="F1767" s="111" t="b">
        <v>0</v>
      </c>
      <c r="G1767" s="111" t="b">
        <v>0</v>
      </c>
    </row>
    <row r="1768" spans="1:7" ht="15">
      <c r="A1768" s="111" t="s">
        <v>2431</v>
      </c>
      <c r="B1768" s="111">
        <v>2</v>
      </c>
      <c r="C1768" s="116">
        <v>0.00033528046824850705</v>
      </c>
      <c r="D1768" s="111" t="s">
        <v>2444</v>
      </c>
      <c r="E1768" s="111" t="b">
        <v>0</v>
      </c>
      <c r="F1768" s="111" t="b">
        <v>0</v>
      </c>
      <c r="G1768" s="111" t="b">
        <v>0</v>
      </c>
    </row>
    <row r="1769" spans="1:7" ht="15">
      <c r="A1769" s="111" t="s">
        <v>2432</v>
      </c>
      <c r="B1769" s="111">
        <v>2</v>
      </c>
      <c r="C1769" s="116">
        <v>0.00033528046824850705</v>
      </c>
      <c r="D1769" s="111" t="s">
        <v>2444</v>
      </c>
      <c r="E1769" s="111" t="b">
        <v>0</v>
      </c>
      <c r="F1769" s="111" t="b">
        <v>0</v>
      </c>
      <c r="G1769" s="111" t="b">
        <v>0</v>
      </c>
    </row>
    <row r="1770" spans="1:7" ht="15">
      <c r="A1770" s="111" t="s">
        <v>2433</v>
      </c>
      <c r="B1770" s="111">
        <v>2</v>
      </c>
      <c r="C1770" s="116">
        <v>0.0002875358218307463</v>
      </c>
      <c r="D1770" s="111" t="s">
        <v>2444</v>
      </c>
      <c r="E1770" s="111" t="b">
        <v>0</v>
      </c>
      <c r="F1770" s="111" t="b">
        <v>0</v>
      </c>
      <c r="G1770" s="111" t="b">
        <v>0</v>
      </c>
    </row>
    <row r="1771" spans="1:7" ht="15">
      <c r="A1771" s="111" t="s">
        <v>2434</v>
      </c>
      <c r="B1771" s="111">
        <v>2</v>
      </c>
      <c r="C1771" s="116">
        <v>0.00033528046824850705</v>
      </c>
      <c r="D1771" s="111" t="s">
        <v>2444</v>
      </c>
      <c r="E1771" s="111" t="b">
        <v>0</v>
      </c>
      <c r="F1771" s="111" t="b">
        <v>0</v>
      </c>
      <c r="G1771" s="111" t="b">
        <v>0</v>
      </c>
    </row>
    <row r="1772" spans="1:7" ht="15">
      <c r="A1772" s="111" t="s">
        <v>2435</v>
      </c>
      <c r="B1772" s="111">
        <v>2</v>
      </c>
      <c r="C1772" s="116">
        <v>0.00033528046824850705</v>
      </c>
      <c r="D1772" s="111" t="s">
        <v>2444</v>
      </c>
      <c r="E1772" s="111" t="b">
        <v>0</v>
      </c>
      <c r="F1772" s="111" t="b">
        <v>0</v>
      </c>
      <c r="G1772" s="111" t="b">
        <v>0</v>
      </c>
    </row>
    <row r="1773" spans="1:7" ht="15">
      <c r="A1773" s="111" t="s">
        <v>2436</v>
      </c>
      <c r="B1773" s="111">
        <v>2</v>
      </c>
      <c r="C1773" s="116">
        <v>0.00033528046824850705</v>
      </c>
      <c r="D1773" s="111" t="s">
        <v>2444</v>
      </c>
      <c r="E1773" s="111" t="b">
        <v>0</v>
      </c>
      <c r="F1773" s="111" t="b">
        <v>0</v>
      </c>
      <c r="G1773" s="111" t="b">
        <v>0</v>
      </c>
    </row>
    <row r="1774" spans="1:7" ht="15">
      <c r="A1774" s="111" t="s">
        <v>2437</v>
      </c>
      <c r="B1774" s="111">
        <v>2</v>
      </c>
      <c r="C1774" s="116">
        <v>0.0002875358218307463</v>
      </c>
      <c r="D1774" s="111" t="s">
        <v>2444</v>
      </c>
      <c r="E1774" s="111" t="b">
        <v>0</v>
      </c>
      <c r="F1774" s="111" t="b">
        <v>0</v>
      </c>
      <c r="G1774" s="111" t="b">
        <v>0</v>
      </c>
    </row>
    <row r="1775" spans="1:7" ht="15">
      <c r="A1775" s="111" t="s">
        <v>2438</v>
      </c>
      <c r="B1775" s="111">
        <v>2</v>
      </c>
      <c r="C1775" s="116">
        <v>0.0002875358218307463</v>
      </c>
      <c r="D1775" s="111" t="s">
        <v>2444</v>
      </c>
      <c r="E1775" s="111" t="b">
        <v>0</v>
      </c>
      <c r="F1775" s="111" t="b">
        <v>1</v>
      </c>
      <c r="G1775" s="111" t="b">
        <v>0</v>
      </c>
    </row>
    <row r="1776" spans="1:7" ht="15">
      <c r="A1776" s="111" t="s">
        <v>2439</v>
      </c>
      <c r="B1776" s="111">
        <v>2</v>
      </c>
      <c r="C1776" s="116">
        <v>0.00033528046824850705</v>
      </c>
      <c r="D1776" s="111" t="s">
        <v>2444</v>
      </c>
      <c r="E1776" s="111" t="b">
        <v>0</v>
      </c>
      <c r="F1776" s="111" t="b">
        <v>0</v>
      </c>
      <c r="G1776" s="111" t="b">
        <v>0</v>
      </c>
    </row>
    <row r="1777" spans="1:7" ht="15">
      <c r="A1777" s="111" t="s">
        <v>2440</v>
      </c>
      <c r="B1777" s="111">
        <v>2</v>
      </c>
      <c r="C1777" s="116">
        <v>0.00033528046824850705</v>
      </c>
      <c r="D1777" s="111" t="s">
        <v>2444</v>
      </c>
      <c r="E1777" s="111" t="b">
        <v>0</v>
      </c>
      <c r="F1777" s="111" t="b">
        <v>0</v>
      </c>
      <c r="G1777" s="111" t="b">
        <v>0</v>
      </c>
    </row>
    <row r="1778" spans="1:7" ht="15">
      <c r="A1778" s="111" t="s">
        <v>2441</v>
      </c>
      <c r="B1778" s="111">
        <v>2</v>
      </c>
      <c r="C1778" s="116">
        <v>0.00033528046824850705</v>
      </c>
      <c r="D1778" s="111" t="s">
        <v>2444</v>
      </c>
      <c r="E1778" s="111" t="b">
        <v>0</v>
      </c>
      <c r="F1778" s="111" t="b">
        <v>0</v>
      </c>
      <c r="G1778" s="111" t="b">
        <v>0</v>
      </c>
    </row>
    <row r="1779" spans="1:7" ht="15">
      <c r="A1779" s="111" t="s">
        <v>682</v>
      </c>
      <c r="B1779" s="111">
        <v>68</v>
      </c>
      <c r="C1779" s="116">
        <v>0.006493747469810618</v>
      </c>
      <c r="D1779" s="111" t="s">
        <v>658</v>
      </c>
      <c r="E1779" s="111" t="b">
        <v>0</v>
      </c>
      <c r="F1779" s="111" t="b">
        <v>0</v>
      </c>
      <c r="G1779" s="111" t="b">
        <v>0</v>
      </c>
    </row>
    <row r="1780" spans="1:7" ht="15">
      <c r="A1780" s="111" t="s">
        <v>691</v>
      </c>
      <c r="B1780" s="111">
        <v>52</v>
      </c>
      <c r="C1780" s="116">
        <v>0.005558258999256254</v>
      </c>
      <c r="D1780" s="111" t="s">
        <v>658</v>
      </c>
      <c r="E1780" s="111" t="b">
        <v>0</v>
      </c>
      <c r="F1780" s="111" t="b">
        <v>0</v>
      </c>
      <c r="G1780" s="111" t="b">
        <v>0</v>
      </c>
    </row>
    <row r="1781" spans="1:7" ht="15">
      <c r="A1781" s="111" t="s">
        <v>692</v>
      </c>
      <c r="B1781" s="111">
        <v>44</v>
      </c>
      <c r="C1781" s="116">
        <v>0.006361877623953695</v>
      </c>
      <c r="D1781" s="111" t="s">
        <v>658</v>
      </c>
      <c r="E1781" s="111" t="b">
        <v>0</v>
      </c>
      <c r="F1781" s="111" t="b">
        <v>0</v>
      </c>
      <c r="G1781" s="111" t="b">
        <v>0</v>
      </c>
    </row>
    <row r="1782" spans="1:7" ht="15">
      <c r="A1782" s="111" t="s">
        <v>689</v>
      </c>
      <c r="B1782" s="111">
        <v>30</v>
      </c>
      <c r="C1782" s="116">
        <v>0.0027097082042253817</v>
      </c>
      <c r="D1782" s="111" t="s">
        <v>658</v>
      </c>
      <c r="E1782" s="111" t="b">
        <v>0</v>
      </c>
      <c r="F1782" s="111" t="b">
        <v>0</v>
      </c>
      <c r="G1782" s="111" t="b">
        <v>0</v>
      </c>
    </row>
    <row r="1783" spans="1:7" ht="15">
      <c r="A1783" s="111" t="s">
        <v>705</v>
      </c>
      <c r="B1783" s="111">
        <v>30</v>
      </c>
      <c r="C1783" s="116">
        <v>0.008187619357747734</v>
      </c>
      <c r="D1783" s="111" t="s">
        <v>658</v>
      </c>
      <c r="E1783" s="111" t="b">
        <v>0</v>
      </c>
      <c r="F1783" s="111" t="b">
        <v>0</v>
      </c>
      <c r="G1783" s="111" t="b">
        <v>0</v>
      </c>
    </row>
    <row r="1784" spans="1:7" ht="15">
      <c r="A1784" s="111" t="s">
        <v>683</v>
      </c>
      <c r="B1784" s="111">
        <v>29</v>
      </c>
      <c r="C1784" s="116">
        <v>0.0036965222890448664</v>
      </c>
      <c r="D1784" s="111" t="s">
        <v>658</v>
      </c>
      <c r="E1784" s="111" t="b">
        <v>0</v>
      </c>
      <c r="F1784" s="111" t="b">
        <v>0</v>
      </c>
      <c r="G1784" s="111" t="b">
        <v>0</v>
      </c>
    </row>
    <row r="1785" spans="1:7" ht="15">
      <c r="A1785" s="111" t="s">
        <v>685</v>
      </c>
      <c r="B1785" s="111">
        <v>28</v>
      </c>
      <c r="C1785" s="116">
        <v>0.0033611817979302336</v>
      </c>
      <c r="D1785" s="111" t="s">
        <v>658</v>
      </c>
      <c r="E1785" s="111" t="b">
        <v>0</v>
      </c>
      <c r="F1785" s="111" t="b">
        <v>0</v>
      </c>
      <c r="G1785" s="111" t="b">
        <v>0</v>
      </c>
    </row>
    <row r="1786" spans="1:7" ht="15">
      <c r="A1786" s="111" t="s">
        <v>718</v>
      </c>
      <c r="B1786" s="111">
        <v>28</v>
      </c>
      <c r="C1786" s="116">
        <v>0.004648869375324006</v>
      </c>
      <c r="D1786" s="111" t="s">
        <v>658</v>
      </c>
      <c r="E1786" s="111" t="b">
        <v>0</v>
      </c>
      <c r="F1786" s="111" t="b">
        <v>1</v>
      </c>
      <c r="G1786" s="111" t="b">
        <v>0</v>
      </c>
    </row>
    <row r="1787" spans="1:7" ht="15">
      <c r="A1787" s="111" t="s">
        <v>684</v>
      </c>
      <c r="B1787" s="111">
        <v>24</v>
      </c>
      <c r="C1787" s="116">
        <v>0.002717105199473526</v>
      </c>
      <c r="D1787" s="111" t="s">
        <v>658</v>
      </c>
      <c r="E1787" s="111" t="b">
        <v>0</v>
      </c>
      <c r="F1787" s="111" t="b">
        <v>0</v>
      </c>
      <c r="G1787" s="111" t="b">
        <v>0</v>
      </c>
    </row>
    <row r="1788" spans="1:7" ht="15">
      <c r="A1788" s="111" t="s">
        <v>706</v>
      </c>
      <c r="B1788" s="111">
        <v>24</v>
      </c>
      <c r="C1788" s="116">
        <v>0.0028810129696544857</v>
      </c>
      <c r="D1788" s="111" t="s">
        <v>658</v>
      </c>
      <c r="E1788" s="111" t="b">
        <v>0</v>
      </c>
      <c r="F1788" s="111" t="b">
        <v>0</v>
      </c>
      <c r="G1788" s="111" t="b">
        <v>0</v>
      </c>
    </row>
    <row r="1789" spans="1:7" ht="15">
      <c r="A1789" s="111" t="s">
        <v>729</v>
      </c>
      <c r="B1789" s="111">
        <v>24</v>
      </c>
      <c r="C1789" s="116">
        <v>0.005719802712654701</v>
      </c>
      <c r="D1789" s="111" t="s">
        <v>658</v>
      </c>
      <c r="E1789" s="111" t="b">
        <v>0</v>
      </c>
      <c r="F1789" s="111" t="b">
        <v>0</v>
      </c>
      <c r="G1789" s="111" t="b">
        <v>0</v>
      </c>
    </row>
    <row r="1790" spans="1:7" ht="15">
      <c r="A1790" s="111" t="s">
        <v>737</v>
      </c>
      <c r="B1790" s="111">
        <v>24</v>
      </c>
      <c r="C1790" s="116">
        <v>0.007969490357698296</v>
      </c>
      <c r="D1790" s="111" t="s">
        <v>658</v>
      </c>
      <c r="E1790" s="111" t="b">
        <v>0</v>
      </c>
      <c r="F1790" s="111" t="b">
        <v>0</v>
      </c>
      <c r="G1790" s="111" t="b">
        <v>0</v>
      </c>
    </row>
    <row r="1791" spans="1:7" ht="15">
      <c r="A1791" s="111" t="s">
        <v>688</v>
      </c>
      <c r="B1791" s="111">
        <v>22</v>
      </c>
      <c r="C1791" s="116">
        <v>0.0036526830806117194</v>
      </c>
      <c r="D1791" s="111" t="s">
        <v>658</v>
      </c>
      <c r="E1791" s="111" t="b">
        <v>0</v>
      </c>
      <c r="F1791" s="111" t="b">
        <v>0</v>
      </c>
      <c r="G1791" s="111" t="b">
        <v>0</v>
      </c>
    </row>
    <row r="1792" spans="1:7" ht="15">
      <c r="A1792" s="111" t="s">
        <v>713</v>
      </c>
      <c r="B1792" s="111">
        <v>22</v>
      </c>
      <c r="C1792" s="116">
        <v>0.005243152486600143</v>
      </c>
      <c r="D1792" s="111" t="s">
        <v>658</v>
      </c>
      <c r="E1792" s="111" t="b">
        <v>0</v>
      </c>
      <c r="F1792" s="111" t="b">
        <v>0</v>
      </c>
      <c r="G1792" s="111" t="b">
        <v>0</v>
      </c>
    </row>
    <row r="1793" spans="1:7" ht="15">
      <c r="A1793" s="111" t="s">
        <v>695</v>
      </c>
      <c r="B1793" s="111">
        <v>21</v>
      </c>
      <c r="C1793" s="116">
        <v>0.0020054220127356318</v>
      </c>
      <c r="D1793" s="111" t="s">
        <v>658</v>
      </c>
      <c r="E1793" s="111" t="b">
        <v>0</v>
      </c>
      <c r="F1793" s="111" t="b">
        <v>0</v>
      </c>
      <c r="G1793" s="111" t="b">
        <v>0</v>
      </c>
    </row>
    <row r="1794" spans="1:7" ht="15">
      <c r="A1794" s="111" t="s">
        <v>698</v>
      </c>
      <c r="B1794" s="111">
        <v>21</v>
      </c>
      <c r="C1794" s="116">
        <v>0.0050048273735728635</v>
      </c>
      <c r="D1794" s="111" t="s">
        <v>658</v>
      </c>
      <c r="E1794" s="111" t="b">
        <v>0</v>
      </c>
      <c r="F1794" s="111" t="b">
        <v>0</v>
      </c>
      <c r="G1794" s="111" t="b">
        <v>0</v>
      </c>
    </row>
    <row r="1795" spans="1:7" ht="15">
      <c r="A1795" s="111" t="s">
        <v>697</v>
      </c>
      <c r="B1795" s="111">
        <v>19</v>
      </c>
      <c r="C1795" s="116">
        <v>0.002030902326651324</v>
      </c>
      <c r="D1795" s="111" t="s">
        <v>658</v>
      </c>
      <c r="E1795" s="111" t="b">
        <v>0</v>
      </c>
      <c r="F1795" s="111" t="b">
        <v>0</v>
      </c>
      <c r="G1795" s="111" t="b">
        <v>0</v>
      </c>
    </row>
    <row r="1796" spans="1:7" ht="15">
      <c r="A1796" s="111" t="s">
        <v>723</v>
      </c>
      <c r="B1796" s="111">
        <v>19</v>
      </c>
      <c r="C1796" s="116">
        <v>0.006309179866511151</v>
      </c>
      <c r="D1796" s="111" t="s">
        <v>658</v>
      </c>
      <c r="E1796" s="111" t="b">
        <v>0</v>
      </c>
      <c r="F1796" s="111" t="b">
        <v>0</v>
      </c>
      <c r="G1796" s="111" t="b">
        <v>0</v>
      </c>
    </row>
    <row r="1797" spans="1:7" ht="15">
      <c r="A1797" s="111" t="s">
        <v>754</v>
      </c>
      <c r="B1797" s="111">
        <v>19</v>
      </c>
      <c r="C1797" s="116">
        <v>0.005185492259906899</v>
      </c>
      <c r="D1797" s="111" t="s">
        <v>658</v>
      </c>
      <c r="E1797" s="111" t="b">
        <v>0</v>
      </c>
      <c r="F1797" s="111" t="b">
        <v>1</v>
      </c>
      <c r="G1797" s="111" t="b">
        <v>0</v>
      </c>
    </row>
    <row r="1798" spans="1:7" ht="15">
      <c r="A1798" s="111" t="s">
        <v>750</v>
      </c>
      <c r="B1798" s="111">
        <v>18</v>
      </c>
      <c r="C1798" s="116">
        <v>0.0038480254610235606</v>
      </c>
      <c r="D1798" s="111" t="s">
        <v>658</v>
      </c>
      <c r="E1798" s="111" t="b">
        <v>0</v>
      </c>
      <c r="F1798" s="111" t="b">
        <v>0</v>
      </c>
      <c r="G1798" s="111" t="b">
        <v>0</v>
      </c>
    </row>
    <row r="1799" spans="1:7" ht="15">
      <c r="A1799" s="111" t="s">
        <v>712</v>
      </c>
      <c r="B1799" s="111">
        <v>18</v>
      </c>
      <c r="C1799" s="116">
        <v>0.005977117768273722</v>
      </c>
      <c r="D1799" s="111" t="s">
        <v>658</v>
      </c>
      <c r="E1799" s="111" t="b">
        <v>0</v>
      </c>
      <c r="F1799" s="111" t="b">
        <v>0</v>
      </c>
      <c r="G1799" s="111" t="b">
        <v>0</v>
      </c>
    </row>
    <row r="1800" spans="1:7" ht="15">
      <c r="A1800" s="111" t="s">
        <v>700</v>
      </c>
      <c r="B1800" s="111">
        <v>17</v>
      </c>
      <c r="C1800" s="116">
        <v>0.0028225278350181467</v>
      </c>
      <c r="D1800" s="111" t="s">
        <v>658</v>
      </c>
      <c r="E1800" s="111" t="b">
        <v>0</v>
      </c>
      <c r="F1800" s="111" t="b">
        <v>0</v>
      </c>
      <c r="G1800" s="111" t="b">
        <v>0</v>
      </c>
    </row>
    <row r="1801" spans="1:7" ht="15">
      <c r="A1801" s="111" t="s">
        <v>699</v>
      </c>
      <c r="B1801" s="111">
        <v>17</v>
      </c>
      <c r="C1801" s="116">
        <v>0.002305173548228828</v>
      </c>
      <c r="D1801" s="111" t="s">
        <v>658</v>
      </c>
      <c r="E1801" s="111" t="b">
        <v>0</v>
      </c>
      <c r="F1801" s="111" t="b">
        <v>0</v>
      </c>
      <c r="G1801" s="111" t="b">
        <v>0</v>
      </c>
    </row>
    <row r="1802" spans="1:7" ht="15">
      <c r="A1802" s="111" t="s">
        <v>780</v>
      </c>
      <c r="B1802" s="111">
        <v>17</v>
      </c>
      <c r="C1802" s="116">
        <v>0.005645055670036293</v>
      </c>
      <c r="D1802" s="111" t="s">
        <v>658</v>
      </c>
      <c r="E1802" s="111" t="b">
        <v>0</v>
      </c>
      <c r="F1802" s="111" t="b">
        <v>0</v>
      </c>
      <c r="G1802" s="111" t="b">
        <v>0</v>
      </c>
    </row>
    <row r="1803" spans="1:7" ht="15">
      <c r="A1803" s="111" t="s">
        <v>693</v>
      </c>
      <c r="B1803" s="111">
        <v>16</v>
      </c>
      <c r="C1803" s="116">
        <v>0.0018114034663156836</v>
      </c>
      <c r="D1803" s="111" t="s">
        <v>658</v>
      </c>
      <c r="E1803" s="111" t="b">
        <v>0</v>
      </c>
      <c r="F1803" s="111" t="b">
        <v>0</v>
      </c>
      <c r="G1803" s="111" t="b">
        <v>0</v>
      </c>
    </row>
    <row r="1804" spans="1:7" ht="15">
      <c r="A1804" s="111" t="s">
        <v>784</v>
      </c>
      <c r="B1804" s="111">
        <v>16</v>
      </c>
      <c r="C1804" s="116">
        <v>0.004366730324132125</v>
      </c>
      <c r="D1804" s="111" t="s">
        <v>658</v>
      </c>
      <c r="E1804" s="111" t="b">
        <v>0</v>
      </c>
      <c r="F1804" s="111" t="b">
        <v>0</v>
      </c>
      <c r="G1804" s="111" t="b">
        <v>0</v>
      </c>
    </row>
    <row r="1805" spans="1:7" ht="15">
      <c r="A1805" s="111" t="s">
        <v>728</v>
      </c>
      <c r="B1805" s="111">
        <v>16</v>
      </c>
      <c r="C1805" s="116">
        <v>0.002169575104215367</v>
      </c>
      <c r="D1805" s="111" t="s">
        <v>658</v>
      </c>
      <c r="E1805" s="111" t="b">
        <v>0</v>
      </c>
      <c r="F1805" s="111" t="b">
        <v>0</v>
      </c>
      <c r="G1805" s="111" t="b">
        <v>0</v>
      </c>
    </row>
    <row r="1806" spans="1:7" ht="15">
      <c r="A1806" s="111" t="s">
        <v>711</v>
      </c>
      <c r="B1806" s="111">
        <v>16</v>
      </c>
      <c r="C1806" s="116">
        <v>0.0023134100450740705</v>
      </c>
      <c r="D1806" s="111" t="s">
        <v>658</v>
      </c>
      <c r="E1806" s="111" t="b">
        <v>0</v>
      </c>
      <c r="F1806" s="111" t="b">
        <v>0</v>
      </c>
      <c r="G1806" s="111" t="b">
        <v>0</v>
      </c>
    </row>
    <row r="1807" spans="1:7" ht="15">
      <c r="A1807" s="111" t="s">
        <v>749</v>
      </c>
      <c r="B1807" s="111">
        <v>16</v>
      </c>
      <c r="C1807" s="116">
        <v>0.005312993571798864</v>
      </c>
      <c r="D1807" s="111" t="s">
        <v>658</v>
      </c>
      <c r="E1807" s="111" t="b">
        <v>0</v>
      </c>
      <c r="F1807" s="111" t="b">
        <v>0</v>
      </c>
      <c r="G1807" s="111" t="b">
        <v>0</v>
      </c>
    </row>
    <row r="1808" spans="1:7" ht="15">
      <c r="A1808" s="111" t="s">
        <v>789</v>
      </c>
      <c r="B1808" s="111">
        <v>16</v>
      </c>
      <c r="C1808" s="116">
        <v>0.0038132018084364675</v>
      </c>
      <c r="D1808" s="111" t="s">
        <v>658</v>
      </c>
      <c r="E1808" s="111" t="b">
        <v>1</v>
      </c>
      <c r="F1808" s="111" t="b">
        <v>0</v>
      </c>
      <c r="G1808" s="111" t="b">
        <v>0</v>
      </c>
    </row>
    <row r="1809" spans="1:7" ht="15">
      <c r="A1809" s="111" t="s">
        <v>687</v>
      </c>
      <c r="B1809" s="111">
        <v>16</v>
      </c>
      <c r="C1809" s="116">
        <v>0.0034204670764653874</v>
      </c>
      <c r="D1809" s="111" t="s">
        <v>658</v>
      </c>
      <c r="E1809" s="111" t="b">
        <v>0</v>
      </c>
      <c r="F1809" s="111" t="b">
        <v>0</v>
      </c>
      <c r="G1809" s="111" t="b">
        <v>0</v>
      </c>
    </row>
    <row r="1810" spans="1:7" ht="15">
      <c r="A1810" s="111" t="s">
        <v>804</v>
      </c>
      <c r="B1810" s="111">
        <v>15</v>
      </c>
      <c r="C1810" s="116">
        <v>0.004093809678873867</v>
      </c>
      <c r="D1810" s="111" t="s">
        <v>658</v>
      </c>
      <c r="E1810" s="111" t="b">
        <v>0</v>
      </c>
      <c r="F1810" s="111" t="b">
        <v>0</v>
      </c>
      <c r="G1810" s="111" t="b">
        <v>0</v>
      </c>
    </row>
    <row r="1811" spans="1:7" ht="15">
      <c r="A1811" s="111" t="s">
        <v>686</v>
      </c>
      <c r="B1811" s="111">
        <v>14</v>
      </c>
      <c r="C1811" s="116">
        <v>0.002324434687662003</v>
      </c>
      <c r="D1811" s="111" t="s">
        <v>658</v>
      </c>
      <c r="E1811" s="111" t="b">
        <v>0</v>
      </c>
      <c r="F1811" s="111" t="b">
        <v>0</v>
      </c>
      <c r="G1811" s="111" t="b">
        <v>0</v>
      </c>
    </row>
    <row r="1812" spans="1:7" ht="15">
      <c r="A1812" s="111" t="s">
        <v>690</v>
      </c>
      <c r="B1812" s="111">
        <v>14</v>
      </c>
      <c r="C1812" s="116">
        <v>0.002024233789439812</v>
      </c>
      <c r="D1812" s="111" t="s">
        <v>658</v>
      </c>
      <c r="E1812" s="111" t="b">
        <v>0</v>
      </c>
      <c r="F1812" s="111" t="b">
        <v>0</v>
      </c>
      <c r="G1812" s="111" t="b">
        <v>0</v>
      </c>
    </row>
    <row r="1813" spans="1:7" ht="15">
      <c r="A1813" s="111" t="s">
        <v>727</v>
      </c>
      <c r="B1813" s="111">
        <v>14</v>
      </c>
      <c r="C1813" s="116">
        <v>0.0027263585578968428</v>
      </c>
      <c r="D1813" s="111" t="s">
        <v>658</v>
      </c>
      <c r="E1813" s="111" t="b">
        <v>0</v>
      </c>
      <c r="F1813" s="111" t="b">
        <v>0</v>
      </c>
      <c r="G1813" s="111" t="b">
        <v>0</v>
      </c>
    </row>
    <row r="1814" spans="1:7" ht="15">
      <c r="A1814" s="111" t="s">
        <v>694</v>
      </c>
      <c r="B1814" s="111">
        <v>14</v>
      </c>
      <c r="C1814" s="116">
        <v>0.002324434687662003</v>
      </c>
      <c r="D1814" s="111" t="s">
        <v>658</v>
      </c>
      <c r="E1814" s="111" t="b">
        <v>0</v>
      </c>
      <c r="F1814" s="111" t="b">
        <v>0</v>
      </c>
      <c r="G1814" s="111" t="b">
        <v>0</v>
      </c>
    </row>
    <row r="1815" spans="1:7" ht="15">
      <c r="A1815" s="111" t="s">
        <v>721</v>
      </c>
      <c r="B1815" s="111">
        <v>14</v>
      </c>
      <c r="C1815" s="116">
        <v>0.002024233789439812</v>
      </c>
      <c r="D1815" s="111" t="s">
        <v>658</v>
      </c>
      <c r="E1815" s="111" t="b">
        <v>0</v>
      </c>
      <c r="F1815" s="111" t="b">
        <v>0</v>
      </c>
      <c r="G1815" s="111" t="b">
        <v>0</v>
      </c>
    </row>
    <row r="1816" spans="1:7" ht="15">
      <c r="A1816" s="111" t="s">
        <v>703</v>
      </c>
      <c r="B1816" s="111">
        <v>14</v>
      </c>
      <c r="C1816" s="116">
        <v>0.002024233789439812</v>
      </c>
      <c r="D1816" s="111" t="s">
        <v>658</v>
      </c>
      <c r="E1816" s="111" t="b">
        <v>0</v>
      </c>
      <c r="F1816" s="111" t="b">
        <v>0</v>
      </c>
      <c r="G1816" s="111" t="b">
        <v>0</v>
      </c>
    </row>
    <row r="1817" spans="1:7" ht="15">
      <c r="A1817" s="111" t="s">
        <v>753</v>
      </c>
      <c r="B1817" s="111">
        <v>14</v>
      </c>
      <c r="C1817" s="116">
        <v>0.002024233789439812</v>
      </c>
      <c r="D1817" s="111" t="s">
        <v>658</v>
      </c>
      <c r="E1817" s="111" t="b">
        <v>0</v>
      </c>
      <c r="F1817" s="111" t="b">
        <v>0</v>
      </c>
      <c r="G1817" s="111" t="b">
        <v>0</v>
      </c>
    </row>
    <row r="1818" spans="1:7" ht="15">
      <c r="A1818" s="111" t="s">
        <v>800</v>
      </c>
      <c r="B1818" s="111">
        <v>14</v>
      </c>
      <c r="C1818" s="116">
        <v>0.002992908691907214</v>
      </c>
      <c r="D1818" s="111" t="s">
        <v>658</v>
      </c>
      <c r="E1818" s="111" t="b">
        <v>0</v>
      </c>
      <c r="F1818" s="111" t="b">
        <v>0</v>
      </c>
      <c r="G1818" s="111" t="b">
        <v>0</v>
      </c>
    </row>
    <row r="1819" spans="1:7" ht="15">
      <c r="A1819" s="111" t="s">
        <v>773</v>
      </c>
      <c r="B1819" s="111">
        <v>13</v>
      </c>
      <c r="C1819" s="116">
        <v>0.0018796456616226823</v>
      </c>
      <c r="D1819" s="111" t="s">
        <v>658</v>
      </c>
      <c r="E1819" s="111" t="b">
        <v>0</v>
      </c>
      <c r="F1819" s="111" t="b">
        <v>0</v>
      </c>
      <c r="G1819" s="111" t="b">
        <v>0</v>
      </c>
    </row>
    <row r="1820" spans="1:7" ht="15">
      <c r="A1820" s="111" t="s">
        <v>792</v>
      </c>
      <c r="B1820" s="111">
        <v>13</v>
      </c>
      <c r="C1820" s="116">
        <v>0.002531618660904211</v>
      </c>
      <c r="D1820" s="111" t="s">
        <v>658</v>
      </c>
      <c r="E1820" s="111" t="b">
        <v>0</v>
      </c>
      <c r="F1820" s="111" t="b">
        <v>0</v>
      </c>
      <c r="G1820" s="111" t="b">
        <v>0</v>
      </c>
    </row>
    <row r="1821" spans="1:7" ht="15">
      <c r="A1821" s="111" t="s">
        <v>768</v>
      </c>
      <c r="B1821" s="111">
        <v>13</v>
      </c>
      <c r="C1821" s="116">
        <v>0.0021584036385432883</v>
      </c>
      <c r="D1821" s="111" t="s">
        <v>658</v>
      </c>
      <c r="E1821" s="111" t="b">
        <v>0</v>
      </c>
      <c r="F1821" s="111" t="b">
        <v>0</v>
      </c>
      <c r="G1821" s="111" t="b">
        <v>0</v>
      </c>
    </row>
    <row r="1822" spans="1:7" ht="15">
      <c r="A1822" s="111" t="s">
        <v>726</v>
      </c>
      <c r="B1822" s="111">
        <v>13</v>
      </c>
      <c r="C1822" s="116">
        <v>0.0018796456616226823</v>
      </c>
      <c r="D1822" s="111" t="s">
        <v>658</v>
      </c>
      <c r="E1822" s="111" t="b">
        <v>0</v>
      </c>
      <c r="F1822" s="111" t="b">
        <v>0</v>
      </c>
      <c r="G1822" s="111" t="b">
        <v>0</v>
      </c>
    </row>
    <row r="1823" spans="1:7" ht="15">
      <c r="A1823" s="111" t="s">
        <v>725</v>
      </c>
      <c r="B1823" s="111">
        <v>12</v>
      </c>
      <c r="C1823" s="116">
        <v>0.0021502039205772965</v>
      </c>
      <c r="D1823" s="111" t="s">
        <v>658</v>
      </c>
      <c r="E1823" s="111" t="b">
        <v>0</v>
      </c>
      <c r="F1823" s="111" t="b">
        <v>0</v>
      </c>
      <c r="G1823" s="111" t="b">
        <v>0</v>
      </c>
    </row>
    <row r="1824" spans="1:7" ht="15">
      <c r="A1824" s="111" t="s">
        <v>696</v>
      </c>
      <c r="B1824" s="111">
        <v>12</v>
      </c>
      <c r="C1824" s="116">
        <v>0.001992372589424574</v>
      </c>
      <c r="D1824" s="111" t="s">
        <v>658</v>
      </c>
      <c r="E1824" s="111" t="b">
        <v>0</v>
      </c>
      <c r="F1824" s="111" t="b">
        <v>0</v>
      </c>
      <c r="G1824" s="111" t="b">
        <v>0</v>
      </c>
    </row>
    <row r="1825" spans="1:7" ht="15">
      <c r="A1825" s="111" t="s">
        <v>708</v>
      </c>
      <c r="B1825" s="111">
        <v>11</v>
      </c>
      <c r="C1825" s="116">
        <v>0.0018263415403058597</v>
      </c>
      <c r="D1825" s="111" t="s">
        <v>658</v>
      </c>
      <c r="E1825" s="111" t="b">
        <v>0</v>
      </c>
      <c r="F1825" s="111" t="b">
        <v>0</v>
      </c>
      <c r="G1825" s="111" t="b">
        <v>0</v>
      </c>
    </row>
    <row r="1826" spans="1:7" ht="15">
      <c r="A1826" s="111" t="s">
        <v>761</v>
      </c>
      <c r="B1826" s="111">
        <v>11</v>
      </c>
      <c r="C1826" s="116">
        <v>0.0018263415403058597</v>
      </c>
      <c r="D1826" s="111" t="s">
        <v>658</v>
      </c>
      <c r="E1826" s="111" t="b">
        <v>0</v>
      </c>
      <c r="F1826" s="111" t="b">
        <v>0</v>
      </c>
      <c r="G1826" s="111" t="b">
        <v>0</v>
      </c>
    </row>
    <row r="1827" spans="1:7" ht="15">
      <c r="A1827" s="111" t="s">
        <v>752</v>
      </c>
      <c r="B1827" s="111">
        <v>11</v>
      </c>
      <c r="C1827" s="116">
        <v>0.001491582884148065</v>
      </c>
      <c r="D1827" s="111" t="s">
        <v>658</v>
      </c>
      <c r="E1827" s="111" t="b">
        <v>0</v>
      </c>
      <c r="F1827" s="111" t="b">
        <v>0</v>
      </c>
      <c r="G1827" s="111" t="b">
        <v>0</v>
      </c>
    </row>
    <row r="1828" spans="1:7" ht="15">
      <c r="A1828" s="111" t="s">
        <v>884</v>
      </c>
      <c r="B1828" s="111">
        <v>11</v>
      </c>
      <c r="C1828" s="116">
        <v>0.0023515711150699538</v>
      </c>
      <c r="D1828" s="111" t="s">
        <v>658</v>
      </c>
      <c r="E1828" s="111" t="b">
        <v>0</v>
      </c>
      <c r="F1828" s="111" t="b">
        <v>0</v>
      </c>
      <c r="G1828" s="111" t="b">
        <v>0</v>
      </c>
    </row>
    <row r="1829" spans="1:7" ht="15">
      <c r="A1829" s="111" t="s">
        <v>813</v>
      </c>
      <c r="B1829" s="111">
        <v>11</v>
      </c>
      <c r="C1829" s="116">
        <v>0.0023515711150699538</v>
      </c>
      <c r="D1829" s="111" t="s">
        <v>658</v>
      </c>
      <c r="E1829" s="111" t="b">
        <v>0</v>
      </c>
      <c r="F1829" s="111" t="b">
        <v>0</v>
      </c>
      <c r="G1829" s="111" t="b">
        <v>0</v>
      </c>
    </row>
    <row r="1830" spans="1:7" ht="15">
      <c r="A1830" s="111" t="s">
        <v>873</v>
      </c>
      <c r="B1830" s="111">
        <v>11</v>
      </c>
      <c r="C1830" s="116">
        <v>0.0030021270978408364</v>
      </c>
      <c r="D1830" s="111" t="s">
        <v>658</v>
      </c>
      <c r="E1830" s="111" t="b">
        <v>0</v>
      </c>
      <c r="F1830" s="111" t="b">
        <v>0</v>
      </c>
      <c r="G1830" s="111" t="b">
        <v>0</v>
      </c>
    </row>
    <row r="1831" spans="1:7" ht="15">
      <c r="A1831" s="111" t="s">
        <v>883</v>
      </c>
      <c r="B1831" s="111">
        <v>11</v>
      </c>
      <c r="C1831" s="116">
        <v>0.0036526830806117194</v>
      </c>
      <c r="D1831" s="111" t="s">
        <v>658</v>
      </c>
      <c r="E1831" s="111" t="b">
        <v>0</v>
      </c>
      <c r="F1831" s="111" t="b">
        <v>0</v>
      </c>
      <c r="G1831" s="111" t="b">
        <v>0</v>
      </c>
    </row>
    <row r="1832" spans="1:7" ht="15">
      <c r="A1832" s="111" t="s">
        <v>325</v>
      </c>
      <c r="B1832" s="111">
        <v>11</v>
      </c>
      <c r="C1832" s="116">
        <v>0.0036526830806117194</v>
      </c>
      <c r="D1832" s="111" t="s">
        <v>658</v>
      </c>
      <c r="E1832" s="111" t="b">
        <v>0</v>
      </c>
      <c r="F1832" s="111" t="b">
        <v>0</v>
      </c>
      <c r="G1832" s="111" t="b">
        <v>0</v>
      </c>
    </row>
    <row r="1833" spans="1:7" ht="15">
      <c r="A1833" s="111" t="s">
        <v>776</v>
      </c>
      <c r="B1833" s="111">
        <v>11</v>
      </c>
      <c r="C1833" s="116">
        <v>0.0023515711150699538</v>
      </c>
      <c r="D1833" s="111" t="s">
        <v>658</v>
      </c>
      <c r="E1833" s="111" t="b">
        <v>0</v>
      </c>
      <c r="F1833" s="111" t="b">
        <v>0</v>
      </c>
      <c r="G1833" s="111" t="b">
        <v>0</v>
      </c>
    </row>
    <row r="1834" spans="1:7" ht="15">
      <c r="A1834" s="111" t="s">
        <v>765</v>
      </c>
      <c r="B1834" s="111">
        <v>11</v>
      </c>
      <c r="C1834" s="116">
        <v>0.0026215762433000715</v>
      </c>
      <c r="D1834" s="111" t="s">
        <v>658</v>
      </c>
      <c r="E1834" s="111" t="b">
        <v>0</v>
      </c>
      <c r="F1834" s="111" t="b">
        <v>1</v>
      </c>
      <c r="G1834" s="111" t="b">
        <v>0</v>
      </c>
    </row>
    <row r="1835" spans="1:7" ht="15">
      <c r="A1835" s="111" t="s">
        <v>722</v>
      </c>
      <c r="B1835" s="111">
        <v>10</v>
      </c>
      <c r="C1835" s="116">
        <v>0.001660310491187145</v>
      </c>
      <c r="D1835" s="111" t="s">
        <v>658</v>
      </c>
      <c r="E1835" s="111" t="b">
        <v>0</v>
      </c>
      <c r="F1835" s="111" t="b">
        <v>0</v>
      </c>
      <c r="G1835" s="111" t="b">
        <v>0</v>
      </c>
    </row>
    <row r="1836" spans="1:7" ht="15">
      <c r="A1836" s="111" t="s">
        <v>747</v>
      </c>
      <c r="B1836" s="111">
        <v>10</v>
      </c>
      <c r="C1836" s="116">
        <v>0.001660310491187145</v>
      </c>
      <c r="D1836" s="111" t="s">
        <v>658</v>
      </c>
      <c r="E1836" s="111" t="b">
        <v>0</v>
      </c>
      <c r="F1836" s="111" t="b">
        <v>0</v>
      </c>
      <c r="G1836" s="111" t="b">
        <v>0</v>
      </c>
    </row>
    <row r="1837" spans="1:7" ht="15">
      <c r="A1837" s="111" t="s">
        <v>731</v>
      </c>
      <c r="B1837" s="111">
        <v>10</v>
      </c>
      <c r="C1837" s="116">
        <v>0.0017918366004810804</v>
      </c>
      <c r="D1837" s="111" t="s">
        <v>658</v>
      </c>
      <c r="E1837" s="111" t="b">
        <v>0</v>
      </c>
      <c r="F1837" s="111" t="b">
        <v>0</v>
      </c>
      <c r="G1837" s="111" t="b">
        <v>0</v>
      </c>
    </row>
    <row r="1838" spans="1:7" ht="15">
      <c r="A1838" s="111" t="s">
        <v>720</v>
      </c>
      <c r="B1838" s="111">
        <v>10</v>
      </c>
      <c r="C1838" s="116">
        <v>0.001660310491187145</v>
      </c>
      <c r="D1838" s="111" t="s">
        <v>658</v>
      </c>
      <c r="E1838" s="111" t="b">
        <v>0</v>
      </c>
      <c r="F1838" s="111" t="b">
        <v>0</v>
      </c>
      <c r="G1838" s="111" t="b">
        <v>0</v>
      </c>
    </row>
    <row r="1839" spans="1:7" ht="15">
      <c r="A1839" s="111" t="s">
        <v>724</v>
      </c>
      <c r="B1839" s="111">
        <v>10</v>
      </c>
      <c r="C1839" s="116">
        <v>0.001660310491187145</v>
      </c>
      <c r="D1839" s="111" t="s">
        <v>658</v>
      </c>
      <c r="E1839" s="111" t="b">
        <v>0</v>
      </c>
      <c r="F1839" s="111" t="b">
        <v>0</v>
      </c>
      <c r="G1839" s="111" t="b">
        <v>0</v>
      </c>
    </row>
    <row r="1840" spans="1:7" ht="15">
      <c r="A1840" s="111" t="s">
        <v>734</v>
      </c>
      <c r="B1840" s="111">
        <v>10</v>
      </c>
      <c r="C1840" s="116">
        <v>0.0021377919227908667</v>
      </c>
      <c r="D1840" s="111" t="s">
        <v>658</v>
      </c>
      <c r="E1840" s="111" t="b">
        <v>0</v>
      </c>
      <c r="F1840" s="111" t="b">
        <v>0</v>
      </c>
      <c r="G1840" s="111" t="b">
        <v>0</v>
      </c>
    </row>
    <row r="1841" spans="1:7" ht="15">
      <c r="A1841" s="111" t="s">
        <v>812</v>
      </c>
      <c r="B1841" s="111">
        <v>10</v>
      </c>
      <c r="C1841" s="116">
        <v>0.0017918366004810804</v>
      </c>
      <c r="D1841" s="111" t="s">
        <v>658</v>
      </c>
      <c r="E1841" s="111" t="b">
        <v>0</v>
      </c>
      <c r="F1841" s="111" t="b">
        <v>0</v>
      </c>
      <c r="G1841" s="111" t="b">
        <v>0</v>
      </c>
    </row>
    <row r="1842" spans="1:7" ht="15">
      <c r="A1842" s="111" t="s">
        <v>324</v>
      </c>
      <c r="B1842" s="111">
        <v>10</v>
      </c>
      <c r="C1842" s="116">
        <v>0.00332062098237429</v>
      </c>
      <c r="D1842" s="111" t="s">
        <v>658</v>
      </c>
      <c r="E1842" s="111" t="b">
        <v>0</v>
      </c>
      <c r="F1842" s="111" t="b">
        <v>0</v>
      </c>
      <c r="G1842" s="111" t="b">
        <v>0</v>
      </c>
    </row>
    <row r="1843" spans="1:7" ht="15">
      <c r="A1843" s="111" t="s">
        <v>745</v>
      </c>
      <c r="B1843" s="111">
        <v>9</v>
      </c>
      <c r="C1843" s="116">
        <v>0.0017526590729336844</v>
      </c>
      <c r="D1843" s="111" t="s">
        <v>658</v>
      </c>
      <c r="E1843" s="111" t="b">
        <v>0</v>
      </c>
      <c r="F1843" s="111" t="b">
        <v>0</v>
      </c>
      <c r="G1843" s="111" t="b">
        <v>0</v>
      </c>
    </row>
    <row r="1844" spans="1:7" ht="15">
      <c r="A1844" s="111" t="s">
        <v>861</v>
      </c>
      <c r="B1844" s="111">
        <v>9</v>
      </c>
      <c r="C1844" s="116">
        <v>0.0013917396536992398</v>
      </c>
      <c r="D1844" s="111" t="s">
        <v>658</v>
      </c>
      <c r="E1844" s="111" t="b">
        <v>0</v>
      </c>
      <c r="F1844" s="111" t="b">
        <v>0</v>
      </c>
      <c r="G1844" s="111" t="b">
        <v>0</v>
      </c>
    </row>
    <row r="1845" spans="1:7" ht="15">
      <c r="A1845" s="111" t="s">
        <v>743</v>
      </c>
      <c r="B1845" s="111">
        <v>9</v>
      </c>
      <c r="C1845" s="116">
        <v>0.0013012931503541647</v>
      </c>
      <c r="D1845" s="111" t="s">
        <v>658</v>
      </c>
      <c r="E1845" s="111" t="b">
        <v>0</v>
      </c>
      <c r="F1845" s="111" t="b">
        <v>0</v>
      </c>
      <c r="G1845" s="111" t="b">
        <v>0</v>
      </c>
    </row>
    <row r="1846" spans="1:7" ht="15">
      <c r="A1846" s="111" t="s">
        <v>733</v>
      </c>
      <c r="B1846" s="111">
        <v>9</v>
      </c>
      <c r="C1846" s="116">
        <v>0.0017526590729336844</v>
      </c>
      <c r="D1846" s="111" t="s">
        <v>658</v>
      </c>
      <c r="E1846" s="111" t="b">
        <v>0</v>
      </c>
      <c r="F1846" s="111" t="b">
        <v>0</v>
      </c>
      <c r="G1846" s="111" t="b">
        <v>0</v>
      </c>
    </row>
    <row r="1847" spans="1:7" ht="15">
      <c r="A1847" s="111" t="s">
        <v>874</v>
      </c>
      <c r="B1847" s="111">
        <v>9</v>
      </c>
      <c r="C1847" s="116">
        <v>0.0024562858073243206</v>
      </c>
      <c r="D1847" s="111" t="s">
        <v>658</v>
      </c>
      <c r="E1847" s="111" t="b">
        <v>0</v>
      </c>
      <c r="F1847" s="111" t="b">
        <v>0</v>
      </c>
      <c r="G1847" s="111" t="b">
        <v>0</v>
      </c>
    </row>
    <row r="1848" spans="1:7" ht="15">
      <c r="A1848" s="111" t="s">
        <v>901</v>
      </c>
      <c r="B1848" s="111">
        <v>9</v>
      </c>
      <c r="C1848" s="116">
        <v>0.0024562858073243206</v>
      </c>
      <c r="D1848" s="111" t="s">
        <v>658</v>
      </c>
      <c r="E1848" s="111" t="b">
        <v>0</v>
      </c>
      <c r="F1848" s="111" t="b">
        <v>0</v>
      </c>
      <c r="G1848" s="111" t="b">
        <v>0</v>
      </c>
    </row>
    <row r="1849" spans="1:7" ht="15">
      <c r="A1849" s="111" t="s">
        <v>868</v>
      </c>
      <c r="B1849" s="111">
        <v>9</v>
      </c>
      <c r="C1849" s="116">
        <v>0.0024562858073243206</v>
      </c>
      <c r="D1849" s="111" t="s">
        <v>658</v>
      </c>
      <c r="E1849" s="111" t="b">
        <v>0</v>
      </c>
      <c r="F1849" s="111" t="b">
        <v>0</v>
      </c>
      <c r="G1849" s="111" t="b">
        <v>0</v>
      </c>
    </row>
    <row r="1850" spans="1:7" ht="15">
      <c r="A1850" s="111" t="s">
        <v>815</v>
      </c>
      <c r="B1850" s="111">
        <v>9</v>
      </c>
      <c r="C1850" s="116">
        <v>0.0019240127305117803</v>
      </c>
      <c r="D1850" s="111" t="s">
        <v>658</v>
      </c>
      <c r="E1850" s="111" t="b">
        <v>0</v>
      </c>
      <c r="F1850" s="111" t="b">
        <v>0</v>
      </c>
      <c r="G1850" s="111" t="b">
        <v>0</v>
      </c>
    </row>
    <row r="1851" spans="1:7" ht="15">
      <c r="A1851" s="111" t="s">
        <v>709</v>
      </c>
      <c r="B1851" s="111">
        <v>9</v>
      </c>
      <c r="C1851" s="116">
        <v>0.0014942794420684305</v>
      </c>
      <c r="D1851" s="111" t="s">
        <v>658</v>
      </c>
      <c r="E1851" s="111" t="b">
        <v>0</v>
      </c>
      <c r="F1851" s="111" t="b">
        <v>0</v>
      </c>
      <c r="G1851" s="111" t="b">
        <v>0</v>
      </c>
    </row>
    <row r="1852" spans="1:7" ht="15">
      <c r="A1852" s="111" t="s">
        <v>826</v>
      </c>
      <c r="B1852" s="111">
        <v>9</v>
      </c>
      <c r="C1852" s="116">
        <v>0.0016126529404329724</v>
      </c>
      <c r="D1852" s="111" t="s">
        <v>658</v>
      </c>
      <c r="E1852" s="111" t="b">
        <v>0</v>
      </c>
      <c r="F1852" s="111" t="b">
        <v>0</v>
      </c>
      <c r="G1852" s="111" t="b">
        <v>0</v>
      </c>
    </row>
    <row r="1853" spans="1:7" ht="15">
      <c r="A1853" s="111" t="s">
        <v>879</v>
      </c>
      <c r="B1853" s="111">
        <v>9</v>
      </c>
      <c r="C1853" s="116">
        <v>0.0017526590729336844</v>
      </c>
      <c r="D1853" s="111" t="s">
        <v>658</v>
      </c>
      <c r="E1853" s="111" t="b">
        <v>0</v>
      </c>
      <c r="F1853" s="111" t="b">
        <v>0</v>
      </c>
      <c r="G1853" s="111" t="b">
        <v>0</v>
      </c>
    </row>
    <row r="1854" spans="1:7" ht="15">
      <c r="A1854" s="111" t="s">
        <v>774</v>
      </c>
      <c r="B1854" s="111">
        <v>9</v>
      </c>
      <c r="C1854" s="116">
        <v>0.0019240127305117803</v>
      </c>
      <c r="D1854" s="111" t="s">
        <v>658</v>
      </c>
      <c r="E1854" s="111" t="b">
        <v>0</v>
      </c>
      <c r="F1854" s="111" t="b">
        <v>1</v>
      </c>
      <c r="G1854" s="111" t="b">
        <v>0</v>
      </c>
    </row>
    <row r="1855" spans="1:7" ht="15">
      <c r="A1855" s="111" t="s">
        <v>751</v>
      </c>
      <c r="B1855" s="111">
        <v>9</v>
      </c>
      <c r="C1855" s="116">
        <v>0.0014942794420684305</v>
      </c>
      <c r="D1855" s="111" t="s">
        <v>658</v>
      </c>
      <c r="E1855" s="111" t="b">
        <v>0</v>
      </c>
      <c r="F1855" s="111" t="b">
        <v>0</v>
      </c>
      <c r="G1855" s="111" t="b">
        <v>0</v>
      </c>
    </row>
    <row r="1856" spans="1:7" ht="15">
      <c r="A1856" s="111" t="s">
        <v>803</v>
      </c>
      <c r="B1856" s="111">
        <v>9</v>
      </c>
      <c r="C1856" s="116">
        <v>0.002144926017245513</v>
      </c>
      <c r="D1856" s="111" t="s">
        <v>658</v>
      </c>
      <c r="E1856" s="111" t="b">
        <v>0</v>
      </c>
      <c r="F1856" s="111" t="b">
        <v>0</v>
      </c>
      <c r="G1856" s="111" t="b">
        <v>0</v>
      </c>
    </row>
    <row r="1857" spans="1:7" ht="15">
      <c r="A1857" s="111" t="s">
        <v>948</v>
      </c>
      <c r="B1857" s="111">
        <v>9</v>
      </c>
      <c r="C1857" s="116">
        <v>0.002988558884136861</v>
      </c>
      <c r="D1857" s="111" t="s">
        <v>658</v>
      </c>
      <c r="E1857" s="111" t="b">
        <v>0</v>
      </c>
      <c r="F1857" s="111" t="b">
        <v>0</v>
      </c>
      <c r="G1857" s="111" t="b">
        <v>0</v>
      </c>
    </row>
    <row r="1858" spans="1:7" ht="15">
      <c r="A1858" s="111" t="s">
        <v>715</v>
      </c>
      <c r="B1858" s="111">
        <v>8</v>
      </c>
      <c r="C1858" s="116">
        <v>0.0015579191759410528</v>
      </c>
      <c r="D1858" s="111" t="s">
        <v>658</v>
      </c>
      <c r="E1858" s="111" t="b">
        <v>0</v>
      </c>
      <c r="F1858" s="111" t="b">
        <v>0</v>
      </c>
      <c r="G1858" s="111" t="b">
        <v>0</v>
      </c>
    </row>
    <row r="1859" spans="1:7" ht="15">
      <c r="A1859" s="111" t="s">
        <v>756</v>
      </c>
      <c r="B1859" s="111">
        <v>8</v>
      </c>
      <c r="C1859" s="116">
        <v>0.0019066009042182338</v>
      </c>
      <c r="D1859" s="111" t="s">
        <v>658</v>
      </c>
      <c r="E1859" s="111" t="b">
        <v>0</v>
      </c>
      <c r="F1859" s="111" t="b">
        <v>0</v>
      </c>
      <c r="G1859" s="111" t="b">
        <v>0</v>
      </c>
    </row>
    <row r="1860" spans="1:7" ht="15">
      <c r="A1860" s="111" t="s">
        <v>887</v>
      </c>
      <c r="B1860" s="111">
        <v>8</v>
      </c>
      <c r="C1860" s="116">
        <v>0.0021833651620660624</v>
      </c>
      <c r="D1860" s="111" t="s">
        <v>658</v>
      </c>
      <c r="E1860" s="111" t="b">
        <v>0</v>
      </c>
      <c r="F1860" s="111" t="b">
        <v>0</v>
      </c>
      <c r="G1860" s="111" t="b">
        <v>0</v>
      </c>
    </row>
    <row r="1861" spans="1:7" ht="15">
      <c r="A1861" s="111" t="s">
        <v>766</v>
      </c>
      <c r="B1861" s="111">
        <v>8</v>
      </c>
      <c r="C1861" s="116">
        <v>0.0015579191759410528</v>
      </c>
      <c r="D1861" s="111" t="s">
        <v>658</v>
      </c>
      <c r="E1861" s="111" t="b">
        <v>0</v>
      </c>
      <c r="F1861" s="111" t="b">
        <v>0</v>
      </c>
      <c r="G1861" s="111" t="b">
        <v>0</v>
      </c>
    </row>
    <row r="1862" spans="1:7" ht="15">
      <c r="A1862" s="111" t="s">
        <v>829</v>
      </c>
      <c r="B1862" s="111">
        <v>8</v>
      </c>
      <c r="C1862" s="116">
        <v>0.001328248392949716</v>
      </c>
      <c r="D1862" s="111" t="s">
        <v>658</v>
      </c>
      <c r="E1862" s="111" t="b">
        <v>0</v>
      </c>
      <c r="F1862" s="111" t="b">
        <v>0</v>
      </c>
      <c r="G1862" s="111" t="b">
        <v>0</v>
      </c>
    </row>
    <row r="1863" spans="1:7" ht="15">
      <c r="A1863" s="111" t="s">
        <v>769</v>
      </c>
      <c r="B1863" s="111">
        <v>8</v>
      </c>
      <c r="C1863" s="116">
        <v>0.0019066009042182338</v>
      </c>
      <c r="D1863" s="111" t="s">
        <v>658</v>
      </c>
      <c r="E1863" s="111" t="b">
        <v>0</v>
      </c>
      <c r="F1863" s="111" t="b">
        <v>0</v>
      </c>
      <c r="G1863" s="111" t="b">
        <v>0</v>
      </c>
    </row>
    <row r="1864" spans="1:7" ht="15">
      <c r="A1864" s="111" t="s">
        <v>820</v>
      </c>
      <c r="B1864" s="111">
        <v>8</v>
      </c>
      <c r="C1864" s="116">
        <v>0.0015579191759410528</v>
      </c>
      <c r="D1864" s="111" t="s">
        <v>658</v>
      </c>
      <c r="E1864" s="111" t="b">
        <v>0</v>
      </c>
      <c r="F1864" s="111" t="b">
        <v>0</v>
      </c>
      <c r="G1864" s="111" t="b">
        <v>0</v>
      </c>
    </row>
    <row r="1865" spans="1:7" ht="15">
      <c r="A1865" s="111" t="s">
        <v>965</v>
      </c>
      <c r="B1865" s="111">
        <v>8</v>
      </c>
      <c r="C1865" s="116">
        <v>0.0015579191759410528</v>
      </c>
      <c r="D1865" s="111" t="s">
        <v>658</v>
      </c>
      <c r="E1865" s="111" t="b">
        <v>1</v>
      </c>
      <c r="F1865" s="111" t="b">
        <v>0</v>
      </c>
      <c r="G1865" s="111" t="b">
        <v>0</v>
      </c>
    </row>
    <row r="1866" spans="1:7" ht="15">
      <c r="A1866" s="111" t="s">
        <v>775</v>
      </c>
      <c r="B1866" s="111">
        <v>8</v>
      </c>
      <c r="C1866" s="116">
        <v>0.001328248392949716</v>
      </c>
      <c r="D1866" s="111" t="s">
        <v>658</v>
      </c>
      <c r="E1866" s="111" t="b">
        <v>1</v>
      </c>
      <c r="F1866" s="111" t="b">
        <v>0</v>
      </c>
      <c r="G1866" s="111" t="b">
        <v>0</v>
      </c>
    </row>
    <row r="1867" spans="1:7" ht="15">
      <c r="A1867" s="111" t="s">
        <v>870</v>
      </c>
      <c r="B1867" s="111">
        <v>8</v>
      </c>
      <c r="C1867" s="116">
        <v>0.001328248392949716</v>
      </c>
      <c r="D1867" s="111" t="s">
        <v>658</v>
      </c>
      <c r="E1867" s="111" t="b">
        <v>0</v>
      </c>
      <c r="F1867" s="111" t="b">
        <v>0</v>
      </c>
      <c r="G1867" s="111" t="b">
        <v>0</v>
      </c>
    </row>
    <row r="1868" spans="1:7" ht="15">
      <c r="A1868" s="111" t="s">
        <v>989</v>
      </c>
      <c r="B1868" s="111">
        <v>8</v>
      </c>
      <c r="C1868" s="116">
        <v>0.0021833651620660624</v>
      </c>
      <c r="D1868" s="111" t="s">
        <v>658</v>
      </c>
      <c r="E1868" s="111" t="b">
        <v>0</v>
      </c>
      <c r="F1868" s="111" t="b">
        <v>0</v>
      </c>
      <c r="G1868" s="111" t="b">
        <v>0</v>
      </c>
    </row>
    <row r="1869" spans="1:7" ht="15">
      <c r="A1869" s="111" t="s">
        <v>889</v>
      </c>
      <c r="B1869" s="111">
        <v>8</v>
      </c>
      <c r="C1869" s="116">
        <v>0.0015579191759410528</v>
      </c>
      <c r="D1869" s="111" t="s">
        <v>658</v>
      </c>
      <c r="E1869" s="111" t="b">
        <v>0</v>
      </c>
      <c r="F1869" s="111" t="b">
        <v>0</v>
      </c>
      <c r="G1869" s="111" t="b">
        <v>0</v>
      </c>
    </row>
    <row r="1870" spans="1:7" ht="15">
      <c r="A1870" s="111" t="s">
        <v>990</v>
      </c>
      <c r="B1870" s="111">
        <v>8</v>
      </c>
      <c r="C1870" s="116">
        <v>0.0021833651620660624</v>
      </c>
      <c r="D1870" s="111" t="s">
        <v>658</v>
      </c>
      <c r="E1870" s="111" t="b">
        <v>0</v>
      </c>
      <c r="F1870" s="111" t="b">
        <v>0</v>
      </c>
      <c r="G1870" s="111" t="b">
        <v>0</v>
      </c>
    </row>
    <row r="1871" spans="1:7" ht="15">
      <c r="A1871" s="111" t="s">
        <v>707</v>
      </c>
      <c r="B1871" s="111">
        <v>8</v>
      </c>
      <c r="C1871" s="116">
        <v>0.002656496785899432</v>
      </c>
      <c r="D1871" s="111" t="s">
        <v>658</v>
      </c>
      <c r="E1871" s="111" t="b">
        <v>0</v>
      </c>
      <c r="F1871" s="111" t="b">
        <v>0</v>
      </c>
      <c r="G1871" s="111" t="b">
        <v>0</v>
      </c>
    </row>
    <row r="1872" spans="1:7" ht="15">
      <c r="A1872" s="111" t="s">
        <v>744</v>
      </c>
      <c r="B1872" s="111">
        <v>8</v>
      </c>
      <c r="C1872" s="116">
        <v>0.0019066009042182338</v>
      </c>
      <c r="D1872" s="111" t="s">
        <v>658</v>
      </c>
      <c r="E1872" s="111" t="b">
        <v>0</v>
      </c>
      <c r="F1872" s="111" t="b">
        <v>0</v>
      </c>
      <c r="G1872" s="111" t="b">
        <v>0</v>
      </c>
    </row>
    <row r="1873" spans="1:7" ht="15">
      <c r="A1873" s="111" t="s">
        <v>983</v>
      </c>
      <c r="B1873" s="111">
        <v>8</v>
      </c>
      <c r="C1873" s="116">
        <v>0.0014334692803848643</v>
      </c>
      <c r="D1873" s="111" t="s">
        <v>658</v>
      </c>
      <c r="E1873" s="111" t="b">
        <v>0</v>
      </c>
      <c r="F1873" s="111" t="b">
        <v>0</v>
      </c>
      <c r="G1873" s="111" t="b">
        <v>0</v>
      </c>
    </row>
    <row r="1874" spans="1:7" ht="15">
      <c r="A1874" s="111" t="s">
        <v>981</v>
      </c>
      <c r="B1874" s="111">
        <v>8</v>
      </c>
      <c r="C1874" s="116">
        <v>0.0021833651620660624</v>
      </c>
      <c r="D1874" s="111" t="s">
        <v>658</v>
      </c>
      <c r="E1874" s="111" t="b">
        <v>0</v>
      </c>
      <c r="F1874" s="111" t="b">
        <v>0</v>
      </c>
      <c r="G1874" s="111" t="b">
        <v>0</v>
      </c>
    </row>
    <row r="1875" spans="1:7" ht="15">
      <c r="A1875" s="111" t="s">
        <v>791</v>
      </c>
      <c r="B1875" s="111">
        <v>7</v>
      </c>
      <c r="C1875" s="116">
        <v>0.0012542856203367565</v>
      </c>
      <c r="D1875" s="111" t="s">
        <v>658</v>
      </c>
      <c r="E1875" s="111" t="b">
        <v>0</v>
      </c>
      <c r="F1875" s="111" t="b">
        <v>0</v>
      </c>
      <c r="G1875" s="111" t="b">
        <v>0</v>
      </c>
    </row>
    <row r="1876" spans="1:7" ht="15">
      <c r="A1876" s="111" t="s">
        <v>717</v>
      </c>
      <c r="B1876" s="111">
        <v>7</v>
      </c>
      <c r="C1876" s="116">
        <v>0.0016682757911909546</v>
      </c>
      <c r="D1876" s="111" t="s">
        <v>658</v>
      </c>
      <c r="E1876" s="111" t="b">
        <v>0</v>
      </c>
      <c r="F1876" s="111" t="b">
        <v>1</v>
      </c>
      <c r="G1876" s="111" t="b">
        <v>0</v>
      </c>
    </row>
    <row r="1877" spans="1:7" ht="15">
      <c r="A1877" s="111" t="s">
        <v>741</v>
      </c>
      <c r="B1877" s="111">
        <v>7</v>
      </c>
      <c r="C1877" s="116">
        <v>0.0012542856203367565</v>
      </c>
      <c r="D1877" s="111" t="s">
        <v>658</v>
      </c>
      <c r="E1877" s="111" t="b">
        <v>0</v>
      </c>
      <c r="F1877" s="111" t="b">
        <v>0</v>
      </c>
      <c r="G1877" s="111" t="b">
        <v>0</v>
      </c>
    </row>
    <row r="1878" spans="1:7" ht="15">
      <c r="A1878" s="111" t="s">
        <v>951</v>
      </c>
      <c r="B1878" s="111">
        <v>7</v>
      </c>
      <c r="C1878" s="116">
        <v>0.0016682757911909546</v>
      </c>
      <c r="D1878" s="111" t="s">
        <v>658</v>
      </c>
      <c r="E1878" s="111" t="b">
        <v>0</v>
      </c>
      <c r="F1878" s="111" t="b">
        <v>0</v>
      </c>
      <c r="G1878" s="111" t="b">
        <v>0</v>
      </c>
    </row>
    <row r="1879" spans="1:7" ht="15">
      <c r="A1879" s="111" t="s">
        <v>710</v>
      </c>
      <c r="B1879" s="111">
        <v>7</v>
      </c>
      <c r="C1879" s="116">
        <v>0.0011622173438310015</v>
      </c>
      <c r="D1879" s="111" t="s">
        <v>658</v>
      </c>
      <c r="E1879" s="111" t="b">
        <v>0</v>
      </c>
      <c r="F1879" s="111" t="b">
        <v>0</v>
      </c>
      <c r="G1879" s="111" t="b">
        <v>0</v>
      </c>
    </row>
    <row r="1880" spans="1:7" ht="15">
      <c r="A1880" s="111" t="s">
        <v>932</v>
      </c>
      <c r="B1880" s="111">
        <v>7</v>
      </c>
      <c r="C1880" s="116">
        <v>0.0013631792789484214</v>
      </c>
      <c r="D1880" s="111" t="s">
        <v>658</v>
      </c>
      <c r="E1880" s="111" t="b">
        <v>0</v>
      </c>
      <c r="F1880" s="111" t="b">
        <v>0</v>
      </c>
      <c r="G1880" s="111" t="b">
        <v>0</v>
      </c>
    </row>
    <row r="1881" spans="1:7" ht="15">
      <c r="A1881" s="111" t="s">
        <v>942</v>
      </c>
      <c r="B1881" s="111">
        <v>7</v>
      </c>
      <c r="C1881" s="116">
        <v>0.0016682757911909546</v>
      </c>
      <c r="D1881" s="111" t="s">
        <v>658</v>
      </c>
      <c r="E1881" s="111" t="b">
        <v>0</v>
      </c>
      <c r="F1881" s="111" t="b">
        <v>0</v>
      </c>
      <c r="G1881" s="111" t="b">
        <v>0</v>
      </c>
    </row>
    <row r="1882" spans="1:7" ht="15">
      <c r="A1882" s="111" t="s">
        <v>702</v>
      </c>
      <c r="B1882" s="111">
        <v>7</v>
      </c>
      <c r="C1882" s="116">
        <v>0.0013631792789484214</v>
      </c>
      <c r="D1882" s="111" t="s">
        <v>658</v>
      </c>
      <c r="E1882" s="111" t="b">
        <v>0</v>
      </c>
      <c r="F1882" s="111" t="b">
        <v>0</v>
      </c>
      <c r="G1882" s="111" t="b">
        <v>0</v>
      </c>
    </row>
    <row r="1883" spans="1:7" ht="15">
      <c r="A1883" s="111" t="s">
        <v>797</v>
      </c>
      <c r="B1883" s="111">
        <v>7</v>
      </c>
      <c r="C1883" s="116">
        <v>0.0013631792789484214</v>
      </c>
      <c r="D1883" s="111" t="s">
        <v>658</v>
      </c>
      <c r="E1883" s="111" t="b">
        <v>0</v>
      </c>
      <c r="F1883" s="111" t="b">
        <v>0</v>
      </c>
      <c r="G1883" s="111" t="b">
        <v>0</v>
      </c>
    </row>
    <row r="1884" spans="1:7" ht="15">
      <c r="A1884" s="111" t="s">
        <v>876</v>
      </c>
      <c r="B1884" s="111">
        <v>7</v>
      </c>
      <c r="C1884" s="116">
        <v>0.001496454345953607</v>
      </c>
      <c r="D1884" s="111" t="s">
        <v>658</v>
      </c>
      <c r="E1884" s="111" t="b">
        <v>0</v>
      </c>
      <c r="F1884" s="111" t="b">
        <v>0</v>
      </c>
      <c r="G1884" s="111" t="b">
        <v>0</v>
      </c>
    </row>
    <row r="1885" spans="1:7" ht="15">
      <c r="A1885" s="111" t="s">
        <v>841</v>
      </c>
      <c r="B1885" s="111">
        <v>7</v>
      </c>
      <c r="C1885" s="116">
        <v>0.0011622173438310015</v>
      </c>
      <c r="D1885" s="111" t="s">
        <v>658</v>
      </c>
      <c r="E1885" s="111" t="b">
        <v>0</v>
      </c>
      <c r="F1885" s="111" t="b">
        <v>0</v>
      </c>
      <c r="G1885" s="111" t="b">
        <v>0</v>
      </c>
    </row>
    <row r="1886" spans="1:7" ht="15">
      <c r="A1886" s="111" t="s">
        <v>777</v>
      </c>
      <c r="B1886" s="111">
        <v>7</v>
      </c>
      <c r="C1886" s="116">
        <v>0.001496454345953607</v>
      </c>
      <c r="D1886" s="111" t="s">
        <v>658</v>
      </c>
      <c r="E1886" s="111" t="b">
        <v>0</v>
      </c>
      <c r="F1886" s="111" t="b">
        <v>0</v>
      </c>
      <c r="G1886" s="111" t="b">
        <v>0</v>
      </c>
    </row>
    <row r="1887" spans="1:7" ht="15">
      <c r="A1887" s="111" t="s">
        <v>963</v>
      </c>
      <c r="B1887" s="111">
        <v>7</v>
      </c>
      <c r="C1887" s="116">
        <v>0.0012542856203367565</v>
      </c>
      <c r="D1887" s="111" t="s">
        <v>658</v>
      </c>
      <c r="E1887" s="111" t="b">
        <v>0</v>
      </c>
      <c r="F1887" s="111" t="b">
        <v>0</v>
      </c>
      <c r="G1887" s="111" t="b">
        <v>0</v>
      </c>
    </row>
    <row r="1888" spans="1:7" ht="15">
      <c r="A1888" s="111" t="s">
        <v>848</v>
      </c>
      <c r="B1888" s="111">
        <v>7</v>
      </c>
      <c r="C1888" s="116">
        <v>0.0011622173438310015</v>
      </c>
      <c r="D1888" s="111" t="s">
        <v>658</v>
      </c>
      <c r="E1888" s="111" t="b">
        <v>0</v>
      </c>
      <c r="F1888" s="111" t="b">
        <v>0</v>
      </c>
      <c r="G1888" s="111" t="b">
        <v>0</v>
      </c>
    </row>
    <row r="1889" spans="1:7" ht="15">
      <c r="A1889" s="111" t="s">
        <v>748</v>
      </c>
      <c r="B1889" s="111">
        <v>7</v>
      </c>
      <c r="C1889" s="116">
        <v>0.0012542856203367565</v>
      </c>
      <c r="D1889" s="111" t="s">
        <v>658</v>
      </c>
      <c r="E1889" s="111" t="b">
        <v>1</v>
      </c>
      <c r="F1889" s="111" t="b">
        <v>0</v>
      </c>
      <c r="G1889" s="111" t="b">
        <v>0</v>
      </c>
    </row>
    <row r="1890" spans="1:7" ht="15">
      <c r="A1890" s="111" t="s">
        <v>805</v>
      </c>
      <c r="B1890" s="111">
        <v>7</v>
      </c>
      <c r="C1890" s="116">
        <v>0.0013631792789484214</v>
      </c>
      <c r="D1890" s="111" t="s">
        <v>658</v>
      </c>
      <c r="E1890" s="111" t="b">
        <v>0</v>
      </c>
      <c r="F1890" s="111" t="b">
        <v>0</v>
      </c>
      <c r="G1890" s="111" t="b">
        <v>0</v>
      </c>
    </row>
    <row r="1891" spans="1:7" ht="15">
      <c r="A1891" s="111" t="s">
        <v>1024</v>
      </c>
      <c r="B1891" s="111">
        <v>7</v>
      </c>
      <c r="C1891" s="116">
        <v>0.001496454345953607</v>
      </c>
      <c r="D1891" s="111" t="s">
        <v>658</v>
      </c>
      <c r="E1891" s="111" t="b">
        <v>0</v>
      </c>
      <c r="F1891" s="111" t="b">
        <v>0</v>
      </c>
      <c r="G1891" s="111" t="b">
        <v>0</v>
      </c>
    </row>
    <row r="1892" spans="1:7" ht="15">
      <c r="A1892" s="111" t="s">
        <v>1064</v>
      </c>
      <c r="B1892" s="111">
        <v>7</v>
      </c>
      <c r="C1892" s="116">
        <v>0.0016682757911909546</v>
      </c>
      <c r="D1892" s="111" t="s">
        <v>658</v>
      </c>
      <c r="E1892" s="111" t="b">
        <v>0</v>
      </c>
      <c r="F1892" s="111" t="b">
        <v>0</v>
      </c>
      <c r="G1892" s="111" t="b">
        <v>0</v>
      </c>
    </row>
    <row r="1893" spans="1:7" ht="15">
      <c r="A1893" s="111" t="s">
        <v>1062</v>
      </c>
      <c r="B1893" s="111">
        <v>7</v>
      </c>
      <c r="C1893" s="116">
        <v>0.002324434687662003</v>
      </c>
      <c r="D1893" s="111" t="s">
        <v>658</v>
      </c>
      <c r="E1893" s="111" t="b">
        <v>0</v>
      </c>
      <c r="F1893" s="111" t="b">
        <v>0</v>
      </c>
      <c r="G1893" s="111" t="b">
        <v>0</v>
      </c>
    </row>
    <row r="1894" spans="1:7" ht="15">
      <c r="A1894" s="111" t="s">
        <v>1063</v>
      </c>
      <c r="B1894" s="111">
        <v>7</v>
      </c>
      <c r="C1894" s="116">
        <v>0.002324434687662003</v>
      </c>
      <c r="D1894" s="111" t="s">
        <v>658</v>
      </c>
      <c r="E1894" s="111" t="b">
        <v>0</v>
      </c>
      <c r="F1894" s="111" t="b">
        <v>0</v>
      </c>
      <c r="G1894" s="111" t="b">
        <v>0</v>
      </c>
    </row>
    <row r="1895" spans="1:7" ht="15">
      <c r="A1895" s="111" t="s">
        <v>864</v>
      </c>
      <c r="B1895" s="111">
        <v>7</v>
      </c>
      <c r="C1895" s="116">
        <v>0.001910444516807805</v>
      </c>
      <c r="D1895" s="111" t="s">
        <v>658</v>
      </c>
      <c r="E1895" s="111" t="b">
        <v>0</v>
      </c>
      <c r="F1895" s="111" t="b">
        <v>0</v>
      </c>
      <c r="G1895" s="111" t="b">
        <v>0</v>
      </c>
    </row>
    <row r="1896" spans="1:7" ht="15">
      <c r="A1896" s="111" t="s">
        <v>1050</v>
      </c>
      <c r="B1896" s="111">
        <v>7</v>
      </c>
      <c r="C1896" s="116">
        <v>0.0016682757911909546</v>
      </c>
      <c r="D1896" s="111" t="s">
        <v>658</v>
      </c>
      <c r="E1896" s="111" t="b">
        <v>0</v>
      </c>
      <c r="F1896" s="111" t="b">
        <v>0</v>
      </c>
      <c r="G1896" s="111" t="b">
        <v>0</v>
      </c>
    </row>
    <row r="1897" spans="1:7" ht="15">
      <c r="A1897" s="111" t="s">
        <v>1034</v>
      </c>
      <c r="B1897" s="111">
        <v>7</v>
      </c>
      <c r="C1897" s="116">
        <v>0.0013631792789484214</v>
      </c>
      <c r="D1897" s="111" t="s">
        <v>658</v>
      </c>
      <c r="E1897" s="111" t="b">
        <v>0</v>
      </c>
      <c r="F1897" s="111" t="b">
        <v>0</v>
      </c>
      <c r="G1897" s="111" t="b">
        <v>0</v>
      </c>
    </row>
    <row r="1898" spans="1:7" ht="15">
      <c r="A1898" s="111" t="s">
        <v>978</v>
      </c>
      <c r="B1898" s="111">
        <v>7</v>
      </c>
      <c r="C1898" s="116">
        <v>0.0016682757911909546</v>
      </c>
      <c r="D1898" s="111" t="s">
        <v>658</v>
      </c>
      <c r="E1898" s="111" t="b">
        <v>0</v>
      </c>
      <c r="F1898" s="111" t="b">
        <v>0</v>
      </c>
      <c r="G1898" s="111" t="b">
        <v>0</v>
      </c>
    </row>
    <row r="1899" spans="1:7" ht="15">
      <c r="A1899" s="111" t="s">
        <v>811</v>
      </c>
      <c r="B1899" s="111">
        <v>7</v>
      </c>
      <c r="C1899" s="116">
        <v>0.002324434687662003</v>
      </c>
      <c r="D1899" s="111" t="s">
        <v>658</v>
      </c>
      <c r="E1899" s="111" t="b">
        <v>0</v>
      </c>
      <c r="F1899" s="111" t="b">
        <v>0</v>
      </c>
      <c r="G1899" s="111" t="b">
        <v>0</v>
      </c>
    </row>
    <row r="1900" spans="1:7" ht="15">
      <c r="A1900" s="111" t="s">
        <v>1038</v>
      </c>
      <c r="B1900" s="111">
        <v>7</v>
      </c>
      <c r="C1900" s="116">
        <v>0.001910444516807805</v>
      </c>
      <c r="D1900" s="111" t="s">
        <v>658</v>
      </c>
      <c r="E1900" s="111" t="b">
        <v>0</v>
      </c>
      <c r="F1900" s="111" t="b">
        <v>0</v>
      </c>
      <c r="G1900" s="111" t="b">
        <v>0</v>
      </c>
    </row>
    <row r="1901" spans="1:7" ht="15">
      <c r="A1901" s="111" t="s">
        <v>875</v>
      </c>
      <c r="B1901" s="111">
        <v>7</v>
      </c>
      <c r="C1901" s="116">
        <v>0.0016682757911909546</v>
      </c>
      <c r="D1901" s="111" t="s">
        <v>658</v>
      </c>
      <c r="E1901" s="111" t="b">
        <v>0</v>
      </c>
      <c r="F1901" s="111" t="b">
        <v>0</v>
      </c>
      <c r="G1901" s="111" t="b">
        <v>0</v>
      </c>
    </row>
    <row r="1902" spans="1:7" ht="15">
      <c r="A1902" s="111" t="s">
        <v>839</v>
      </c>
      <c r="B1902" s="111">
        <v>7</v>
      </c>
      <c r="C1902" s="116">
        <v>0.0013631792789484214</v>
      </c>
      <c r="D1902" s="111" t="s">
        <v>658</v>
      </c>
      <c r="E1902" s="111" t="b">
        <v>0</v>
      </c>
      <c r="F1902" s="111" t="b">
        <v>0</v>
      </c>
      <c r="G1902" s="111" t="b">
        <v>0</v>
      </c>
    </row>
    <row r="1903" spans="1:7" ht="15">
      <c r="A1903" s="111" t="s">
        <v>810</v>
      </c>
      <c r="B1903" s="111">
        <v>7</v>
      </c>
      <c r="C1903" s="116">
        <v>0.0013631792789484214</v>
      </c>
      <c r="D1903" s="111" t="s">
        <v>658</v>
      </c>
      <c r="E1903" s="111" t="b">
        <v>0</v>
      </c>
      <c r="F1903" s="111" t="b">
        <v>0</v>
      </c>
      <c r="G1903" s="111" t="b">
        <v>0</v>
      </c>
    </row>
    <row r="1904" spans="1:7" ht="15">
      <c r="A1904" s="111" t="s">
        <v>1055</v>
      </c>
      <c r="B1904" s="111">
        <v>7</v>
      </c>
      <c r="C1904" s="116">
        <v>0.001910444516807805</v>
      </c>
      <c r="D1904" s="111" t="s">
        <v>658</v>
      </c>
      <c r="E1904" s="111" t="b">
        <v>0</v>
      </c>
      <c r="F1904" s="111" t="b">
        <v>1</v>
      </c>
      <c r="G1904" s="111" t="b">
        <v>0</v>
      </c>
    </row>
    <row r="1905" spans="1:7" ht="15">
      <c r="A1905" s="111" t="s">
        <v>1056</v>
      </c>
      <c r="B1905" s="111">
        <v>7</v>
      </c>
      <c r="C1905" s="116">
        <v>0.002324434687662003</v>
      </c>
      <c r="D1905" s="111" t="s">
        <v>658</v>
      </c>
      <c r="E1905" s="111" t="b">
        <v>0</v>
      </c>
      <c r="F1905" s="111" t="b">
        <v>0</v>
      </c>
      <c r="G1905" s="111" t="b">
        <v>0</v>
      </c>
    </row>
    <row r="1906" spans="1:7" ht="15">
      <c r="A1906" s="111" t="s">
        <v>323</v>
      </c>
      <c r="B1906" s="111">
        <v>7</v>
      </c>
      <c r="C1906" s="116">
        <v>0.002324434687662003</v>
      </c>
      <c r="D1906" s="111" t="s">
        <v>658</v>
      </c>
      <c r="E1906" s="111" t="b">
        <v>0</v>
      </c>
      <c r="F1906" s="111" t="b">
        <v>1</v>
      </c>
      <c r="G1906" s="111" t="b">
        <v>0</v>
      </c>
    </row>
    <row r="1907" spans="1:7" ht="15">
      <c r="A1907" s="111" t="s">
        <v>1045</v>
      </c>
      <c r="B1907" s="111">
        <v>7</v>
      </c>
      <c r="C1907" s="116">
        <v>0.002324434687662003</v>
      </c>
      <c r="D1907" s="111" t="s">
        <v>658</v>
      </c>
      <c r="E1907" s="111" t="b">
        <v>0</v>
      </c>
      <c r="F1907" s="111" t="b">
        <v>0</v>
      </c>
      <c r="G1907" s="111" t="b">
        <v>0</v>
      </c>
    </row>
    <row r="1908" spans="1:7" ht="15">
      <c r="A1908" s="111" t="s">
        <v>859</v>
      </c>
      <c r="B1908" s="111">
        <v>6</v>
      </c>
      <c r="C1908" s="116">
        <v>0.0012826751536745202</v>
      </c>
      <c r="D1908" s="111" t="s">
        <v>658</v>
      </c>
      <c r="E1908" s="111" t="b">
        <v>0</v>
      </c>
      <c r="F1908" s="111" t="b">
        <v>0</v>
      </c>
      <c r="G1908" s="111" t="b">
        <v>0</v>
      </c>
    </row>
    <row r="1909" spans="1:7" ht="15">
      <c r="A1909" s="111" t="s">
        <v>763</v>
      </c>
      <c r="B1909" s="111">
        <v>6</v>
      </c>
      <c r="C1909" s="116">
        <v>0.0010751019602886483</v>
      </c>
      <c r="D1909" s="111" t="s">
        <v>658</v>
      </c>
      <c r="E1909" s="111" t="b">
        <v>0</v>
      </c>
      <c r="F1909" s="111" t="b">
        <v>0</v>
      </c>
      <c r="G1909" s="111" t="b">
        <v>0</v>
      </c>
    </row>
    <row r="1910" spans="1:7" ht="15">
      <c r="A1910" s="111" t="s">
        <v>860</v>
      </c>
      <c r="B1910" s="111">
        <v>6</v>
      </c>
      <c r="C1910" s="116">
        <v>0.0014299506781636753</v>
      </c>
      <c r="D1910" s="111" t="s">
        <v>658</v>
      </c>
      <c r="E1910" s="111" t="b">
        <v>0</v>
      </c>
      <c r="F1910" s="111" t="b">
        <v>0</v>
      </c>
      <c r="G1910" s="111" t="b">
        <v>0</v>
      </c>
    </row>
    <row r="1911" spans="1:7" ht="15">
      <c r="A1911" s="111" t="s">
        <v>827</v>
      </c>
      <c r="B1911" s="111">
        <v>6</v>
      </c>
      <c r="C1911" s="116">
        <v>0.0011684393819557895</v>
      </c>
      <c r="D1911" s="111" t="s">
        <v>658</v>
      </c>
      <c r="E1911" s="111" t="b">
        <v>0</v>
      </c>
      <c r="F1911" s="111" t="b">
        <v>0</v>
      </c>
      <c r="G1911" s="111" t="b">
        <v>0</v>
      </c>
    </row>
    <row r="1912" spans="1:7" ht="15">
      <c r="A1912" s="111" t="s">
        <v>975</v>
      </c>
      <c r="B1912" s="111">
        <v>6</v>
      </c>
      <c r="C1912" s="116">
        <v>0.0011684393819557895</v>
      </c>
      <c r="D1912" s="111" t="s">
        <v>658</v>
      </c>
      <c r="E1912" s="111" t="b">
        <v>0</v>
      </c>
      <c r="F1912" s="111" t="b">
        <v>0</v>
      </c>
      <c r="G1912" s="111" t="b">
        <v>0</v>
      </c>
    </row>
    <row r="1913" spans="1:7" ht="15">
      <c r="A1913" s="111" t="s">
        <v>817</v>
      </c>
      <c r="B1913" s="111">
        <v>6</v>
      </c>
      <c r="C1913" s="116">
        <v>0.0011684393819557895</v>
      </c>
      <c r="D1913" s="111" t="s">
        <v>658</v>
      </c>
      <c r="E1913" s="111" t="b">
        <v>0</v>
      </c>
      <c r="F1913" s="111" t="b">
        <v>0</v>
      </c>
      <c r="G1913" s="111" t="b">
        <v>0</v>
      </c>
    </row>
    <row r="1914" spans="1:7" ht="15">
      <c r="A1914" s="111" t="s">
        <v>1037</v>
      </c>
      <c r="B1914" s="111">
        <v>6</v>
      </c>
      <c r="C1914" s="116">
        <v>0.0012826751536745202</v>
      </c>
      <c r="D1914" s="111" t="s">
        <v>658</v>
      </c>
      <c r="E1914" s="111" t="b">
        <v>0</v>
      </c>
      <c r="F1914" s="111" t="b">
        <v>0</v>
      </c>
      <c r="G1914" s="111" t="b">
        <v>0</v>
      </c>
    </row>
    <row r="1915" spans="1:7" ht="15">
      <c r="A1915" s="111" t="s">
        <v>809</v>
      </c>
      <c r="B1915" s="111">
        <v>6</v>
      </c>
      <c r="C1915" s="116">
        <v>0.0010751019602886483</v>
      </c>
      <c r="D1915" s="111" t="s">
        <v>658</v>
      </c>
      <c r="E1915" s="111" t="b">
        <v>0</v>
      </c>
      <c r="F1915" s="111" t="b">
        <v>0</v>
      </c>
      <c r="G1915" s="111" t="b">
        <v>0</v>
      </c>
    </row>
    <row r="1916" spans="1:7" ht="15">
      <c r="A1916" s="111" t="s">
        <v>925</v>
      </c>
      <c r="B1916" s="111">
        <v>6</v>
      </c>
      <c r="C1916" s="116">
        <v>0.0010751019602886483</v>
      </c>
      <c r="D1916" s="111" t="s">
        <v>658</v>
      </c>
      <c r="E1916" s="111" t="b">
        <v>0</v>
      </c>
      <c r="F1916" s="111" t="b">
        <v>0</v>
      </c>
      <c r="G1916" s="111" t="b">
        <v>0</v>
      </c>
    </row>
    <row r="1917" spans="1:7" ht="15">
      <c r="A1917" s="111" t="s">
        <v>1008</v>
      </c>
      <c r="B1917" s="111">
        <v>6</v>
      </c>
      <c r="C1917" s="116">
        <v>0.0012826751536745202</v>
      </c>
      <c r="D1917" s="111" t="s">
        <v>658</v>
      </c>
      <c r="E1917" s="111" t="b">
        <v>0</v>
      </c>
      <c r="F1917" s="111" t="b">
        <v>0</v>
      </c>
      <c r="G1917" s="111" t="b">
        <v>0</v>
      </c>
    </row>
    <row r="1918" spans="1:7" ht="15">
      <c r="A1918" s="111" t="s">
        <v>964</v>
      </c>
      <c r="B1918" s="111">
        <v>6</v>
      </c>
      <c r="C1918" s="116">
        <v>0.0011684393819557895</v>
      </c>
      <c r="D1918" s="111" t="s">
        <v>658</v>
      </c>
      <c r="E1918" s="111" t="b">
        <v>0</v>
      </c>
      <c r="F1918" s="111" t="b">
        <v>0</v>
      </c>
      <c r="G1918" s="111" t="b">
        <v>0</v>
      </c>
    </row>
    <row r="1919" spans="1:7" ht="15">
      <c r="A1919" s="111" t="s">
        <v>787</v>
      </c>
      <c r="B1919" s="111">
        <v>6</v>
      </c>
      <c r="C1919" s="116">
        <v>0.0011684393819557895</v>
      </c>
      <c r="D1919" s="111" t="s">
        <v>658</v>
      </c>
      <c r="E1919" s="111" t="b">
        <v>0</v>
      </c>
      <c r="F1919" s="111" t="b">
        <v>0</v>
      </c>
      <c r="G1919" s="111" t="b">
        <v>0</v>
      </c>
    </row>
    <row r="1920" spans="1:7" ht="15">
      <c r="A1920" s="111" t="s">
        <v>830</v>
      </c>
      <c r="B1920" s="111">
        <v>6</v>
      </c>
      <c r="C1920" s="116">
        <v>0.0014299506781636753</v>
      </c>
      <c r="D1920" s="111" t="s">
        <v>658</v>
      </c>
      <c r="E1920" s="111" t="b">
        <v>0</v>
      </c>
      <c r="F1920" s="111" t="b">
        <v>0</v>
      </c>
      <c r="G1920" s="111" t="b">
        <v>0</v>
      </c>
    </row>
    <row r="1921" spans="1:7" ht="15">
      <c r="A1921" s="111" t="s">
        <v>1015</v>
      </c>
      <c r="B1921" s="111">
        <v>6</v>
      </c>
      <c r="C1921" s="116">
        <v>0.001637523871549547</v>
      </c>
      <c r="D1921" s="111" t="s">
        <v>658</v>
      </c>
      <c r="E1921" s="111" t="b">
        <v>0</v>
      </c>
      <c r="F1921" s="111" t="b">
        <v>0</v>
      </c>
      <c r="G1921" s="111" t="b">
        <v>0</v>
      </c>
    </row>
    <row r="1922" spans="1:7" ht="15">
      <c r="A1922" s="111" t="s">
        <v>736</v>
      </c>
      <c r="B1922" s="111">
        <v>6</v>
      </c>
      <c r="C1922" s="116">
        <v>0.0012826751536745202</v>
      </c>
      <c r="D1922" s="111" t="s">
        <v>658</v>
      </c>
      <c r="E1922" s="111" t="b">
        <v>0</v>
      </c>
      <c r="F1922" s="111" t="b">
        <v>0</v>
      </c>
      <c r="G1922" s="111" t="b">
        <v>0</v>
      </c>
    </row>
    <row r="1923" spans="1:7" ht="15">
      <c r="A1923" s="111" t="s">
        <v>843</v>
      </c>
      <c r="B1923" s="111">
        <v>6</v>
      </c>
      <c r="C1923" s="116">
        <v>0.0010751019602886483</v>
      </c>
      <c r="D1923" s="111" t="s">
        <v>658</v>
      </c>
      <c r="E1923" s="111" t="b">
        <v>0</v>
      </c>
      <c r="F1923" s="111" t="b">
        <v>0</v>
      </c>
      <c r="G1923" s="111" t="b">
        <v>0</v>
      </c>
    </row>
    <row r="1924" spans="1:7" ht="15">
      <c r="A1924" s="111" t="s">
        <v>914</v>
      </c>
      <c r="B1924" s="111">
        <v>6</v>
      </c>
      <c r="C1924" s="116">
        <v>0.0012826751536745202</v>
      </c>
      <c r="D1924" s="111" t="s">
        <v>658</v>
      </c>
      <c r="E1924" s="111" t="b">
        <v>0</v>
      </c>
      <c r="F1924" s="111" t="b">
        <v>0</v>
      </c>
      <c r="G1924" s="111" t="b">
        <v>0</v>
      </c>
    </row>
    <row r="1925" spans="1:7" ht="15">
      <c r="A1925" s="111" t="s">
        <v>949</v>
      </c>
      <c r="B1925" s="111">
        <v>6</v>
      </c>
      <c r="C1925" s="116">
        <v>0.0011684393819557895</v>
      </c>
      <c r="D1925" s="111" t="s">
        <v>658</v>
      </c>
      <c r="E1925" s="111" t="b">
        <v>0</v>
      </c>
      <c r="F1925" s="111" t="b">
        <v>0</v>
      </c>
      <c r="G1925" s="111" t="b">
        <v>0</v>
      </c>
    </row>
    <row r="1926" spans="1:7" ht="15">
      <c r="A1926" s="111" t="s">
        <v>1138</v>
      </c>
      <c r="B1926" s="111">
        <v>6</v>
      </c>
      <c r="C1926" s="116">
        <v>0.001637523871549547</v>
      </c>
      <c r="D1926" s="111" t="s">
        <v>658</v>
      </c>
      <c r="E1926" s="111" t="b">
        <v>0</v>
      </c>
      <c r="F1926" s="111" t="b">
        <v>0</v>
      </c>
      <c r="G1926" s="111" t="b">
        <v>0</v>
      </c>
    </row>
    <row r="1927" spans="1:7" ht="15">
      <c r="A1927" s="111" t="s">
        <v>1057</v>
      </c>
      <c r="B1927" s="111">
        <v>6</v>
      </c>
      <c r="C1927" s="116">
        <v>0.001637523871549547</v>
      </c>
      <c r="D1927" s="111" t="s">
        <v>658</v>
      </c>
      <c r="E1927" s="111" t="b">
        <v>0</v>
      </c>
      <c r="F1927" s="111" t="b">
        <v>0</v>
      </c>
      <c r="G1927" s="111" t="b">
        <v>0</v>
      </c>
    </row>
    <row r="1928" spans="1:7" ht="15">
      <c r="A1928" s="111" t="s">
        <v>885</v>
      </c>
      <c r="B1928" s="111">
        <v>6</v>
      </c>
      <c r="C1928" s="116">
        <v>0.0012826751536745202</v>
      </c>
      <c r="D1928" s="111" t="s">
        <v>658</v>
      </c>
      <c r="E1928" s="111" t="b">
        <v>0</v>
      </c>
      <c r="F1928" s="111" t="b">
        <v>0</v>
      </c>
      <c r="G1928" s="111" t="b">
        <v>0</v>
      </c>
    </row>
    <row r="1929" spans="1:7" ht="15">
      <c r="A1929" s="111" t="s">
        <v>1123</v>
      </c>
      <c r="B1929" s="111">
        <v>6</v>
      </c>
      <c r="C1929" s="116">
        <v>0.001637523871549547</v>
      </c>
      <c r="D1929" s="111" t="s">
        <v>658</v>
      </c>
      <c r="E1929" s="111" t="b">
        <v>0</v>
      </c>
      <c r="F1929" s="111" t="b">
        <v>0</v>
      </c>
      <c r="G1929" s="111" t="b">
        <v>0</v>
      </c>
    </row>
    <row r="1930" spans="1:7" ht="15">
      <c r="A1930" s="111" t="s">
        <v>1145</v>
      </c>
      <c r="B1930" s="111">
        <v>6</v>
      </c>
      <c r="C1930" s="116">
        <v>0.0012826751536745202</v>
      </c>
      <c r="D1930" s="111" t="s">
        <v>658</v>
      </c>
      <c r="E1930" s="111" t="b">
        <v>0</v>
      </c>
      <c r="F1930" s="111" t="b">
        <v>0</v>
      </c>
      <c r="G1930" s="111" t="b">
        <v>0</v>
      </c>
    </row>
    <row r="1931" spans="1:7" ht="15">
      <c r="A1931" s="111" t="s">
        <v>926</v>
      </c>
      <c r="B1931" s="111">
        <v>6</v>
      </c>
      <c r="C1931" s="116">
        <v>0.001637523871549547</v>
      </c>
      <c r="D1931" s="111" t="s">
        <v>658</v>
      </c>
      <c r="E1931" s="111" t="b">
        <v>0</v>
      </c>
      <c r="F1931" s="111" t="b">
        <v>0</v>
      </c>
      <c r="G1931" s="111" t="b">
        <v>0</v>
      </c>
    </row>
    <row r="1932" spans="1:7" ht="15">
      <c r="A1932" s="111" t="s">
        <v>909</v>
      </c>
      <c r="B1932" s="111">
        <v>6</v>
      </c>
      <c r="C1932" s="116">
        <v>0.0012826751536745202</v>
      </c>
      <c r="D1932" s="111" t="s">
        <v>658</v>
      </c>
      <c r="E1932" s="111" t="b">
        <v>0</v>
      </c>
      <c r="F1932" s="111" t="b">
        <v>0</v>
      </c>
      <c r="G1932" s="111" t="b">
        <v>0</v>
      </c>
    </row>
    <row r="1933" spans="1:7" ht="15">
      <c r="A1933" s="111" t="s">
        <v>786</v>
      </c>
      <c r="B1933" s="111">
        <v>6</v>
      </c>
      <c r="C1933" s="116">
        <v>0.0012826751536745202</v>
      </c>
      <c r="D1933" s="111" t="s">
        <v>658</v>
      </c>
      <c r="E1933" s="111" t="b">
        <v>0</v>
      </c>
      <c r="F1933" s="111" t="b">
        <v>0</v>
      </c>
      <c r="G1933" s="111" t="b">
        <v>0</v>
      </c>
    </row>
    <row r="1934" spans="1:7" ht="15">
      <c r="A1934" s="111" t="s">
        <v>771</v>
      </c>
      <c r="B1934" s="111">
        <v>6</v>
      </c>
      <c r="C1934" s="116">
        <v>0.0010751019602886483</v>
      </c>
      <c r="D1934" s="111" t="s">
        <v>658</v>
      </c>
      <c r="E1934" s="111" t="b">
        <v>1</v>
      </c>
      <c r="F1934" s="111" t="b">
        <v>0</v>
      </c>
      <c r="G1934" s="111" t="b">
        <v>0</v>
      </c>
    </row>
    <row r="1935" spans="1:7" ht="15">
      <c r="A1935" s="111" t="s">
        <v>842</v>
      </c>
      <c r="B1935" s="111">
        <v>6</v>
      </c>
      <c r="C1935" s="116">
        <v>0.0010751019602886483</v>
      </c>
      <c r="D1935" s="111" t="s">
        <v>658</v>
      </c>
      <c r="E1935" s="111" t="b">
        <v>0</v>
      </c>
      <c r="F1935" s="111" t="b">
        <v>0</v>
      </c>
      <c r="G1935" s="111" t="b">
        <v>0</v>
      </c>
    </row>
    <row r="1936" spans="1:7" ht="15">
      <c r="A1936" s="111" t="s">
        <v>767</v>
      </c>
      <c r="B1936" s="111">
        <v>6</v>
      </c>
      <c r="C1936" s="116">
        <v>0.0010751019602886483</v>
      </c>
      <c r="D1936" s="111" t="s">
        <v>658</v>
      </c>
      <c r="E1936" s="111" t="b">
        <v>0</v>
      </c>
      <c r="F1936" s="111" t="b">
        <v>0</v>
      </c>
      <c r="G1936" s="111" t="b">
        <v>0</v>
      </c>
    </row>
    <row r="1937" spans="1:7" ht="15">
      <c r="A1937" s="111" t="s">
        <v>1146</v>
      </c>
      <c r="B1937" s="111">
        <v>6</v>
      </c>
      <c r="C1937" s="116">
        <v>0.001992372589424574</v>
      </c>
      <c r="D1937" s="111" t="s">
        <v>658</v>
      </c>
      <c r="E1937" s="111" t="b">
        <v>0</v>
      </c>
      <c r="F1937" s="111" t="b">
        <v>0</v>
      </c>
      <c r="G1937" s="111" t="b">
        <v>0</v>
      </c>
    </row>
    <row r="1938" spans="1:7" ht="15">
      <c r="A1938" s="111" t="s">
        <v>906</v>
      </c>
      <c r="B1938" s="111">
        <v>6</v>
      </c>
      <c r="C1938" s="116">
        <v>0.001992372589424574</v>
      </c>
      <c r="D1938" s="111" t="s">
        <v>658</v>
      </c>
      <c r="E1938" s="111" t="b">
        <v>0</v>
      </c>
      <c r="F1938" s="111" t="b">
        <v>0</v>
      </c>
      <c r="G1938" s="111" t="b">
        <v>0</v>
      </c>
    </row>
    <row r="1939" spans="1:7" ht="15">
      <c r="A1939" s="111" t="s">
        <v>853</v>
      </c>
      <c r="B1939" s="111">
        <v>6</v>
      </c>
      <c r="C1939" s="116">
        <v>0.0011684393819557895</v>
      </c>
      <c r="D1939" s="111" t="s">
        <v>658</v>
      </c>
      <c r="E1939" s="111" t="b">
        <v>0</v>
      </c>
      <c r="F1939" s="111" t="b">
        <v>0</v>
      </c>
      <c r="G1939" s="111" t="b">
        <v>0</v>
      </c>
    </row>
    <row r="1940" spans="1:7" ht="15">
      <c r="A1940" s="111" t="s">
        <v>1144</v>
      </c>
      <c r="B1940" s="111">
        <v>6</v>
      </c>
      <c r="C1940" s="116">
        <v>0.001992372589424574</v>
      </c>
      <c r="D1940" s="111" t="s">
        <v>658</v>
      </c>
      <c r="E1940" s="111" t="b">
        <v>0</v>
      </c>
      <c r="F1940" s="111" t="b">
        <v>0</v>
      </c>
      <c r="G1940" s="111" t="b">
        <v>0</v>
      </c>
    </row>
    <row r="1941" spans="1:7" ht="15">
      <c r="A1941" s="111" t="s">
        <v>832</v>
      </c>
      <c r="B1941" s="111">
        <v>6</v>
      </c>
      <c r="C1941" s="116">
        <v>0.0010751019602886483</v>
      </c>
      <c r="D1941" s="111" t="s">
        <v>658</v>
      </c>
      <c r="E1941" s="111" t="b">
        <v>0</v>
      </c>
      <c r="F1941" s="111" t="b">
        <v>0</v>
      </c>
      <c r="G1941" s="111" t="b">
        <v>0</v>
      </c>
    </row>
    <row r="1942" spans="1:7" ht="15">
      <c r="A1942" s="111" t="s">
        <v>939</v>
      </c>
      <c r="B1942" s="111">
        <v>6</v>
      </c>
      <c r="C1942" s="116">
        <v>0.0012826751536745202</v>
      </c>
      <c r="D1942" s="111" t="s">
        <v>658</v>
      </c>
      <c r="E1942" s="111" t="b">
        <v>0</v>
      </c>
      <c r="F1942" s="111" t="b">
        <v>0</v>
      </c>
      <c r="G1942" s="111" t="b">
        <v>0</v>
      </c>
    </row>
    <row r="1943" spans="1:7" ht="15">
      <c r="A1943" s="111" t="s">
        <v>735</v>
      </c>
      <c r="B1943" s="111">
        <v>6</v>
      </c>
      <c r="C1943" s="116">
        <v>0.001637523871549547</v>
      </c>
      <c r="D1943" s="111" t="s">
        <v>658</v>
      </c>
      <c r="E1943" s="111" t="b">
        <v>0</v>
      </c>
      <c r="F1943" s="111" t="b">
        <v>0</v>
      </c>
      <c r="G1943" s="111" t="b">
        <v>0</v>
      </c>
    </row>
    <row r="1944" spans="1:7" ht="15">
      <c r="A1944" s="111" t="s">
        <v>760</v>
      </c>
      <c r="B1944" s="111">
        <v>6</v>
      </c>
      <c r="C1944" s="116">
        <v>0.0011684393819557895</v>
      </c>
      <c r="D1944" s="111" t="s">
        <v>658</v>
      </c>
      <c r="E1944" s="111" t="b">
        <v>0</v>
      </c>
      <c r="F1944" s="111" t="b">
        <v>0</v>
      </c>
      <c r="G1944" s="111" t="b">
        <v>0</v>
      </c>
    </row>
    <row r="1945" spans="1:7" ht="15">
      <c r="A1945" s="111" t="s">
        <v>1020</v>
      </c>
      <c r="B1945" s="111">
        <v>6</v>
      </c>
      <c r="C1945" s="116">
        <v>0.001637523871549547</v>
      </c>
      <c r="D1945" s="111" t="s">
        <v>658</v>
      </c>
      <c r="E1945" s="111" t="b">
        <v>0</v>
      </c>
      <c r="F1945" s="111" t="b">
        <v>0</v>
      </c>
      <c r="G1945" s="111" t="b">
        <v>0</v>
      </c>
    </row>
    <row r="1946" spans="1:7" ht="15">
      <c r="A1946" s="111" t="s">
        <v>1139</v>
      </c>
      <c r="B1946" s="111">
        <v>6</v>
      </c>
      <c r="C1946" s="116">
        <v>0.001992372589424574</v>
      </c>
      <c r="D1946" s="111" t="s">
        <v>658</v>
      </c>
      <c r="E1946" s="111" t="b">
        <v>0</v>
      </c>
      <c r="F1946" s="111" t="b">
        <v>0</v>
      </c>
      <c r="G1946" s="111" t="b">
        <v>0</v>
      </c>
    </row>
    <row r="1947" spans="1:7" ht="15">
      <c r="A1947" s="111" t="s">
        <v>881</v>
      </c>
      <c r="B1947" s="111">
        <v>6</v>
      </c>
      <c r="C1947" s="116">
        <v>0.001637523871549547</v>
      </c>
      <c r="D1947" s="111" t="s">
        <v>658</v>
      </c>
      <c r="E1947" s="111" t="b">
        <v>0</v>
      </c>
      <c r="F1947" s="111" t="b">
        <v>0</v>
      </c>
      <c r="G1947" s="111" t="b">
        <v>0</v>
      </c>
    </row>
    <row r="1948" spans="1:7" ht="15">
      <c r="A1948" s="111" t="s">
        <v>732</v>
      </c>
      <c r="B1948" s="111">
        <v>5</v>
      </c>
      <c r="C1948" s="116">
        <v>0.001191625565136396</v>
      </c>
      <c r="D1948" s="111" t="s">
        <v>658</v>
      </c>
      <c r="E1948" s="111" t="b">
        <v>0</v>
      </c>
      <c r="F1948" s="111" t="b">
        <v>0</v>
      </c>
      <c r="G1948" s="111" t="b">
        <v>0</v>
      </c>
    </row>
    <row r="1949" spans="1:7" ht="15">
      <c r="A1949" s="111" t="s">
        <v>772</v>
      </c>
      <c r="B1949" s="111">
        <v>5</v>
      </c>
      <c r="C1949" s="116">
        <v>0.0010688959613954334</v>
      </c>
      <c r="D1949" s="111" t="s">
        <v>658</v>
      </c>
      <c r="E1949" s="111" t="b">
        <v>0</v>
      </c>
      <c r="F1949" s="111" t="b">
        <v>0</v>
      </c>
      <c r="G1949" s="111" t="b">
        <v>0</v>
      </c>
    </row>
    <row r="1950" spans="1:7" ht="15">
      <c r="A1950" s="111" t="s">
        <v>1059</v>
      </c>
      <c r="B1950" s="111">
        <v>5</v>
      </c>
      <c r="C1950" s="116">
        <v>0.001191625565136396</v>
      </c>
      <c r="D1950" s="111" t="s">
        <v>658</v>
      </c>
      <c r="E1950" s="111" t="b">
        <v>0</v>
      </c>
      <c r="F1950" s="111" t="b">
        <v>0</v>
      </c>
      <c r="G1950" s="111" t="b">
        <v>0</v>
      </c>
    </row>
    <row r="1951" spans="1:7" ht="15">
      <c r="A1951" s="111" t="s">
        <v>858</v>
      </c>
      <c r="B1951" s="111">
        <v>5</v>
      </c>
      <c r="C1951" s="116">
        <v>0.0010688959613954334</v>
      </c>
      <c r="D1951" s="111" t="s">
        <v>658</v>
      </c>
      <c r="E1951" s="111" t="b">
        <v>0</v>
      </c>
      <c r="F1951" s="111" t="b">
        <v>0</v>
      </c>
      <c r="G1951" s="111" t="b">
        <v>0</v>
      </c>
    </row>
    <row r="1952" spans="1:7" ht="15">
      <c r="A1952" s="111" t="s">
        <v>1124</v>
      </c>
      <c r="B1952" s="111">
        <v>5</v>
      </c>
      <c r="C1952" s="116">
        <v>0.0010688959613954334</v>
      </c>
      <c r="D1952" s="111" t="s">
        <v>658</v>
      </c>
      <c r="E1952" s="111" t="b">
        <v>0</v>
      </c>
      <c r="F1952" s="111" t="b">
        <v>0</v>
      </c>
      <c r="G1952" s="111" t="b">
        <v>0</v>
      </c>
    </row>
    <row r="1953" spans="1:7" ht="15">
      <c r="A1953" s="111" t="s">
        <v>1076</v>
      </c>
      <c r="B1953" s="111">
        <v>5</v>
      </c>
      <c r="C1953" s="116">
        <v>0.0013646032262912891</v>
      </c>
      <c r="D1953" s="111" t="s">
        <v>658</v>
      </c>
      <c r="E1953" s="111" t="b">
        <v>0</v>
      </c>
      <c r="F1953" s="111" t="b">
        <v>0</v>
      </c>
      <c r="G1953" s="111" t="b">
        <v>0</v>
      </c>
    </row>
    <row r="1954" spans="1:7" ht="15">
      <c r="A1954" s="111" t="s">
        <v>895</v>
      </c>
      <c r="B1954" s="111">
        <v>5</v>
      </c>
      <c r="C1954" s="116">
        <v>0.0010688959613954334</v>
      </c>
      <c r="D1954" s="111" t="s">
        <v>658</v>
      </c>
      <c r="E1954" s="111" t="b">
        <v>0</v>
      </c>
      <c r="F1954" s="111" t="b">
        <v>0</v>
      </c>
      <c r="G1954" s="111" t="b">
        <v>0</v>
      </c>
    </row>
    <row r="1955" spans="1:7" ht="15">
      <c r="A1955" s="111" t="s">
        <v>808</v>
      </c>
      <c r="B1955" s="111">
        <v>5</v>
      </c>
      <c r="C1955" s="116">
        <v>0.0010688959613954334</v>
      </c>
      <c r="D1955" s="111" t="s">
        <v>658</v>
      </c>
      <c r="E1955" s="111" t="b">
        <v>0</v>
      </c>
      <c r="F1955" s="111" t="b">
        <v>0</v>
      </c>
      <c r="G1955" s="111" t="b">
        <v>0</v>
      </c>
    </row>
    <row r="1956" spans="1:7" ht="15">
      <c r="A1956" s="111" t="s">
        <v>757</v>
      </c>
      <c r="B1956" s="111">
        <v>5</v>
      </c>
      <c r="C1956" s="116">
        <v>0.0009736994849631579</v>
      </c>
      <c r="D1956" s="111" t="s">
        <v>658</v>
      </c>
      <c r="E1956" s="111" t="b">
        <v>0</v>
      </c>
      <c r="F1956" s="111" t="b">
        <v>0</v>
      </c>
      <c r="G1956" s="111" t="b">
        <v>0</v>
      </c>
    </row>
    <row r="1957" spans="1:7" ht="15">
      <c r="A1957" s="111" t="s">
        <v>1122</v>
      </c>
      <c r="B1957" s="111">
        <v>5</v>
      </c>
      <c r="C1957" s="116">
        <v>0.001660310491187145</v>
      </c>
      <c r="D1957" s="111" t="s">
        <v>658</v>
      </c>
      <c r="E1957" s="111" t="b">
        <v>0</v>
      </c>
      <c r="F1957" s="111" t="b">
        <v>0</v>
      </c>
      <c r="G1957" s="111" t="b">
        <v>0</v>
      </c>
    </row>
    <row r="1958" spans="1:7" ht="15">
      <c r="A1958" s="111" t="s">
        <v>857</v>
      </c>
      <c r="B1958" s="111">
        <v>5</v>
      </c>
      <c r="C1958" s="116">
        <v>0.0010688959613954334</v>
      </c>
      <c r="D1958" s="111" t="s">
        <v>658</v>
      </c>
      <c r="E1958" s="111" t="b">
        <v>0</v>
      </c>
      <c r="F1958" s="111" t="b">
        <v>0</v>
      </c>
      <c r="G1958" s="111" t="b">
        <v>0</v>
      </c>
    </row>
    <row r="1959" spans="1:7" ht="15">
      <c r="A1959" s="111" t="s">
        <v>878</v>
      </c>
      <c r="B1959" s="111">
        <v>5</v>
      </c>
      <c r="C1959" s="116">
        <v>0.0010688959613954334</v>
      </c>
      <c r="D1959" s="111" t="s">
        <v>658</v>
      </c>
      <c r="E1959" s="111" t="b">
        <v>0</v>
      </c>
      <c r="F1959" s="111" t="b">
        <v>0</v>
      </c>
      <c r="G1959" s="111" t="b">
        <v>0</v>
      </c>
    </row>
    <row r="1960" spans="1:7" ht="15">
      <c r="A1960" s="111" t="s">
        <v>793</v>
      </c>
      <c r="B1960" s="111">
        <v>5</v>
      </c>
      <c r="C1960" s="116">
        <v>0.0009736994849631579</v>
      </c>
      <c r="D1960" s="111" t="s">
        <v>658</v>
      </c>
      <c r="E1960" s="111" t="b">
        <v>0</v>
      </c>
      <c r="F1960" s="111" t="b">
        <v>0</v>
      </c>
      <c r="G1960" s="111" t="b">
        <v>0</v>
      </c>
    </row>
    <row r="1961" spans="1:7" ht="15">
      <c r="A1961" s="111" t="s">
        <v>931</v>
      </c>
      <c r="B1961" s="111">
        <v>5</v>
      </c>
      <c r="C1961" s="116">
        <v>0.0013646032262912891</v>
      </c>
      <c r="D1961" s="111" t="s">
        <v>658</v>
      </c>
      <c r="E1961" s="111" t="b">
        <v>0</v>
      </c>
      <c r="F1961" s="111" t="b">
        <v>0</v>
      </c>
      <c r="G1961" s="111" t="b">
        <v>0</v>
      </c>
    </row>
    <row r="1962" spans="1:7" ht="15">
      <c r="A1962" s="111" t="s">
        <v>758</v>
      </c>
      <c r="B1962" s="111">
        <v>5</v>
      </c>
      <c r="C1962" s="116">
        <v>0.0009736994849631579</v>
      </c>
      <c r="D1962" s="111" t="s">
        <v>658</v>
      </c>
      <c r="E1962" s="111" t="b">
        <v>0</v>
      </c>
      <c r="F1962" s="111" t="b">
        <v>0</v>
      </c>
      <c r="G1962" s="111" t="b">
        <v>0</v>
      </c>
    </row>
    <row r="1963" spans="1:7" ht="15">
      <c r="A1963" s="111" t="s">
        <v>828</v>
      </c>
      <c r="B1963" s="111">
        <v>5</v>
      </c>
      <c r="C1963" s="116">
        <v>0.0010688959613954334</v>
      </c>
      <c r="D1963" s="111" t="s">
        <v>658</v>
      </c>
      <c r="E1963" s="111" t="b">
        <v>0</v>
      </c>
      <c r="F1963" s="111" t="b">
        <v>0</v>
      </c>
      <c r="G1963" s="111" t="b">
        <v>0</v>
      </c>
    </row>
    <row r="1964" spans="1:7" ht="15">
      <c r="A1964" s="111" t="s">
        <v>1184</v>
      </c>
      <c r="B1964" s="111">
        <v>5</v>
      </c>
      <c r="C1964" s="116">
        <v>0.0010688959613954334</v>
      </c>
      <c r="D1964" s="111" t="s">
        <v>658</v>
      </c>
      <c r="E1964" s="111" t="b">
        <v>0</v>
      </c>
      <c r="F1964" s="111" t="b">
        <v>0</v>
      </c>
      <c r="G1964" s="111" t="b">
        <v>0</v>
      </c>
    </row>
    <row r="1965" spans="1:7" ht="15">
      <c r="A1965" s="111" t="s">
        <v>1014</v>
      </c>
      <c r="B1965" s="111">
        <v>5</v>
      </c>
      <c r="C1965" s="116">
        <v>0.001191625565136396</v>
      </c>
      <c r="D1965" s="111" t="s">
        <v>658</v>
      </c>
      <c r="E1965" s="111" t="b">
        <v>0</v>
      </c>
      <c r="F1965" s="111" t="b">
        <v>0</v>
      </c>
      <c r="G1965" s="111" t="b">
        <v>0</v>
      </c>
    </row>
    <row r="1966" spans="1:7" ht="15">
      <c r="A1966" s="111" t="s">
        <v>831</v>
      </c>
      <c r="B1966" s="111">
        <v>5</v>
      </c>
      <c r="C1966" s="116">
        <v>0.0010688959613954334</v>
      </c>
      <c r="D1966" s="111" t="s">
        <v>658</v>
      </c>
      <c r="E1966" s="111" t="b">
        <v>0</v>
      </c>
      <c r="F1966" s="111" t="b">
        <v>0</v>
      </c>
      <c r="G1966" s="111" t="b">
        <v>0</v>
      </c>
    </row>
    <row r="1967" spans="1:7" ht="15">
      <c r="A1967" s="111" t="s">
        <v>796</v>
      </c>
      <c r="B1967" s="111">
        <v>5</v>
      </c>
      <c r="C1967" s="116">
        <v>0.0010688959613954334</v>
      </c>
      <c r="D1967" s="111" t="s">
        <v>658</v>
      </c>
      <c r="E1967" s="111" t="b">
        <v>0</v>
      </c>
      <c r="F1967" s="111" t="b">
        <v>0</v>
      </c>
      <c r="G1967" s="111" t="b">
        <v>0</v>
      </c>
    </row>
    <row r="1968" spans="1:7" ht="15">
      <c r="A1968" s="111" t="s">
        <v>719</v>
      </c>
      <c r="B1968" s="111">
        <v>5</v>
      </c>
      <c r="C1968" s="116">
        <v>0.0010688959613954334</v>
      </c>
      <c r="D1968" s="111" t="s">
        <v>658</v>
      </c>
      <c r="E1968" s="111" t="b">
        <v>0</v>
      </c>
      <c r="F1968" s="111" t="b">
        <v>0</v>
      </c>
      <c r="G1968" s="111" t="b">
        <v>0</v>
      </c>
    </row>
    <row r="1969" spans="1:7" ht="15">
      <c r="A1969" s="111" t="s">
        <v>1255</v>
      </c>
      <c r="B1969" s="111">
        <v>5</v>
      </c>
      <c r="C1969" s="116">
        <v>0.001660310491187145</v>
      </c>
      <c r="D1969" s="111" t="s">
        <v>658</v>
      </c>
      <c r="E1969" s="111" t="b">
        <v>0</v>
      </c>
      <c r="F1969" s="111" t="b">
        <v>0</v>
      </c>
      <c r="G1969" s="111" t="b">
        <v>0</v>
      </c>
    </row>
    <row r="1970" spans="1:7" ht="15">
      <c r="A1970" s="111" t="s">
        <v>770</v>
      </c>
      <c r="B1970" s="111">
        <v>5</v>
      </c>
      <c r="C1970" s="116">
        <v>0.0010688959613954334</v>
      </c>
      <c r="D1970" s="111" t="s">
        <v>658</v>
      </c>
      <c r="E1970" s="111" t="b">
        <v>0</v>
      </c>
      <c r="F1970" s="111" t="b">
        <v>0</v>
      </c>
      <c r="G1970" s="111" t="b">
        <v>0</v>
      </c>
    </row>
    <row r="1971" spans="1:7" ht="15">
      <c r="A1971" s="111" t="s">
        <v>947</v>
      </c>
      <c r="B1971" s="111">
        <v>5</v>
      </c>
      <c r="C1971" s="116">
        <v>0.001191625565136396</v>
      </c>
      <c r="D1971" s="111" t="s">
        <v>658</v>
      </c>
      <c r="E1971" s="111" t="b">
        <v>0</v>
      </c>
      <c r="F1971" s="111" t="b">
        <v>0</v>
      </c>
      <c r="G1971" s="111" t="b">
        <v>0</v>
      </c>
    </row>
    <row r="1972" spans="1:7" ht="15">
      <c r="A1972" s="111" t="s">
        <v>341</v>
      </c>
      <c r="B1972" s="111">
        <v>5</v>
      </c>
      <c r="C1972" s="116">
        <v>0.0010688959613954334</v>
      </c>
      <c r="D1972" s="111" t="s">
        <v>658</v>
      </c>
      <c r="E1972" s="111" t="b">
        <v>0</v>
      </c>
      <c r="F1972" s="111" t="b">
        <v>0</v>
      </c>
      <c r="G1972" s="111" t="b">
        <v>0</v>
      </c>
    </row>
    <row r="1973" spans="1:7" ht="15">
      <c r="A1973" s="111" t="s">
        <v>1245</v>
      </c>
      <c r="B1973" s="111">
        <v>5</v>
      </c>
      <c r="C1973" s="116">
        <v>0.0013646032262912891</v>
      </c>
      <c r="D1973" s="111" t="s">
        <v>658</v>
      </c>
      <c r="E1973" s="111" t="b">
        <v>0</v>
      </c>
      <c r="F1973" s="111" t="b">
        <v>0</v>
      </c>
      <c r="G1973" s="111" t="b">
        <v>0</v>
      </c>
    </row>
    <row r="1974" spans="1:7" ht="15">
      <c r="A1974" s="111" t="s">
        <v>1226</v>
      </c>
      <c r="B1974" s="111">
        <v>5</v>
      </c>
      <c r="C1974" s="116">
        <v>0.0010688959613954334</v>
      </c>
      <c r="D1974" s="111" t="s">
        <v>658</v>
      </c>
      <c r="E1974" s="111" t="b">
        <v>0</v>
      </c>
      <c r="F1974" s="111" t="b">
        <v>0</v>
      </c>
      <c r="G1974" s="111" t="b">
        <v>0</v>
      </c>
    </row>
    <row r="1975" spans="1:7" ht="15">
      <c r="A1975" s="111" t="s">
        <v>1043</v>
      </c>
      <c r="B1975" s="111">
        <v>5</v>
      </c>
      <c r="C1975" s="116">
        <v>0.0009736994849631579</v>
      </c>
      <c r="D1975" s="111" t="s">
        <v>658</v>
      </c>
      <c r="E1975" s="111" t="b">
        <v>0</v>
      </c>
      <c r="F1975" s="111" t="b">
        <v>0</v>
      </c>
      <c r="G1975" s="111" t="b">
        <v>0</v>
      </c>
    </row>
    <row r="1976" spans="1:7" ht="15">
      <c r="A1976" s="111" t="s">
        <v>976</v>
      </c>
      <c r="B1976" s="111">
        <v>5</v>
      </c>
      <c r="C1976" s="116">
        <v>0.0009736994849631579</v>
      </c>
      <c r="D1976" s="111" t="s">
        <v>658</v>
      </c>
      <c r="E1976" s="111" t="b">
        <v>0</v>
      </c>
      <c r="F1976" s="111" t="b">
        <v>0</v>
      </c>
      <c r="G1976" s="111" t="b">
        <v>0</v>
      </c>
    </row>
    <row r="1977" spans="1:7" ht="15">
      <c r="A1977" s="111" t="s">
        <v>1206</v>
      </c>
      <c r="B1977" s="111">
        <v>5</v>
      </c>
      <c r="C1977" s="116">
        <v>0.001191625565136396</v>
      </c>
      <c r="D1977" s="111" t="s">
        <v>658</v>
      </c>
      <c r="E1977" s="111" t="b">
        <v>0</v>
      </c>
      <c r="F1977" s="111" t="b">
        <v>0</v>
      </c>
      <c r="G1977" s="111" t="b">
        <v>0</v>
      </c>
    </row>
    <row r="1978" spans="1:7" ht="15">
      <c r="A1978" s="111" t="s">
        <v>1216</v>
      </c>
      <c r="B1978" s="111">
        <v>5</v>
      </c>
      <c r="C1978" s="116">
        <v>0.0013646032262912891</v>
      </c>
      <c r="D1978" s="111" t="s">
        <v>658</v>
      </c>
      <c r="E1978" s="111" t="b">
        <v>0</v>
      </c>
      <c r="F1978" s="111" t="b">
        <v>0</v>
      </c>
      <c r="G1978" s="111" t="b">
        <v>0</v>
      </c>
    </row>
    <row r="1979" spans="1:7" ht="15">
      <c r="A1979" s="111" t="s">
        <v>1030</v>
      </c>
      <c r="B1979" s="111">
        <v>5</v>
      </c>
      <c r="C1979" s="116">
        <v>0.001191625565136396</v>
      </c>
      <c r="D1979" s="111" t="s">
        <v>658</v>
      </c>
      <c r="E1979" s="111" t="b">
        <v>0</v>
      </c>
      <c r="F1979" s="111" t="b">
        <v>0</v>
      </c>
      <c r="G1979" s="111" t="b">
        <v>0</v>
      </c>
    </row>
    <row r="1980" spans="1:7" ht="15">
      <c r="A1980" s="111" t="s">
        <v>1196</v>
      </c>
      <c r="B1980" s="111">
        <v>5</v>
      </c>
      <c r="C1980" s="116">
        <v>0.0009736994849631579</v>
      </c>
      <c r="D1980" s="111" t="s">
        <v>658</v>
      </c>
      <c r="E1980" s="111" t="b">
        <v>0</v>
      </c>
      <c r="F1980" s="111" t="b">
        <v>0</v>
      </c>
      <c r="G1980" s="111" t="b">
        <v>0</v>
      </c>
    </row>
    <row r="1981" spans="1:7" ht="15">
      <c r="A1981" s="111" t="s">
        <v>1036</v>
      </c>
      <c r="B1981" s="111">
        <v>5</v>
      </c>
      <c r="C1981" s="116">
        <v>0.0009736994849631579</v>
      </c>
      <c r="D1981" s="111" t="s">
        <v>658</v>
      </c>
      <c r="E1981" s="111" t="b">
        <v>0</v>
      </c>
      <c r="F1981" s="111" t="b">
        <v>0</v>
      </c>
      <c r="G1981" s="111" t="b">
        <v>0</v>
      </c>
    </row>
    <row r="1982" spans="1:7" ht="15">
      <c r="A1982" s="111" t="s">
        <v>821</v>
      </c>
      <c r="B1982" s="111">
        <v>5</v>
      </c>
      <c r="C1982" s="116">
        <v>0.0010688959613954334</v>
      </c>
      <c r="D1982" s="111" t="s">
        <v>658</v>
      </c>
      <c r="E1982" s="111" t="b">
        <v>0</v>
      </c>
      <c r="F1982" s="111" t="b">
        <v>0</v>
      </c>
      <c r="G1982" s="111" t="b">
        <v>0</v>
      </c>
    </row>
    <row r="1983" spans="1:7" ht="15">
      <c r="A1983" s="111" t="s">
        <v>953</v>
      </c>
      <c r="B1983" s="111">
        <v>5</v>
      </c>
      <c r="C1983" s="116">
        <v>0.0009736994849631579</v>
      </c>
      <c r="D1983" s="111" t="s">
        <v>658</v>
      </c>
      <c r="E1983" s="111" t="b">
        <v>0</v>
      </c>
      <c r="F1983" s="111" t="b">
        <v>0</v>
      </c>
      <c r="G1983" s="111" t="b">
        <v>0</v>
      </c>
    </row>
    <row r="1984" spans="1:7" ht="15">
      <c r="A1984" s="111" t="s">
        <v>1214</v>
      </c>
      <c r="B1984" s="111">
        <v>5</v>
      </c>
      <c r="C1984" s="116">
        <v>0.001191625565136396</v>
      </c>
      <c r="D1984" s="111" t="s">
        <v>658</v>
      </c>
      <c r="E1984" s="111" t="b">
        <v>0</v>
      </c>
      <c r="F1984" s="111" t="b">
        <v>0</v>
      </c>
      <c r="G1984" s="111" t="b">
        <v>0</v>
      </c>
    </row>
    <row r="1985" spans="1:7" ht="15">
      <c r="A1985" s="111" t="s">
        <v>1004</v>
      </c>
      <c r="B1985" s="111">
        <v>5</v>
      </c>
      <c r="C1985" s="116">
        <v>0.0010688959613954334</v>
      </c>
      <c r="D1985" s="111" t="s">
        <v>658</v>
      </c>
      <c r="E1985" s="111" t="b">
        <v>0</v>
      </c>
      <c r="F1985" s="111" t="b">
        <v>0</v>
      </c>
      <c r="G1985" s="111" t="b">
        <v>0</v>
      </c>
    </row>
    <row r="1986" spans="1:7" ht="15">
      <c r="A1986" s="111" t="s">
        <v>1022</v>
      </c>
      <c r="B1986" s="111">
        <v>5</v>
      </c>
      <c r="C1986" s="116">
        <v>0.0010688959613954334</v>
      </c>
      <c r="D1986" s="111" t="s">
        <v>658</v>
      </c>
      <c r="E1986" s="111" t="b">
        <v>0</v>
      </c>
      <c r="F1986" s="111" t="b">
        <v>0</v>
      </c>
      <c r="G1986" s="111" t="b">
        <v>0</v>
      </c>
    </row>
    <row r="1987" spans="1:7" ht="15">
      <c r="A1987" s="111" t="s">
        <v>850</v>
      </c>
      <c r="B1987" s="111">
        <v>5</v>
      </c>
      <c r="C1987" s="116">
        <v>0.0010688959613954334</v>
      </c>
      <c r="D1987" s="111" t="s">
        <v>658</v>
      </c>
      <c r="E1987" s="111" t="b">
        <v>0</v>
      </c>
      <c r="F1987" s="111" t="b">
        <v>0</v>
      </c>
      <c r="G1987" s="111" t="b">
        <v>0</v>
      </c>
    </row>
    <row r="1988" spans="1:7" ht="15">
      <c r="A1988" s="111" t="s">
        <v>807</v>
      </c>
      <c r="B1988" s="111">
        <v>5</v>
      </c>
      <c r="C1988" s="116">
        <v>0.001191625565136396</v>
      </c>
      <c r="D1988" s="111" t="s">
        <v>658</v>
      </c>
      <c r="E1988" s="111" t="b">
        <v>0</v>
      </c>
      <c r="F1988" s="111" t="b">
        <v>0</v>
      </c>
      <c r="G1988" s="111" t="b">
        <v>0</v>
      </c>
    </row>
    <row r="1989" spans="1:7" ht="15">
      <c r="A1989" s="111" t="s">
        <v>825</v>
      </c>
      <c r="B1989" s="111">
        <v>5</v>
      </c>
      <c r="C1989" s="116">
        <v>0.0013646032262912891</v>
      </c>
      <c r="D1989" s="111" t="s">
        <v>658</v>
      </c>
      <c r="E1989" s="111" t="b">
        <v>0</v>
      </c>
      <c r="F1989" s="111" t="b">
        <v>0</v>
      </c>
      <c r="G1989" s="111" t="b">
        <v>0</v>
      </c>
    </row>
    <row r="1990" spans="1:7" ht="15">
      <c r="A1990" s="111" t="s">
        <v>740</v>
      </c>
      <c r="B1990" s="111">
        <v>5</v>
      </c>
      <c r="C1990" s="116">
        <v>0.0010688959613954334</v>
      </c>
      <c r="D1990" s="111" t="s">
        <v>658</v>
      </c>
      <c r="E1990" s="111" t="b">
        <v>0</v>
      </c>
      <c r="F1990" s="111" t="b">
        <v>0</v>
      </c>
      <c r="G1990" s="111" t="b">
        <v>0</v>
      </c>
    </row>
    <row r="1991" spans="1:7" ht="15">
      <c r="A1991" s="111" t="s">
        <v>856</v>
      </c>
      <c r="B1991" s="111">
        <v>5</v>
      </c>
      <c r="C1991" s="116">
        <v>0.0010688959613954334</v>
      </c>
      <c r="D1991" s="111" t="s">
        <v>658</v>
      </c>
      <c r="E1991" s="111" t="b">
        <v>0</v>
      </c>
      <c r="F1991" s="111" t="b">
        <v>0</v>
      </c>
      <c r="G1991" s="111" t="b">
        <v>0</v>
      </c>
    </row>
    <row r="1992" spans="1:7" ht="15">
      <c r="A1992" s="111" t="s">
        <v>904</v>
      </c>
      <c r="B1992" s="111">
        <v>5</v>
      </c>
      <c r="C1992" s="116">
        <v>0.0013646032262912891</v>
      </c>
      <c r="D1992" s="111" t="s">
        <v>658</v>
      </c>
      <c r="E1992" s="111" t="b">
        <v>0</v>
      </c>
      <c r="F1992" s="111" t="b">
        <v>0</v>
      </c>
      <c r="G1992" s="111" t="b">
        <v>0</v>
      </c>
    </row>
    <row r="1993" spans="1:7" ht="15">
      <c r="A1993" s="111" t="s">
        <v>844</v>
      </c>
      <c r="B1993" s="111">
        <v>5</v>
      </c>
      <c r="C1993" s="116">
        <v>0.0013646032262912891</v>
      </c>
      <c r="D1993" s="111" t="s">
        <v>658</v>
      </c>
      <c r="E1993" s="111" t="b">
        <v>0</v>
      </c>
      <c r="F1993" s="111" t="b">
        <v>0</v>
      </c>
      <c r="G1993" s="111" t="b">
        <v>0</v>
      </c>
    </row>
    <row r="1994" spans="1:7" ht="15">
      <c r="A1994" s="111" t="s">
        <v>894</v>
      </c>
      <c r="B1994" s="111">
        <v>5</v>
      </c>
      <c r="C1994" s="116">
        <v>0.0010688959613954334</v>
      </c>
      <c r="D1994" s="111" t="s">
        <v>658</v>
      </c>
      <c r="E1994" s="111" t="b">
        <v>0</v>
      </c>
      <c r="F1994" s="111" t="b">
        <v>0</v>
      </c>
      <c r="G1994" s="111" t="b">
        <v>0</v>
      </c>
    </row>
    <row r="1995" spans="1:7" ht="15">
      <c r="A1995" s="111" t="s">
        <v>1250</v>
      </c>
      <c r="B1995" s="111">
        <v>5</v>
      </c>
      <c r="C1995" s="116">
        <v>0.001660310491187145</v>
      </c>
      <c r="D1995" s="111" t="s">
        <v>658</v>
      </c>
      <c r="E1995" s="111" t="b">
        <v>0</v>
      </c>
      <c r="F1995" s="111" t="b">
        <v>0</v>
      </c>
      <c r="G1995" s="111" t="b">
        <v>0</v>
      </c>
    </row>
    <row r="1996" spans="1:7" ht="15">
      <c r="A1996" s="111" t="s">
        <v>854</v>
      </c>
      <c r="B1996" s="111">
        <v>5</v>
      </c>
      <c r="C1996" s="116">
        <v>0.001191625565136396</v>
      </c>
      <c r="D1996" s="111" t="s">
        <v>658</v>
      </c>
      <c r="E1996" s="111" t="b">
        <v>0</v>
      </c>
      <c r="F1996" s="111" t="b">
        <v>0</v>
      </c>
      <c r="G1996" s="111" t="b">
        <v>0</v>
      </c>
    </row>
    <row r="1997" spans="1:7" ht="15">
      <c r="A1997" s="111" t="s">
        <v>739</v>
      </c>
      <c r="B1997" s="111">
        <v>5</v>
      </c>
      <c r="C1997" s="116">
        <v>0.0010688959613954334</v>
      </c>
      <c r="D1997" s="111" t="s">
        <v>658</v>
      </c>
      <c r="E1997" s="111" t="b">
        <v>0</v>
      </c>
      <c r="F1997" s="111" t="b">
        <v>0</v>
      </c>
      <c r="G1997" s="111" t="b">
        <v>0</v>
      </c>
    </row>
    <row r="1998" spans="1:7" ht="15">
      <c r="A1998" s="111" t="s">
        <v>1217</v>
      </c>
      <c r="B1998" s="111">
        <v>5</v>
      </c>
      <c r="C1998" s="116">
        <v>0.001660310491187145</v>
      </c>
      <c r="D1998" s="111" t="s">
        <v>658</v>
      </c>
      <c r="E1998" s="111" t="b">
        <v>0</v>
      </c>
      <c r="F1998" s="111" t="b">
        <v>0</v>
      </c>
      <c r="G1998" s="111" t="b">
        <v>0</v>
      </c>
    </row>
    <row r="1999" spans="1:7" ht="15">
      <c r="A1999" s="111" t="s">
        <v>1249</v>
      </c>
      <c r="B1999" s="111">
        <v>5</v>
      </c>
      <c r="C1999" s="116">
        <v>0.001660310491187145</v>
      </c>
      <c r="D1999" s="111" t="s">
        <v>658</v>
      </c>
      <c r="E1999" s="111" t="b">
        <v>0</v>
      </c>
      <c r="F1999" s="111" t="b">
        <v>0</v>
      </c>
      <c r="G1999" s="111" t="b">
        <v>0</v>
      </c>
    </row>
    <row r="2000" spans="1:7" ht="15">
      <c r="A2000" s="111" t="s">
        <v>1035</v>
      </c>
      <c r="B2000" s="111">
        <v>5</v>
      </c>
      <c r="C2000" s="116">
        <v>0.0013646032262912891</v>
      </c>
      <c r="D2000" s="111" t="s">
        <v>658</v>
      </c>
      <c r="E2000" s="111" t="b">
        <v>0</v>
      </c>
      <c r="F2000" s="111" t="b">
        <v>0</v>
      </c>
      <c r="G2000" s="111" t="b">
        <v>0</v>
      </c>
    </row>
    <row r="2001" spans="1:7" ht="15">
      <c r="A2001" s="111" t="s">
        <v>1225</v>
      </c>
      <c r="B2001" s="111">
        <v>5</v>
      </c>
      <c r="C2001" s="116">
        <v>0.0013646032262912891</v>
      </c>
      <c r="D2001" s="111" t="s">
        <v>658</v>
      </c>
      <c r="E2001" s="111" t="b">
        <v>0</v>
      </c>
      <c r="F2001" s="111" t="b">
        <v>0</v>
      </c>
      <c r="G2001" s="111" t="b">
        <v>0</v>
      </c>
    </row>
    <row r="2002" spans="1:7" ht="15">
      <c r="A2002" s="111" t="s">
        <v>714</v>
      </c>
      <c r="B2002" s="111">
        <v>5</v>
      </c>
      <c r="C2002" s="116">
        <v>0.001191625565136396</v>
      </c>
      <c r="D2002" s="111" t="s">
        <v>658</v>
      </c>
      <c r="E2002" s="111" t="b">
        <v>0</v>
      </c>
      <c r="F2002" s="111" t="b">
        <v>0</v>
      </c>
      <c r="G2002" s="111" t="b">
        <v>0</v>
      </c>
    </row>
    <row r="2003" spans="1:7" ht="15">
      <c r="A2003" s="111" t="s">
        <v>974</v>
      </c>
      <c r="B2003" s="111">
        <v>5</v>
      </c>
      <c r="C2003" s="116">
        <v>0.0009736994849631579</v>
      </c>
      <c r="D2003" s="111" t="s">
        <v>658</v>
      </c>
      <c r="E2003" s="111" t="b">
        <v>0</v>
      </c>
      <c r="F2003" s="111" t="b">
        <v>0</v>
      </c>
      <c r="G2003" s="111" t="b">
        <v>0</v>
      </c>
    </row>
    <row r="2004" spans="1:7" ht="15">
      <c r="A2004" s="111" t="s">
        <v>910</v>
      </c>
      <c r="B2004" s="111">
        <v>5</v>
      </c>
      <c r="C2004" s="116">
        <v>0.001191625565136396</v>
      </c>
      <c r="D2004" s="111" t="s">
        <v>658</v>
      </c>
      <c r="E2004" s="111" t="b">
        <v>0</v>
      </c>
      <c r="F2004" s="111" t="b">
        <v>0</v>
      </c>
      <c r="G2004" s="111" t="b">
        <v>0</v>
      </c>
    </row>
    <row r="2005" spans="1:7" ht="15">
      <c r="A2005" s="111" t="s">
        <v>1227</v>
      </c>
      <c r="B2005" s="111">
        <v>5</v>
      </c>
      <c r="C2005" s="116">
        <v>0.0013646032262912891</v>
      </c>
      <c r="D2005" s="111" t="s">
        <v>658</v>
      </c>
      <c r="E2005" s="111" t="b">
        <v>0</v>
      </c>
      <c r="F2005" s="111" t="b">
        <v>0</v>
      </c>
      <c r="G2005" s="111" t="b">
        <v>0</v>
      </c>
    </row>
    <row r="2006" spans="1:7" ht="15">
      <c r="A2006" s="111" t="s">
        <v>985</v>
      </c>
      <c r="B2006" s="111">
        <v>5</v>
      </c>
      <c r="C2006" s="116">
        <v>0.001660310491187145</v>
      </c>
      <c r="D2006" s="111" t="s">
        <v>658</v>
      </c>
      <c r="E2006" s="111" t="b">
        <v>0</v>
      </c>
      <c r="F2006" s="111" t="b">
        <v>1</v>
      </c>
      <c r="G2006" s="111" t="b">
        <v>0</v>
      </c>
    </row>
    <row r="2007" spans="1:7" ht="15">
      <c r="A2007" s="111" t="s">
        <v>833</v>
      </c>
      <c r="B2007" s="111">
        <v>5</v>
      </c>
      <c r="C2007" s="116">
        <v>0.001660310491187145</v>
      </c>
      <c r="D2007" s="111" t="s">
        <v>658</v>
      </c>
      <c r="E2007" s="111" t="b">
        <v>0</v>
      </c>
      <c r="F2007" s="111" t="b">
        <v>0</v>
      </c>
      <c r="G2007" s="111" t="b">
        <v>0</v>
      </c>
    </row>
    <row r="2008" spans="1:7" ht="15">
      <c r="A2008" s="111" t="s">
        <v>1222</v>
      </c>
      <c r="B2008" s="111">
        <v>5</v>
      </c>
      <c r="C2008" s="116">
        <v>0.001660310491187145</v>
      </c>
      <c r="D2008" s="111" t="s">
        <v>658</v>
      </c>
      <c r="E2008" s="111" t="b">
        <v>0</v>
      </c>
      <c r="F2008" s="111" t="b">
        <v>0</v>
      </c>
      <c r="G2008" s="111" t="b">
        <v>0</v>
      </c>
    </row>
    <row r="2009" spans="1:7" ht="15">
      <c r="A2009" s="111" t="s">
        <v>980</v>
      </c>
      <c r="B2009" s="111">
        <v>5</v>
      </c>
      <c r="C2009" s="116">
        <v>0.0013646032262912891</v>
      </c>
      <c r="D2009" s="111" t="s">
        <v>658</v>
      </c>
      <c r="E2009" s="111" t="b">
        <v>0</v>
      </c>
      <c r="F2009" s="111" t="b">
        <v>0</v>
      </c>
      <c r="G2009" s="111" t="b">
        <v>0</v>
      </c>
    </row>
    <row r="2010" spans="1:7" ht="15">
      <c r="A2010" s="111" t="s">
        <v>1213</v>
      </c>
      <c r="B2010" s="111">
        <v>5</v>
      </c>
      <c r="C2010" s="116">
        <v>0.001660310491187145</v>
      </c>
      <c r="D2010" s="111" t="s">
        <v>658</v>
      </c>
      <c r="E2010" s="111" t="b">
        <v>0</v>
      </c>
      <c r="F2010" s="111" t="b">
        <v>0</v>
      </c>
      <c r="G2010" s="111" t="b">
        <v>0</v>
      </c>
    </row>
    <row r="2011" spans="1:7" ht="15">
      <c r="A2011" s="111" t="s">
        <v>1157</v>
      </c>
      <c r="B2011" s="111">
        <v>4</v>
      </c>
      <c r="C2011" s="116">
        <v>0.0009533004521091169</v>
      </c>
      <c r="D2011" s="111" t="s">
        <v>658</v>
      </c>
      <c r="E2011" s="111" t="b">
        <v>0</v>
      </c>
      <c r="F2011" s="111" t="b">
        <v>0</v>
      </c>
      <c r="G2011" s="111" t="b">
        <v>0</v>
      </c>
    </row>
    <row r="2012" spans="1:7" ht="15">
      <c r="A2012" s="111" t="s">
        <v>823</v>
      </c>
      <c r="B2012" s="111">
        <v>4</v>
      </c>
      <c r="C2012" s="116">
        <v>0.0009533004521091169</v>
      </c>
      <c r="D2012" s="111" t="s">
        <v>658</v>
      </c>
      <c r="E2012" s="111" t="b">
        <v>0</v>
      </c>
      <c r="F2012" s="111" t="b">
        <v>0</v>
      </c>
      <c r="G2012" s="111" t="b">
        <v>0</v>
      </c>
    </row>
    <row r="2013" spans="1:7" ht="15">
      <c r="A2013" s="111" t="s">
        <v>783</v>
      </c>
      <c r="B2013" s="111">
        <v>4</v>
      </c>
      <c r="C2013" s="116">
        <v>0.0009533004521091169</v>
      </c>
      <c r="D2013" s="111" t="s">
        <v>658</v>
      </c>
      <c r="E2013" s="111" t="b">
        <v>0</v>
      </c>
      <c r="F2013" s="111" t="b">
        <v>0</v>
      </c>
      <c r="G2013" s="111" t="b">
        <v>0</v>
      </c>
    </row>
    <row r="2014" spans="1:7" ht="15">
      <c r="A2014" s="111" t="s">
        <v>764</v>
      </c>
      <c r="B2014" s="111">
        <v>4</v>
      </c>
      <c r="C2014" s="116">
        <v>0.0009533004521091169</v>
      </c>
      <c r="D2014" s="111" t="s">
        <v>658</v>
      </c>
      <c r="E2014" s="111" t="b">
        <v>0</v>
      </c>
      <c r="F2014" s="111" t="b">
        <v>0</v>
      </c>
      <c r="G2014" s="111" t="b">
        <v>0</v>
      </c>
    </row>
    <row r="2015" spans="1:7" ht="15">
      <c r="A2015" s="111" t="s">
        <v>1158</v>
      </c>
      <c r="B2015" s="111">
        <v>4</v>
      </c>
      <c r="C2015" s="116">
        <v>0.0010916825810330312</v>
      </c>
      <c r="D2015" s="111" t="s">
        <v>658</v>
      </c>
      <c r="E2015" s="111" t="b">
        <v>0</v>
      </c>
      <c r="F2015" s="111" t="b">
        <v>0</v>
      </c>
      <c r="G2015" s="111" t="b">
        <v>0</v>
      </c>
    </row>
    <row r="2016" spans="1:7" ht="15">
      <c r="A2016" s="111" t="s">
        <v>1432</v>
      </c>
      <c r="B2016" s="111">
        <v>4</v>
      </c>
      <c r="C2016" s="116">
        <v>0.0010916825810330312</v>
      </c>
      <c r="D2016" s="111" t="s">
        <v>658</v>
      </c>
      <c r="E2016" s="111" t="b">
        <v>0</v>
      </c>
      <c r="F2016" s="111" t="b">
        <v>0</v>
      </c>
      <c r="G2016" s="111" t="b">
        <v>0</v>
      </c>
    </row>
    <row r="2017" spans="1:7" ht="15">
      <c r="A2017" s="111" t="s">
        <v>781</v>
      </c>
      <c r="B2017" s="111">
        <v>4</v>
      </c>
      <c r="C2017" s="116">
        <v>0.0008551167691163468</v>
      </c>
      <c r="D2017" s="111" t="s">
        <v>658</v>
      </c>
      <c r="E2017" s="111" t="b">
        <v>0</v>
      </c>
      <c r="F2017" s="111" t="b">
        <v>0</v>
      </c>
      <c r="G2017" s="111" t="b">
        <v>0</v>
      </c>
    </row>
    <row r="2018" spans="1:7" ht="15">
      <c r="A2018" s="111" t="s">
        <v>1458</v>
      </c>
      <c r="B2018" s="111">
        <v>4</v>
      </c>
      <c r="C2018" s="116">
        <v>0.0010916825810330312</v>
      </c>
      <c r="D2018" s="111" t="s">
        <v>658</v>
      </c>
      <c r="E2018" s="111" t="b">
        <v>0</v>
      </c>
      <c r="F2018" s="111" t="b">
        <v>0</v>
      </c>
      <c r="G2018" s="111" t="b">
        <v>0</v>
      </c>
    </row>
    <row r="2019" spans="1:7" ht="15">
      <c r="A2019" s="111" t="s">
        <v>816</v>
      </c>
      <c r="B2019" s="111">
        <v>4</v>
      </c>
      <c r="C2019" s="116">
        <v>0.0008551167691163468</v>
      </c>
      <c r="D2019" s="111" t="s">
        <v>658</v>
      </c>
      <c r="E2019" s="111" t="b">
        <v>0</v>
      </c>
      <c r="F2019" s="111" t="b">
        <v>0</v>
      </c>
      <c r="G2019" s="111" t="b">
        <v>0</v>
      </c>
    </row>
    <row r="2020" spans="1:7" ht="15">
      <c r="A2020" s="111" t="s">
        <v>1408</v>
      </c>
      <c r="B2020" s="111">
        <v>4</v>
      </c>
      <c r="C2020" s="116">
        <v>0.0008551167691163468</v>
      </c>
      <c r="D2020" s="111" t="s">
        <v>658</v>
      </c>
      <c r="E2020" s="111" t="b">
        <v>0</v>
      </c>
      <c r="F2020" s="111" t="b">
        <v>0</v>
      </c>
      <c r="G2020" s="111" t="b">
        <v>0</v>
      </c>
    </row>
    <row r="2021" spans="1:7" ht="15">
      <c r="A2021" s="111" t="s">
        <v>869</v>
      </c>
      <c r="B2021" s="111">
        <v>4</v>
      </c>
      <c r="C2021" s="116">
        <v>0.0009533004521091169</v>
      </c>
      <c r="D2021" s="111" t="s">
        <v>658</v>
      </c>
      <c r="E2021" s="111" t="b">
        <v>0</v>
      </c>
      <c r="F2021" s="111" t="b">
        <v>0</v>
      </c>
      <c r="G2021" s="111" t="b">
        <v>0</v>
      </c>
    </row>
    <row r="2022" spans="1:7" ht="15">
      <c r="A2022" s="111" t="s">
        <v>1302</v>
      </c>
      <c r="B2022" s="111">
        <v>4</v>
      </c>
      <c r="C2022" s="116">
        <v>0.0010916825810330312</v>
      </c>
      <c r="D2022" s="111" t="s">
        <v>658</v>
      </c>
      <c r="E2022" s="111" t="b">
        <v>0</v>
      </c>
      <c r="F2022" s="111" t="b">
        <v>0</v>
      </c>
      <c r="G2022" s="111" t="b">
        <v>0</v>
      </c>
    </row>
    <row r="2023" spans="1:7" ht="15">
      <c r="A2023" s="111" t="s">
        <v>1303</v>
      </c>
      <c r="B2023" s="111">
        <v>4</v>
      </c>
      <c r="C2023" s="116">
        <v>0.001328248392949716</v>
      </c>
      <c r="D2023" s="111" t="s">
        <v>658</v>
      </c>
      <c r="E2023" s="111" t="b">
        <v>0</v>
      </c>
      <c r="F2023" s="111" t="b">
        <v>0</v>
      </c>
      <c r="G2023" s="111" t="b">
        <v>0</v>
      </c>
    </row>
    <row r="2024" spans="1:7" ht="15">
      <c r="A2024" s="111" t="s">
        <v>1181</v>
      </c>
      <c r="B2024" s="111">
        <v>4</v>
      </c>
      <c r="C2024" s="116">
        <v>0.0010916825810330312</v>
      </c>
      <c r="D2024" s="111" t="s">
        <v>658</v>
      </c>
      <c r="E2024" s="111" t="b">
        <v>0</v>
      </c>
      <c r="F2024" s="111" t="b">
        <v>0</v>
      </c>
      <c r="G2024" s="111" t="b">
        <v>0</v>
      </c>
    </row>
    <row r="2025" spans="1:7" ht="15">
      <c r="A2025" s="111" t="s">
        <v>902</v>
      </c>
      <c r="B2025" s="111">
        <v>4</v>
      </c>
      <c r="C2025" s="116">
        <v>0.0008551167691163468</v>
      </c>
      <c r="D2025" s="111" t="s">
        <v>658</v>
      </c>
      <c r="E2025" s="111" t="b">
        <v>0</v>
      </c>
      <c r="F2025" s="111" t="b">
        <v>0</v>
      </c>
      <c r="G2025" s="111" t="b">
        <v>0</v>
      </c>
    </row>
    <row r="2026" spans="1:7" ht="15">
      <c r="A2026" s="111" t="s">
        <v>1096</v>
      </c>
      <c r="B2026" s="111">
        <v>4</v>
      </c>
      <c r="C2026" s="116">
        <v>0.0010916825810330312</v>
      </c>
      <c r="D2026" s="111" t="s">
        <v>658</v>
      </c>
      <c r="E2026" s="111" t="b">
        <v>1</v>
      </c>
      <c r="F2026" s="111" t="b">
        <v>0</v>
      </c>
      <c r="G2026" s="111" t="b">
        <v>0</v>
      </c>
    </row>
    <row r="2027" spans="1:7" ht="15">
      <c r="A2027" s="111" t="s">
        <v>1307</v>
      </c>
      <c r="B2027" s="111">
        <v>4</v>
      </c>
      <c r="C2027" s="116">
        <v>0.0009533004521091169</v>
      </c>
      <c r="D2027" s="111" t="s">
        <v>658</v>
      </c>
      <c r="E2027" s="111" t="b">
        <v>0</v>
      </c>
      <c r="F2027" s="111" t="b">
        <v>0</v>
      </c>
      <c r="G2027" s="111" t="b">
        <v>0</v>
      </c>
    </row>
    <row r="2028" spans="1:7" ht="15">
      <c r="A2028" s="111" t="s">
        <v>1099</v>
      </c>
      <c r="B2028" s="111">
        <v>4</v>
      </c>
      <c r="C2028" s="116">
        <v>0.0009533004521091169</v>
      </c>
      <c r="D2028" s="111" t="s">
        <v>658</v>
      </c>
      <c r="E2028" s="111" t="b">
        <v>0</v>
      </c>
      <c r="F2028" s="111" t="b">
        <v>0</v>
      </c>
      <c r="G2028" s="111" t="b">
        <v>0</v>
      </c>
    </row>
    <row r="2029" spans="1:7" ht="15">
      <c r="A2029" s="111" t="s">
        <v>1040</v>
      </c>
      <c r="B2029" s="111">
        <v>4</v>
      </c>
      <c r="C2029" s="116">
        <v>0.0009533004521091169</v>
      </c>
      <c r="D2029" s="111" t="s">
        <v>658</v>
      </c>
      <c r="E2029" s="111" t="b">
        <v>0</v>
      </c>
      <c r="F2029" s="111" t="b">
        <v>0</v>
      </c>
      <c r="G2029" s="111" t="b">
        <v>0</v>
      </c>
    </row>
    <row r="2030" spans="1:7" ht="15">
      <c r="A2030" s="111" t="s">
        <v>1457</v>
      </c>
      <c r="B2030" s="111">
        <v>4</v>
      </c>
      <c r="C2030" s="116">
        <v>0.001328248392949716</v>
      </c>
      <c r="D2030" s="111" t="s">
        <v>658</v>
      </c>
      <c r="E2030" s="111" t="b">
        <v>0</v>
      </c>
      <c r="F2030" s="111" t="b">
        <v>0</v>
      </c>
      <c r="G2030" s="111" t="b">
        <v>0</v>
      </c>
    </row>
    <row r="2031" spans="1:7" ht="15">
      <c r="A2031" s="111" t="s">
        <v>240</v>
      </c>
      <c r="B2031" s="111">
        <v>4</v>
      </c>
      <c r="C2031" s="116">
        <v>0.001328248392949716</v>
      </c>
      <c r="D2031" s="111" t="s">
        <v>658</v>
      </c>
      <c r="E2031" s="111" t="b">
        <v>0</v>
      </c>
      <c r="F2031" s="111" t="b">
        <v>0</v>
      </c>
      <c r="G2031" s="111" t="b">
        <v>0</v>
      </c>
    </row>
    <row r="2032" spans="1:7" ht="15">
      <c r="A2032" s="111" t="s">
        <v>1221</v>
      </c>
      <c r="B2032" s="111">
        <v>4</v>
      </c>
      <c r="C2032" s="116">
        <v>0.0009533004521091169</v>
      </c>
      <c r="D2032" s="111" t="s">
        <v>658</v>
      </c>
      <c r="E2032" s="111" t="b">
        <v>0</v>
      </c>
      <c r="F2032" s="111" t="b">
        <v>0</v>
      </c>
      <c r="G2032" s="111" t="b">
        <v>0</v>
      </c>
    </row>
    <row r="2033" spans="1:7" ht="15">
      <c r="A2033" s="111" t="s">
        <v>1093</v>
      </c>
      <c r="B2033" s="111">
        <v>4</v>
      </c>
      <c r="C2033" s="116">
        <v>0.0010916825810330312</v>
      </c>
      <c r="D2033" s="111" t="s">
        <v>658</v>
      </c>
      <c r="E2033" s="111" t="b">
        <v>0</v>
      </c>
      <c r="F2033" s="111" t="b">
        <v>0</v>
      </c>
      <c r="G2033" s="111" t="b">
        <v>0</v>
      </c>
    </row>
    <row r="2034" spans="1:7" ht="15">
      <c r="A2034" s="111" t="s">
        <v>1428</v>
      </c>
      <c r="B2034" s="111">
        <v>4</v>
      </c>
      <c r="C2034" s="116">
        <v>0.001328248392949716</v>
      </c>
      <c r="D2034" s="111" t="s">
        <v>658</v>
      </c>
      <c r="E2034" s="111" t="b">
        <v>0</v>
      </c>
      <c r="F2034" s="111" t="b">
        <v>0</v>
      </c>
      <c r="G2034" s="111" t="b">
        <v>0</v>
      </c>
    </row>
    <row r="2035" spans="1:7" ht="15">
      <c r="A2035" s="111" t="s">
        <v>1442</v>
      </c>
      <c r="B2035" s="111">
        <v>4</v>
      </c>
      <c r="C2035" s="116">
        <v>0.0010916825810330312</v>
      </c>
      <c r="D2035" s="111" t="s">
        <v>658</v>
      </c>
      <c r="E2035" s="111" t="b">
        <v>0</v>
      </c>
      <c r="F2035" s="111" t="b">
        <v>0</v>
      </c>
      <c r="G2035" s="111" t="b">
        <v>0</v>
      </c>
    </row>
    <row r="2036" spans="1:7" ht="15">
      <c r="A2036" s="111" t="s">
        <v>1113</v>
      </c>
      <c r="B2036" s="111">
        <v>4</v>
      </c>
      <c r="C2036" s="116">
        <v>0.0010916825810330312</v>
      </c>
      <c r="D2036" s="111" t="s">
        <v>658</v>
      </c>
      <c r="E2036" s="111" t="b">
        <v>1</v>
      </c>
      <c r="F2036" s="111" t="b">
        <v>0</v>
      </c>
      <c r="G2036" s="111" t="b">
        <v>0</v>
      </c>
    </row>
    <row r="2037" spans="1:7" ht="15">
      <c r="A2037" s="111" t="s">
        <v>1339</v>
      </c>
      <c r="B2037" s="111">
        <v>4</v>
      </c>
      <c r="C2037" s="116">
        <v>0.0009533004521091169</v>
      </c>
      <c r="D2037" s="111" t="s">
        <v>658</v>
      </c>
      <c r="E2037" s="111" t="b">
        <v>0</v>
      </c>
      <c r="F2037" s="111" t="b">
        <v>0</v>
      </c>
      <c r="G2037" s="111" t="b">
        <v>0</v>
      </c>
    </row>
    <row r="2038" spans="1:7" ht="15">
      <c r="A2038" s="111" t="s">
        <v>905</v>
      </c>
      <c r="B2038" s="111">
        <v>4</v>
      </c>
      <c r="C2038" s="116">
        <v>0.0008551167691163468</v>
      </c>
      <c r="D2038" s="111" t="s">
        <v>658</v>
      </c>
      <c r="E2038" s="111" t="b">
        <v>0</v>
      </c>
      <c r="F2038" s="111" t="b">
        <v>0</v>
      </c>
      <c r="G2038" s="111" t="b">
        <v>0</v>
      </c>
    </row>
    <row r="2039" spans="1:7" ht="15">
      <c r="A2039" s="111" t="s">
        <v>1441</v>
      </c>
      <c r="B2039" s="111">
        <v>4</v>
      </c>
      <c r="C2039" s="116">
        <v>0.001328248392949716</v>
      </c>
      <c r="D2039" s="111" t="s">
        <v>658</v>
      </c>
      <c r="E2039" s="111" t="b">
        <v>0</v>
      </c>
      <c r="F2039" s="111" t="b">
        <v>0</v>
      </c>
      <c r="G2039" s="111" t="b">
        <v>0</v>
      </c>
    </row>
    <row r="2040" spans="1:7" ht="15">
      <c r="A2040" s="111" t="s">
        <v>930</v>
      </c>
      <c r="B2040" s="111">
        <v>4</v>
      </c>
      <c r="C2040" s="116">
        <v>0.0008551167691163468</v>
      </c>
      <c r="D2040" s="111" t="s">
        <v>658</v>
      </c>
      <c r="E2040" s="111" t="b">
        <v>0</v>
      </c>
      <c r="F2040" s="111" t="b">
        <v>0</v>
      </c>
      <c r="G2040" s="111" t="b">
        <v>0</v>
      </c>
    </row>
    <row r="2041" spans="1:7" ht="15">
      <c r="A2041" s="111" t="s">
        <v>1116</v>
      </c>
      <c r="B2041" s="111">
        <v>4</v>
      </c>
      <c r="C2041" s="116">
        <v>0.0008551167691163468</v>
      </c>
      <c r="D2041" s="111" t="s">
        <v>658</v>
      </c>
      <c r="E2041" s="111" t="b">
        <v>0</v>
      </c>
      <c r="F2041" s="111" t="b">
        <v>0</v>
      </c>
      <c r="G2041" s="111" t="b">
        <v>0</v>
      </c>
    </row>
    <row r="2042" spans="1:7" ht="15">
      <c r="A2042" s="111" t="s">
        <v>1368</v>
      </c>
      <c r="B2042" s="111">
        <v>4</v>
      </c>
      <c r="C2042" s="116">
        <v>0.0009533004521091169</v>
      </c>
      <c r="D2042" s="111" t="s">
        <v>658</v>
      </c>
      <c r="E2042" s="111" t="b">
        <v>0</v>
      </c>
      <c r="F2042" s="111" t="b">
        <v>0</v>
      </c>
      <c r="G2042" s="111" t="b">
        <v>0</v>
      </c>
    </row>
    <row r="2043" spans="1:7" ht="15">
      <c r="A2043" s="111" t="s">
        <v>1440</v>
      </c>
      <c r="B2043" s="111">
        <v>4</v>
      </c>
      <c r="C2043" s="116">
        <v>0.0010916825810330312</v>
      </c>
      <c r="D2043" s="111" t="s">
        <v>658</v>
      </c>
      <c r="E2043" s="111" t="b">
        <v>0</v>
      </c>
      <c r="F2043" s="111" t="b">
        <v>0</v>
      </c>
      <c r="G2043" s="111" t="b">
        <v>0</v>
      </c>
    </row>
    <row r="2044" spans="1:7" ht="15">
      <c r="A2044" s="111" t="s">
        <v>1205</v>
      </c>
      <c r="B2044" s="111">
        <v>4</v>
      </c>
      <c r="C2044" s="116">
        <v>0.0009533004521091169</v>
      </c>
      <c r="D2044" s="111" t="s">
        <v>658</v>
      </c>
      <c r="E2044" s="111" t="b">
        <v>0</v>
      </c>
      <c r="F2044" s="111" t="b">
        <v>0</v>
      </c>
      <c r="G2044" s="111" t="b">
        <v>0</v>
      </c>
    </row>
    <row r="2045" spans="1:7" ht="15">
      <c r="A2045" s="111" t="s">
        <v>1109</v>
      </c>
      <c r="B2045" s="111">
        <v>4</v>
      </c>
      <c r="C2045" s="116">
        <v>0.0008551167691163468</v>
      </c>
      <c r="D2045" s="111" t="s">
        <v>658</v>
      </c>
      <c r="E2045" s="111" t="b">
        <v>0</v>
      </c>
      <c r="F2045" s="111" t="b">
        <v>0</v>
      </c>
      <c r="G2045" s="111" t="b">
        <v>0</v>
      </c>
    </row>
    <row r="2046" spans="1:7" ht="15">
      <c r="A2046" s="111" t="s">
        <v>1340</v>
      </c>
      <c r="B2046" s="111">
        <v>4</v>
      </c>
      <c r="C2046" s="116">
        <v>0.0009533004521091169</v>
      </c>
      <c r="D2046" s="111" t="s">
        <v>658</v>
      </c>
      <c r="E2046" s="111" t="b">
        <v>1</v>
      </c>
      <c r="F2046" s="111" t="b">
        <v>0</v>
      </c>
      <c r="G2046" s="111" t="b">
        <v>0</v>
      </c>
    </row>
    <row r="2047" spans="1:7" ht="15">
      <c r="A2047" s="111" t="s">
        <v>956</v>
      </c>
      <c r="B2047" s="111">
        <v>4</v>
      </c>
      <c r="C2047" s="116">
        <v>0.0009533004521091169</v>
      </c>
      <c r="D2047" s="111" t="s">
        <v>658</v>
      </c>
      <c r="E2047" s="111" t="b">
        <v>0</v>
      </c>
      <c r="F2047" s="111" t="b">
        <v>0</v>
      </c>
      <c r="G2047" s="111" t="b">
        <v>0</v>
      </c>
    </row>
    <row r="2048" spans="1:7" ht="15">
      <c r="A2048" s="111" t="s">
        <v>1253</v>
      </c>
      <c r="B2048" s="111">
        <v>4</v>
      </c>
      <c r="C2048" s="116">
        <v>0.001328248392949716</v>
      </c>
      <c r="D2048" s="111" t="s">
        <v>658</v>
      </c>
      <c r="E2048" s="111" t="b">
        <v>0</v>
      </c>
      <c r="F2048" s="111" t="b">
        <v>0</v>
      </c>
      <c r="G2048" s="111" t="b">
        <v>0</v>
      </c>
    </row>
    <row r="2049" spans="1:7" ht="15">
      <c r="A2049" s="111" t="s">
        <v>1439</v>
      </c>
      <c r="B2049" s="111">
        <v>4</v>
      </c>
      <c r="C2049" s="116">
        <v>0.001328248392949716</v>
      </c>
      <c r="D2049" s="111" t="s">
        <v>658</v>
      </c>
      <c r="E2049" s="111" t="b">
        <v>0</v>
      </c>
      <c r="F2049" s="111" t="b">
        <v>0</v>
      </c>
      <c r="G2049" s="111" t="b">
        <v>0</v>
      </c>
    </row>
    <row r="2050" spans="1:7" ht="15">
      <c r="A2050" s="111" t="s">
        <v>945</v>
      </c>
      <c r="B2050" s="111">
        <v>4</v>
      </c>
      <c r="C2050" s="116">
        <v>0.0008551167691163468</v>
      </c>
      <c r="D2050" s="111" t="s">
        <v>658</v>
      </c>
      <c r="E2050" s="111" t="b">
        <v>0</v>
      </c>
      <c r="F2050" s="111" t="b">
        <v>0</v>
      </c>
      <c r="G2050" s="111" t="b">
        <v>0</v>
      </c>
    </row>
    <row r="2051" spans="1:7" ht="15">
      <c r="A2051" s="111" t="s">
        <v>1041</v>
      </c>
      <c r="B2051" s="111">
        <v>4</v>
      </c>
      <c r="C2051" s="116">
        <v>0.0008551167691163468</v>
      </c>
      <c r="D2051" s="111" t="s">
        <v>658</v>
      </c>
      <c r="E2051" s="111" t="b">
        <v>0</v>
      </c>
      <c r="F2051" s="111" t="b">
        <v>0</v>
      </c>
      <c r="G2051" s="111" t="b">
        <v>0</v>
      </c>
    </row>
    <row r="2052" spans="1:7" ht="15">
      <c r="A2052" s="111" t="s">
        <v>840</v>
      </c>
      <c r="B2052" s="111">
        <v>4</v>
      </c>
      <c r="C2052" s="116">
        <v>0.0008551167691163468</v>
      </c>
      <c r="D2052" s="111" t="s">
        <v>658</v>
      </c>
      <c r="E2052" s="111" t="b">
        <v>0</v>
      </c>
      <c r="F2052" s="111" t="b">
        <v>0</v>
      </c>
      <c r="G2052" s="111" t="b">
        <v>0</v>
      </c>
    </row>
    <row r="2053" spans="1:7" ht="15">
      <c r="A2053" s="111" t="s">
        <v>818</v>
      </c>
      <c r="B2053" s="111">
        <v>4</v>
      </c>
      <c r="C2053" s="116">
        <v>0.001328248392949716</v>
      </c>
      <c r="D2053" s="111" t="s">
        <v>658</v>
      </c>
      <c r="E2053" s="111" t="b">
        <v>0</v>
      </c>
      <c r="F2053" s="111" t="b">
        <v>0</v>
      </c>
      <c r="G2053" s="111" t="b">
        <v>0</v>
      </c>
    </row>
    <row r="2054" spans="1:7" ht="15">
      <c r="A2054" s="111" t="s">
        <v>928</v>
      </c>
      <c r="B2054" s="111">
        <v>4</v>
      </c>
      <c r="C2054" s="116">
        <v>0.0009533004521091169</v>
      </c>
      <c r="D2054" s="111" t="s">
        <v>658</v>
      </c>
      <c r="E2054" s="111" t="b">
        <v>0</v>
      </c>
      <c r="F2054" s="111" t="b">
        <v>0</v>
      </c>
      <c r="G2054" s="111" t="b">
        <v>0</v>
      </c>
    </row>
    <row r="2055" spans="1:7" ht="15">
      <c r="A2055" s="111" t="s">
        <v>1438</v>
      </c>
      <c r="B2055" s="111">
        <v>4</v>
      </c>
      <c r="C2055" s="116">
        <v>0.001328248392949716</v>
      </c>
      <c r="D2055" s="111" t="s">
        <v>658</v>
      </c>
      <c r="E2055" s="111" t="b">
        <v>0</v>
      </c>
      <c r="F2055" s="111" t="b">
        <v>0</v>
      </c>
      <c r="G2055" s="111" t="b">
        <v>0</v>
      </c>
    </row>
    <row r="2056" spans="1:7" ht="15">
      <c r="A2056" s="111" t="s">
        <v>1211</v>
      </c>
      <c r="B2056" s="111">
        <v>4</v>
      </c>
      <c r="C2056" s="116">
        <v>0.0010916825810330312</v>
      </c>
      <c r="D2056" s="111" t="s">
        <v>658</v>
      </c>
      <c r="E2056" s="111" t="b">
        <v>0</v>
      </c>
      <c r="F2056" s="111" t="b">
        <v>0</v>
      </c>
      <c r="G2056" s="111" t="b">
        <v>0</v>
      </c>
    </row>
    <row r="2057" spans="1:7" ht="15">
      <c r="A2057" s="111" t="s">
        <v>971</v>
      </c>
      <c r="B2057" s="111">
        <v>4</v>
      </c>
      <c r="C2057" s="116">
        <v>0.0009533004521091169</v>
      </c>
      <c r="D2057" s="111" t="s">
        <v>658</v>
      </c>
      <c r="E2057" s="111" t="b">
        <v>0</v>
      </c>
      <c r="F2057" s="111" t="b">
        <v>0</v>
      </c>
      <c r="G2057" s="111" t="b">
        <v>0</v>
      </c>
    </row>
    <row r="2058" spans="1:7" ht="15">
      <c r="A2058" s="111" t="s">
        <v>899</v>
      </c>
      <c r="B2058" s="111">
        <v>4</v>
      </c>
      <c r="C2058" s="116">
        <v>0.0008551167691163468</v>
      </c>
      <c r="D2058" s="111" t="s">
        <v>658</v>
      </c>
      <c r="E2058" s="111" t="b">
        <v>0</v>
      </c>
      <c r="F2058" s="111" t="b">
        <v>0</v>
      </c>
      <c r="G2058" s="111" t="b">
        <v>0</v>
      </c>
    </row>
    <row r="2059" spans="1:7" ht="15">
      <c r="A2059" s="111" t="s">
        <v>855</v>
      </c>
      <c r="B2059" s="111">
        <v>4</v>
      </c>
      <c r="C2059" s="116">
        <v>0.0010916825810330312</v>
      </c>
      <c r="D2059" s="111" t="s">
        <v>658</v>
      </c>
      <c r="E2059" s="111" t="b">
        <v>0</v>
      </c>
      <c r="F2059" s="111" t="b">
        <v>0</v>
      </c>
      <c r="G2059" s="111" t="b">
        <v>0</v>
      </c>
    </row>
    <row r="2060" spans="1:7" ht="15">
      <c r="A2060" s="111" t="s">
        <v>1434</v>
      </c>
      <c r="B2060" s="111">
        <v>4</v>
      </c>
      <c r="C2060" s="116">
        <v>0.001328248392949716</v>
      </c>
      <c r="D2060" s="111" t="s">
        <v>658</v>
      </c>
      <c r="E2060" s="111" t="b">
        <v>0</v>
      </c>
      <c r="F2060" s="111" t="b">
        <v>0</v>
      </c>
      <c r="G2060" s="111" t="b">
        <v>0</v>
      </c>
    </row>
    <row r="2061" spans="1:7" ht="15">
      <c r="A2061" s="111" t="s">
        <v>872</v>
      </c>
      <c r="B2061" s="111">
        <v>4</v>
      </c>
      <c r="C2061" s="116">
        <v>0.0008551167691163468</v>
      </c>
      <c r="D2061" s="111" t="s">
        <v>658</v>
      </c>
      <c r="E2061" s="111" t="b">
        <v>0</v>
      </c>
      <c r="F2061" s="111" t="b">
        <v>0</v>
      </c>
      <c r="G2061" s="111" t="b">
        <v>0</v>
      </c>
    </row>
    <row r="2062" spans="1:7" ht="15">
      <c r="A2062" s="111" t="s">
        <v>1197</v>
      </c>
      <c r="B2062" s="111">
        <v>4</v>
      </c>
      <c r="C2062" s="116">
        <v>0.0010916825810330312</v>
      </c>
      <c r="D2062" s="111" t="s">
        <v>658</v>
      </c>
      <c r="E2062" s="111" t="b">
        <v>0</v>
      </c>
      <c r="F2062" s="111" t="b">
        <v>0</v>
      </c>
      <c r="G2062" s="111" t="b">
        <v>0</v>
      </c>
    </row>
    <row r="2063" spans="1:7" ht="15">
      <c r="A2063" s="111" t="s">
        <v>1338</v>
      </c>
      <c r="B2063" s="111">
        <v>4</v>
      </c>
      <c r="C2063" s="116">
        <v>0.0010916825810330312</v>
      </c>
      <c r="D2063" s="111" t="s">
        <v>658</v>
      </c>
      <c r="E2063" s="111" t="b">
        <v>0</v>
      </c>
      <c r="F2063" s="111" t="b">
        <v>0</v>
      </c>
      <c r="G2063" s="111" t="b">
        <v>0</v>
      </c>
    </row>
    <row r="2064" spans="1:7" ht="15">
      <c r="A2064" s="111" t="s">
        <v>1238</v>
      </c>
      <c r="B2064" s="111">
        <v>4</v>
      </c>
      <c r="C2064" s="116">
        <v>0.001328248392949716</v>
      </c>
      <c r="D2064" s="111" t="s">
        <v>658</v>
      </c>
      <c r="E2064" s="111" t="b">
        <v>0</v>
      </c>
      <c r="F2064" s="111" t="b">
        <v>0</v>
      </c>
      <c r="G2064" s="111" t="b">
        <v>0</v>
      </c>
    </row>
    <row r="2065" spans="1:7" ht="15">
      <c r="A2065" s="111" t="s">
        <v>759</v>
      </c>
      <c r="B2065" s="111">
        <v>4</v>
      </c>
      <c r="C2065" s="116">
        <v>0.0009533004521091169</v>
      </c>
      <c r="D2065" s="111" t="s">
        <v>658</v>
      </c>
      <c r="E2065" s="111" t="b">
        <v>0</v>
      </c>
      <c r="F2065" s="111" t="b">
        <v>0</v>
      </c>
      <c r="G2065" s="111" t="b">
        <v>0</v>
      </c>
    </row>
    <row r="2066" spans="1:7" ht="15">
      <c r="A2066" s="111" t="s">
        <v>1058</v>
      </c>
      <c r="B2066" s="111">
        <v>4</v>
      </c>
      <c r="C2066" s="116">
        <v>0.001328248392949716</v>
      </c>
      <c r="D2066" s="111" t="s">
        <v>658</v>
      </c>
      <c r="E2066" s="111" t="b">
        <v>0</v>
      </c>
      <c r="F2066" s="111" t="b">
        <v>0</v>
      </c>
      <c r="G2066" s="111" t="b">
        <v>0</v>
      </c>
    </row>
    <row r="2067" spans="1:7" ht="15">
      <c r="A2067" s="111" t="s">
        <v>1127</v>
      </c>
      <c r="B2067" s="111">
        <v>4</v>
      </c>
      <c r="C2067" s="116">
        <v>0.001328248392949716</v>
      </c>
      <c r="D2067" s="111" t="s">
        <v>658</v>
      </c>
      <c r="E2067" s="111" t="b">
        <v>0</v>
      </c>
      <c r="F2067" s="111" t="b">
        <v>0</v>
      </c>
      <c r="G2067" s="111" t="b">
        <v>0</v>
      </c>
    </row>
    <row r="2068" spans="1:7" ht="15">
      <c r="A2068" s="111" t="s">
        <v>941</v>
      </c>
      <c r="B2068" s="111">
        <v>4</v>
      </c>
      <c r="C2068" s="116">
        <v>0.0009533004521091169</v>
      </c>
      <c r="D2068" s="111" t="s">
        <v>658</v>
      </c>
      <c r="E2068" s="111" t="b">
        <v>0</v>
      </c>
      <c r="F2068" s="111" t="b">
        <v>0</v>
      </c>
      <c r="G2068" s="111" t="b">
        <v>0</v>
      </c>
    </row>
    <row r="2069" spans="1:7" ht="15">
      <c r="A2069" s="111" t="s">
        <v>1201</v>
      </c>
      <c r="B2069" s="111">
        <v>4</v>
      </c>
      <c r="C2069" s="116">
        <v>0.0009533004521091169</v>
      </c>
      <c r="D2069" s="111" t="s">
        <v>658</v>
      </c>
      <c r="E2069" s="111" t="b">
        <v>0</v>
      </c>
      <c r="F2069" s="111" t="b">
        <v>0</v>
      </c>
      <c r="G2069" s="111" t="b">
        <v>0</v>
      </c>
    </row>
    <row r="2070" spans="1:7" ht="15">
      <c r="A2070" s="111" t="s">
        <v>1402</v>
      </c>
      <c r="B2070" s="111">
        <v>4</v>
      </c>
      <c r="C2070" s="116">
        <v>0.0009533004521091169</v>
      </c>
      <c r="D2070" s="111" t="s">
        <v>658</v>
      </c>
      <c r="E2070" s="111" t="b">
        <v>0</v>
      </c>
      <c r="F2070" s="111" t="b">
        <v>0</v>
      </c>
      <c r="G2070" s="111" t="b">
        <v>0</v>
      </c>
    </row>
    <row r="2071" spans="1:7" ht="15">
      <c r="A2071" s="111" t="s">
        <v>1344</v>
      </c>
      <c r="B2071" s="111">
        <v>4</v>
      </c>
      <c r="C2071" s="116">
        <v>0.0010916825810330312</v>
      </c>
      <c r="D2071" s="111" t="s">
        <v>658</v>
      </c>
      <c r="E2071" s="111" t="b">
        <v>0</v>
      </c>
      <c r="F2071" s="111" t="b">
        <v>0</v>
      </c>
      <c r="G2071" s="111" t="b">
        <v>0</v>
      </c>
    </row>
    <row r="2072" spans="1:7" ht="15">
      <c r="A2072" s="111" t="s">
        <v>907</v>
      </c>
      <c r="B2072" s="111">
        <v>4</v>
      </c>
      <c r="C2072" s="116">
        <v>0.0008551167691163468</v>
      </c>
      <c r="D2072" s="111" t="s">
        <v>658</v>
      </c>
      <c r="E2072" s="111" t="b">
        <v>0</v>
      </c>
      <c r="F2072" s="111" t="b">
        <v>0</v>
      </c>
      <c r="G2072" s="111" t="b">
        <v>0</v>
      </c>
    </row>
    <row r="2073" spans="1:7" ht="15">
      <c r="A2073" s="111" t="s">
        <v>738</v>
      </c>
      <c r="B2073" s="111">
        <v>4</v>
      </c>
      <c r="C2073" s="116">
        <v>0.001328248392949716</v>
      </c>
      <c r="D2073" s="111" t="s">
        <v>658</v>
      </c>
      <c r="E2073" s="111" t="b">
        <v>0</v>
      </c>
      <c r="F2073" s="111" t="b">
        <v>0</v>
      </c>
      <c r="G2073" s="111" t="b">
        <v>0</v>
      </c>
    </row>
    <row r="2074" spans="1:7" ht="15">
      <c r="A2074" s="111" t="s">
        <v>762</v>
      </c>
      <c r="B2074" s="111">
        <v>4</v>
      </c>
      <c r="C2074" s="116">
        <v>0.0010916825810330312</v>
      </c>
      <c r="D2074" s="111" t="s">
        <v>658</v>
      </c>
      <c r="E2074" s="111" t="b">
        <v>0</v>
      </c>
      <c r="F2074" s="111" t="b">
        <v>0</v>
      </c>
      <c r="G2074" s="111" t="b">
        <v>0</v>
      </c>
    </row>
    <row r="2075" spans="1:7" ht="15">
      <c r="A2075" s="111" t="s">
        <v>1153</v>
      </c>
      <c r="B2075" s="111">
        <v>4</v>
      </c>
      <c r="C2075" s="116">
        <v>0.0010916825810330312</v>
      </c>
      <c r="D2075" s="111" t="s">
        <v>658</v>
      </c>
      <c r="E2075" s="111" t="b">
        <v>0</v>
      </c>
      <c r="F2075" s="111" t="b">
        <v>0</v>
      </c>
      <c r="G2075" s="111" t="b">
        <v>0</v>
      </c>
    </row>
    <row r="2076" spans="1:7" ht="15">
      <c r="A2076" s="111" t="s">
        <v>1367</v>
      </c>
      <c r="B2076" s="111">
        <v>4</v>
      </c>
      <c r="C2076" s="116">
        <v>0.0009533004521091169</v>
      </c>
      <c r="D2076" s="111" t="s">
        <v>658</v>
      </c>
      <c r="E2076" s="111" t="b">
        <v>0</v>
      </c>
      <c r="F2076" s="111" t="b">
        <v>0</v>
      </c>
      <c r="G2076" s="111" t="b">
        <v>0</v>
      </c>
    </row>
    <row r="2077" spans="1:7" ht="15">
      <c r="A2077" s="111" t="s">
        <v>916</v>
      </c>
      <c r="B2077" s="111">
        <v>4</v>
      </c>
      <c r="C2077" s="116">
        <v>0.0010916825810330312</v>
      </c>
      <c r="D2077" s="111" t="s">
        <v>658</v>
      </c>
      <c r="E2077" s="111" t="b">
        <v>0</v>
      </c>
      <c r="F2077" s="111" t="b">
        <v>0</v>
      </c>
      <c r="G2077" s="111" t="b">
        <v>0</v>
      </c>
    </row>
    <row r="2078" spans="1:7" ht="15">
      <c r="A2078" s="111" t="s">
        <v>1404</v>
      </c>
      <c r="B2078" s="111">
        <v>4</v>
      </c>
      <c r="C2078" s="116">
        <v>0.001328248392949716</v>
      </c>
      <c r="D2078" s="111" t="s">
        <v>658</v>
      </c>
      <c r="E2078" s="111" t="b">
        <v>0</v>
      </c>
      <c r="F2078" s="111" t="b">
        <v>0</v>
      </c>
      <c r="G2078" s="111" t="b">
        <v>0</v>
      </c>
    </row>
    <row r="2079" spans="1:7" ht="15">
      <c r="A2079" s="111" t="s">
        <v>1401</v>
      </c>
      <c r="B2079" s="111">
        <v>4</v>
      </c>
      <c r="C2079" s="116">
        <v>0.0010916825810330312</v>
      </c>
      <c r="D2079" s="111" t="s">
        <v>658</v>
      </c>
      <c r="E2079" s="111" t="b">
        <v>0</v>
      </c>
      <c r="F2079" s="111" t="b">
        <v>0</v>
      </c>
      <c r="G2079" s="111" t="b">
        <v>0</v>
      </c>
    </row>
    <row r="2080" spans="1:7" ht="15">
      <c r="A2080" s="111" t="s">
        <v>1394</v>
      </c>
      <c r="B2080" s="111">
        <v>4</v>
      </c>
      <c r="C2080" s="116">
        <v>0.001328248392949716</v>
      </c>
      <c r="D2080" s="111" t="s">
        <v>658</v>
      </c>
      <c r="E2080" s="111" t="b">
        <v>0</v>
      </c>
      <c r="F2080" s="111" t="b">
        <v>0</v>
      </c>
      <c r="G2080" s="111" t="b">
        <v>0</v>
      </c>
    </row>
    <row r="2081" spans="1:7" ht="15">
      <c r="A2081" s="111" t="s">
        <v>1395</v>
      </c>
      <c r="B2081" s="111">
        <v>4</v>
      </c>
      <c r="C2081" s="116">
        <v>0.001328248392949716</v>
      </c>
      <c r="D2081" s="111" t="s">
        <v>658</v>
      </c>
      <c r="E2081" s="111" t="b">
        <v>0</v>
      </c>
      <c r="F2081" s="111" t="b">
        <v>0</v>
      </c>
      <c r="G2081" s="111" t="b">
        <v>0</v>
      </c>
    </row>
    <row r="2082" spans="1:7" ht="15">
      <c r="A2082" s="111" t="s">
        <v>1396</v>
      </c>
      <c r="B2082" s="111">
        <v>4</v>
      </c>
      <c r="C2082" s="116">
        <v>0.001328248392949716</v>
      </c>
      <c r="D2082" s="111" t="s">
        <v>658</v>
      </c>
      <c r="E2082" s="111" t="b">
        <v>0</v>
      </c>
      <c r="F2082" s="111" t="b">
        <v>0</v>
      </c>
      <c r="G2082" s="111" t="b">
        <v>0</v>
      </c>
    </row>
    <row r="2083" spans="1:7" ht="15">
      <c r="A2083" s="111" t="s">
        <v>1378</v>
      </c>
      <c r="B2083" s="111">
        <v>4</v>
      </c>
      <c r="C2083" s="116">
        <v>0.001328248392949716</v>
      </c>
      <c r="D2083" s="111" t="s">
        <v>658</v>
      </c>
      <c r="E2083" s="111" t="b">
        <v>0</v>
      </c>
      <c r="F2083" s="111" t="b">
        <v>0</v>
      </c>
      <c r="G2083" s="111" t="b">
        <v>0</v>
      </c>
    </row>
    <row r="2084" spans="1:7" ht="15">
      <c r="A2084" s="111" t="s">
        <v>1364</v>
      </c>
      <c r="B2084" s="111">
        <v>4</v>
      </c>
      <c r="C2084" s="116">
        <v>0.001328248392949716</v>
      </c>
      <c r="D2084" s="111" t="s">
        <v>658</v>
      </c>
      <c r="E2084" s="111" t="b">
        <v>0</v>
      </c>
      <c r="F2084" s="111" t="b">
        <v>0</v>
      </c>
      <c r="G2084" s="111" t="b">
        <v>0</v>
      </c>
    </row>
    <row r="2085" spans="1:7" ht="15">
      <c r="A2085" s="111" t="s">
        <v>1069</v>
      </c>
      <c r="B2085" s="111">
        <v>4</v>
      </c>
      <c r="C2085" s="116">
        <v>0.001328248392949716</v>
      </c>
      <c r="D2085" s="111" t="s">
        <v>658</v>
      </c>
      <c r="E2085" s="111" t="b">
        <v>0</v>
      </c>
      <c r="F2085" s="111" t="b">
        <v>0</v>
      </c>
      <c r="G2085" s="111" t="b">
        <v>0</v>
      </c>
    </row>
    <row r="2086" spans="1:7" ht="15">
      <c r="A2086" s="111" t="s">
        <v>1023</v>
      </c>
      <c r="B2086" s="111">
        <v>4</v>
      </c>
      <c r="C2086" s="116">
        <v>0.001328248392949716</v>
      </c>
      <c r="D2086" s="111" t="s">
        <v>658</v>
      </c>
      <c r="E2086" s="111" t="b">
        <v>0</v>
      </c>
      <c r="F2086" s="111" t="b">
        <v>0</v>
      </c>
      <c r="G2086" s="111" t="b">
        <v>0</v>
      </c>
    </row>
    <row r="2087" spans="1:7" ht="15">
      <c r="A2087" s="111" t="s">
        <v>1265</v>
      </c>
      <c r="B2087" s="111">
        <v>3</v>
      </c>
      <c r="C2087" s="116">
        <v>0.0008187619357747735</v>
      </c>
      <c r="D2087" s="111" t="s">
        <v>658</v>
      </c>
      <c r="E2087" s="111" t="b">
        <v>0</v>
      </c>
      <c r="F2087" s="111" t="b">
        <v>0</v>
      </c>
      <c r="G2087" s="111" t="b">
        <v>0</v>
      </c>
    </row>
    <row r="2088" spans="1:7" ht="15">
      <c r="A2088" s="111" t="s">
        <v>838</v>
      </c>
      <c r="B2088" s="111">
        <v>3</v>
      </c>
      <c r="C2088" s="116">
        <v>0.0007149753390818377</v>
      </c>
      <c r="D2088" s="111" t="s">
        <v>658</v>
      </c>
      <c r="E2088" s="111" t="b">
        <v>0</v>
      </c>
      <c r="F2088" s="111" t="b">
        <v>0</v>
      </c>
      <c r="G2088" s="111" t="b">
        <v>0</v>
      </c>
    </row>
    <row r="2089" spans="1:7" ht="15">
      <c r="A2089" s="111" t="s">
        <v>824</v>
      </c>
      <c r="B2089" s="111">
        <v>3</v>
      </c>
      <c r="C2089" s="116">
        <v>0.0007149753390818377</v>
      </c>
      <c r="D2089" s="111" t="s">
        <v>658</v>
      </c>
      <c r="E2089" s="111" t="b">
        <v>0</v>
      </c>
      <c r="F2089" s="111" t="b">
        <v>0</v>
      </c>
      <c r="G2089" s="111" t="b">
        <v>0</v>
      </c>
    </row>
    <row r="2090" spans="1:7" ht="15">
      <c r="A2090" s="111" t="s">
        <v>287</v>
      </c>
      <c r="B2090" s="111">
        <v>3</v>
      </c>
      <c r="C2090" s="116">
        <v>0.0008187619357747735</v>
      </c>
      <c r="D2090" s="111" t="s">
        <v>658</v>
      </c>
      <c r="E2090" s="111" t="b">
        <v>0</v>
      </c>
      <c r="F2090" s="111" t="b">
        <v>0</v>
      </c>
      <c r="G2090" s="111" t="b">
        <v>0</v>
      </c>
    </row>
    <row r="2091" spans="1:7" ht="15">
      <c r="A2091" s="111" t="s">
        <v>1563</v>
      </c>
      <c r="B2091" s="111">
        <v>3</v>
      </c>
      <c r="C2091" s="116">
        <v>0.0008187619357747735</v>
      </c>
      <c r="D2091" s="111" t="s">
        <v>658</v>
      </c>
      <c r="E2091" s="111" t="b">
        <v>0</v>
      </c>
      <c r="F2091" s="111" t="b">
        <v>0</v>
      </c>
      <c r="G2091" s="111" t="b">
        <v>0</v>
      </c>
    </row>
    <row r="2092" spans="1:7" ht="15">
      <c r="A2092" s="111" t="s">
        <v>1770</v>
      </c>
      <c r="B2092" s="111">
        <v>3</v>
      </c>
      <c r="C2092" s="116">
        <v>0.000996186294712287</v>
      </c>
      <c r="D2092" s="111" t="s">
        <v>658</v>
      </c>
      <c r="E2092" s="111" t="b">
        <v>0</v>
      </c>
      <c r="F2092" s="111" t="b">
        <v>0</v>
      </c>
      <c r="G2092" s="111" t="b">
        <v>0</v>
      </c>
    </row>
    <row r="2093" spans="1:7" ht="15">
      <c r="A2093" s="111" t="s">
        <v>1771</v>
      </c>
      <c r="B2093" s="111">
        <v>3</v>
      </c>
      <c r="C2093" s="116">
        <v>0.000996186294712287</v>
      </c>
      <c r="D2093" s="111" t="s">
        <v>658</v>
      </c>
      <c r="E2093" s="111" t="b">
        <v>1</v>
      </c>
      <c r="F2093" s="111" t="b">
        <v>0</v>
      </c>
      <c r="G2093" s="111" t="b">
        <v>0</v>
      </c>
    </row>
    <row r="2094" spans="1:7" ht="15">
      <c r="A2094" s="111" t="s">
        <v>1223</v>
      </c>
      <c r="B2094" s="111">
        <v>3</v>
      </c>
      <c r="C2094" s="116">
        <v>0.0007149753390818377</v>
      </c>
      <c r="D2094" s="111" t="s">
        <v>658</v>
      </c>
      <c r="E2094" s="111" t="b">
        <v>0</v>
      </c>
      <c r="F2094" s="111" t="b">
        <v>0</v>
      </c>
      <c r="G2094" s="111" t="b">
        <v>0</v>
      </c>
    </row>
    <row r="2095" spans="1:7" ht="15">
      <c r="A2095" s="111" t="s">
        <v>1712</v>
      </c>
      <c r="B2095" s="111">
        <v>3</v>
      </c>
      <c r="C2095" s="116">
        <v>0.0008187619357747735</v>
      </c>
      <c r="D2095" s="111" t="s">
        <v>658</v>
      </c>
      <c r="E2095" s="111" t="b">
        <v>0</v>
      </c>
      <c r="F2095" s="111" t="b">
        <v>0</v>
      </c>
      <c r="G2095" s="111" t="b">
        <v>0</v>
      </c>
    </row>
    <row r="2096" spans="1:7" ht="15">
      <c r="A2096" s="111" t="s">
        <v>1311</v>
      </c>
      <c r="B2096" s="111">
        <v>3</v>
      </c>
      <c r="C2096" s="116">
        <v>0.0007149753390818377</v>
      </c>
      <c r="D2096" s="111" t="s">
        <v>658</v>
      </c>
      <c r="E2096" s="111" t="b">
        <v>0</v>
      </c>
      <c r="F2096" s="111" t="b">
        <v>0</v>
      </c>
      <c r="G2096" s="111" t="b">
        <v>0</v>
      </c>
    </row>
    <row r="2097" spans="1:7" ht="15">
      <c r="A2097" s="111" t="s">
        <v>952</v>
      </c>
      <c r="B2097" s="111">
        <v>3</v>
      </c>
      <c r="C2097" s="116">
        <v>0.0008187619357747735</v>
      </c>
      <c r="D2097" s="111" t="s">
        <v>658</v>
      </c>
      <c r="E2097" s="111" t="b">
        <v>0</v>
      </c>
      <c r="F2097" s="111" t="b">
        <v>0</v>
      </c>
      <c r="G2097" s="111" t="b">
        <v>0</v>
      </c>
    </row>
    <row r="2098" spans="1:7" ht="15">
      <c r="A2098" s="111" t="s">
        <v>1087</v>
      </c>
      <c r="B2098" s="111">
        <v>3</v>
      </c>
      <c r="C2098" s="116">
        <v>0.0007149753390818377</v>
      </c>
      <c r="D2098" s="111" t="s">
        <v>658</v>
      </c>
      <c r="E2098" s="111" t="b">
        <v>1</v>
      </c>
      <c r="F2098" s="111" t="b">
        <v>0</v>
      </c>
      <c r="G2098" s="111" t="b">
        <v>0</v>
      </c>
    </row>
    <row r="2099" spans="1:7" ht="15">
      <c r="A2099" s="111" t="s">
        <v>1768</v>
      </c>
      <c r="B2099" s="111">
        <v>3</v>
      </c>
      <c r="C2099" s="116">
        <v>0.000996186294712287</v>
      </c>
      <c r="D2099" s="111" t="s">
        <v>658</v>
      </c>
      <c r="E2099" s="111" t="b">
        <v>0</v>
      </c>
      <c r="F2099" s="111" t="b">
        <v>0</v>
      </c>
      <c r="G2099" s="111" t="b">
        <v>0</v>
      </c>
    </row>
    <row r="2100" spans="1:7" ht="15">
      <c r="A2100" s="111" t="s">
        <v>1769</v>
      </c>
      <c r="B2100" s="111">
        <v>3</v>
      </c>
      <c r="C2100" s="116">
        <v>0.000996186294712287</v>
      </c>
      <c r="D2100" s="111" t="s">
        <v>658</v>
      </c>
      <c r="E2100" s="111" t="b">
        <v>0</v>
      </c>
      <c r="F2100" s="111" t="b">
        <v>0</v>
      </c>
      <c r="G2100" s="111" t="b">
        <v>0</v>
      </c>
    </row>
    <row r="2101" spans="1:7" ht="15">
      <c r="A2101" s="111" t="s">
        <v>913</v>
      </c>
      <c r="B2101" s="111">
        <v>3</v>
      </c>
      <c r="C2101" s="116">
        <v>0.0007149753390818377</v>
      </c>
      <c r="D2101" s="111" t="s">
        <v>658</v>
      </c>
      <c r="E2101" s="111" t="b">
        <v>0</v>
      </c>
      <c r="F2101" s="111" t="b">
        <v>0</v>
      </c>
      <c r="G2101" s="111" t="b">
        <v>0</v>
      </c>
    </row>
    <row r="2102" spans="1:7" ht="15">
      <c r="A2102" s="111" t="s">
        <v>1067</v>
      </c>
      <c r="B2102" s="111">
        <v>3</v>
      </c>
      <c r="C2102" s="116">
        <v>0.0008187619357747735</v>
      </c>
      <c r="D2102" s="111" t="s">
        <v>658</v>
      </c>
      <c r="E2102" s="111" t="b">
        <v>0</v>
      </c>
      <c r="F2102" s="111" t="b">
        <v>0</v>
      </c>
      <c r="G2102" s="111" t="b">
        <v>0</v>
      </c>
    </row>
    <row r="2103" spans="1:7" ht="15">
      <c r="A2103" s="111" t="s">
        <v>1310</v>
      </c>
      <c r="B2103" s="111">
        <v>3</v>
      </c>
      <c r="C2103" s="116">
        <v>0.0008187619357747735</v>
      </c>
      <c r="D2103" s="111" t="s">
        <v>658</v>
      </c>
      <c r="E2103" s="111" t="b">
        <v>0</v>
      </c>
      <c r="F2103" s="111" t="b">
        <v>0</v>
      </c>
      <c r="G2103" s="111" t="b">
        <v>0</v>
      </c>
    </row>
    <row r="2104" spans="1:7" ht="15">
      <c r="A2104" s="111" t="s">
        <v>1572</v>
      </c>
      <c r="B2104" s="111">
        <v>3</v>
      </c>
      <c r="C2104" s="116">
        <v>0.0008187619357747735</v>
      </c>
      <c r="D2104" s="111" t="s">
        <v>658</v>
      </c>
      <c r="E2104" s="111" t="b">
        <v>0</v>
      </c>
      <c r="F2104" s="111" t="b">
        <v>0</v>
      </c>
      <c r="G2104" s="111" t="b">
        <v>0</v>
      </c>
    </row>
    <row r="2105" spans="1:7" ht="15">
      <c r="A2105" s="111" t="s">
        <v>977</v>
      </c>
      <c r="B2105" s="111">
        <v>3</v>
      </c>
      <c r="C2105" s="116">
        <v>0.0007149753390818377</v>
      </c>
      <c r="D2105" s="111" t="s">
        <v>658</v>
      </c>
      <c r="E2105" s="111" t="b">
        <v>0</v>
      </c>
      <c r="F2105" s="111" t="b">
        <v>0</v>
      </c>
      <c r="G2105" s="111" t="b">
        <v>0</v>
      </c>
    </row>
    <row r="2106" spans="1:7" ht="15">
      <c r="A2106" s="111" t="s">
        <v>1637</v>
      </c>
      <c r="B2106" s="111">
        <v>3</v>
      </c>
      <c r="C2106" s="116">
        <v>0.0007149753390818377</v>
      </c>
      <c r="D2106" s="111" t="s">
        <v>658</v>
      </c>
      <c r="E2106" s="111" t="b">
        <v>0</v>
      </c>
      <c r="F2106" s="111" t="b">
        <v>0</v>
      </c>
      <c r="G2106" s="111" t="b">
        <v>0</v>
      </c>
    </row>
    <row r="2107" spans="1:7" ht="15">
      <c r="A2107" s="111" t="s">
        <v>1424</v>
      </c>
      <c r="B2107" s="111">
        <v>3</v>
      </c>
      <c r="C2107" s="116">
        <v>0.0008187619357747735</v>
      </c>
      <c r="D2107" s="111" t="s">
        <v>658</v>
      </c>
      <c r="E2107" s="111" t="b">
        <v>0</v>
      </c>
      <c r="F2107" s="111" t="b">
        <v>0</v>
      </c>
      <c r="G2107" s="111" t="b">
        <v>0</v>
      </c>
    </row>
    <row r="2108" spans="1:7" ht="15">
      <c r="A2108" s="111" t="s">
        <v>1362</v>
      </c>
      <c r="B2108" s="111">
        <v>3</v>
      </c>
      <c r="C2108" s="116">
        <v>0.0008187619357747735</v>
      </c>
      <c r="D2108" s="111" t="s">
        <v>658</v>
      </c>
      <c r="E2108" s="111" t="b">
        <v>0</v>
      </c>
      <c r="F2108" s="111" t="b">
        <v>0</v>
      </c>
      <c r="G2108" s="111" t="b">
        <v>0</v>
      </c>
    </row>
    <row r="2109" spans="1:7" ht="15">
      <c r="A2109" s="111" t="s">
        <v>1097</v>
      </c>
      <c r="B2109" s="111">
        <v>3</v>
      </c>
      <c r="C2109" s="116">
        <v>0.0008187619357747735</v>
      </c>
      <c r="D2109" s="111" t="s">
        <v>658</v>
      </c>
      <c r="E2109" s="111" t="b">
        <v>0</v>
      </c>
      <c r="F2109" s="111" t="b">
        <v>0</v>
      </c>
      <c r="G2109" s="111" t="b">
        <v>0</v>
      </c>
    </row>
    <row r="2110" spans="1:7" ht="15">
      <c r="A2110" s="111" t="s">
        <v>1170</v>
      </c>
      <c r="B2110" s="111">
        <v>3</v>
      </c>
      <c r="C2110" s="116">
        <v>0.0007149753390818377</v>
      </c>
      <c r="D2110" s="111" t="s">
        <v>658</v>
      </c>
      <c r="E2110" s="111" t="b">
        <v>0</v>
      </c>
      <c r="F2110" s="111" t="b">
        <v>0</v>
      </c>
      <c r="G2110" s="111" t="b">
        <v>0</v>
      </c>
    </row>
    <row r="2111" spans="1:7" ht="15">
      <c r="A2111" s="111" t="s">
        <v>1263</v>
      </c>
      <c r="B2111" s="111">
        <v>3</v>
      </c>
      <c r="C2111" s="116">
        <v>0.0008187619357747735</v>
      </c>
      <c r="D2111" s="111" t="s">
        <v>658</v>
      </c>
      <c r="E2111" s="111" t="b">
        <v>0</v>
      </c>
      <c r="F2111" s="111" t="b">
        <v>0</v>
      </c>
      <c r="G2111" s="111" t="b">
        <v>0</v>
      </c>
    </row>
    <row r="2112" spans="1:7" ht="15">
      <c r="A2112" s="111" t="s">
        <v>1519</v>
      </c>
      <c r="B2112" s="111">
        <v>3</v>
      </c>
      <c r="C2112" s="116">
        <v>0.0008187619357747735</v>
      </c>
      <c r="D2112" s="111" t="s">
        <v>658</v>
      </c>
      <c r="E2112" s="111" t="b">
        <v>0</v>
      </c>
      <c r="F2112" s="111" t="b">
        <v>0</v>
      </c>
      <c r="G2112" s="111" t="b">
        <v>0</v>
      </c>
    </row>
    <row r="2113" spans="1:7" ht="15">
      <c r="A2113" s="111" t="s">
        <v>1073</v>
      </c>
      <c r="B2113" s="111">
        <v>3</v>
      </c>
      <c r="C2113" s="116">
        <v>0.0007149753390818377</v>
      </c>
      <c r="D2113" s="111" t="s">
        <v>658</v>
      </c>
      <c r="E2113" s="111" t="b">
        <v>0</v>
      </c>
      <c r="F2113" s="111" t="b">
        <v>0</v>
      </c>
      <c r="G2113" s="111" t="b">
        <v>0</v>
      </c>
    </row>
    <row r="2114" spans="1:7" ht="15">
      <c r="A2114" s="111" t="s">
        <v>1304</v>
      </c>
      <c r="B2114" s="111">
        <v>3</v>
      </c>
      <c r="C2114" s="116">
        <v>0.0007149753390818377</v>
      </c>
      <c r="D2114" s="111" t="s">
        <v>658</v>
      </c>
      <c r="E2114" s="111" t="b">
        <v>0</v>
      </c>
      <c r="F2114" s="111" t="b">
        <v>0</v>
      </c>
      <c r="G2114" s="111" t="b">
        <v>0</v>
      </c>
    </row>
    <row r="2115" spans="1:7" ht="15">
      <c r="A2115" s="111" t="s">
        <v>1094</v>
      </c>
      <c r="B2115" s="111">
        <v>3</v>
      </c>
      <c r="C2115" s="116">
        <v>0.0007149753390818377</v>
      </c>
      <c r="D2115" s="111" t="s">
        <v>658</v>
      </c>
      <c r="E2115" s="111" t="b">
        <v>0</v>
      </c>
      <c r="F2115" s="111" t="b">
        <v>0</v>
      </c>
      <c r="G2115" s="111" t="b">
        <v>0</v>
      </c>
    </row>
    <row r="2116" spans="1:7" ht="15">
      <c r="A2116" s="111" t="s">
        <v>1095</v>
      </c>
      <c r="B2116" s="111">
        <v>3</v>
      </c>
      <c r="C2116" s="116">
        <v>0.0007149753390818377</v>
      </c>
      <c r="D2116" s="111" t="s">
        <v>658</v>
      </c>
      <c r="E2116" s="111" t="b">
        <v>0</v>
      </c>
      <c r="F2116" s="111" t="b">
        <v>0</v>
      </c>
      <c r="G2116" s="111" t="b">
        <v>0</v>
      </c>
    </row>
    <row r="2117" spans="1:7" ht="15">
      <c r="A2117" s="111" t="s">
        <v>1085</v>
      </c>
      <c r="B2117" s="111">
        <v>3</v>
      </c>
      <c r="C2117" s="116">
        <v>0.0008187619357747735</v>
      </c>
      <c r="D2117" s="111" t="s">
        <v>658</v>
      </c>
      <c r="E2117" s="111" t="b">
        <v>0</v>
      </c>
      <c r="F2117" s="111" t="b">
        <v>0</v>
      </c>
      <c r="G2117" s="111" t="b">
        <v>0</v>
      </c>
    </row>
    <row r="2118" spans="1:7" ht="15">
      <c r="A2118" s="111" t="s">
        <v>1182</v>
      </c>
      <c r="B2118" s="111">
        <v>3</v>
      </c>
      <c r="C2118" s="116">
        <v>0.0008187619357747735</v>
      </c>
      <c r="D2118" s="111" t="s">
        <v>658</v>
      </c>
      <c r="E2118" s="111" t="b">
        <v>0</v>
      </c>
      <c r="F2118" s="111" t="b">
        <v>0</v>
      </c>
      <c r="G2118" s="111" t="b">
        <v>0</v>
      </c>
    </row>
    <row r="2119" spans="1:7" ht="15">
      <c r="A2119" s="111" t="s">
        <v>1306</v>
      </c>
      <c r="B2119" s="111">
        <v>3</v>
      </c>
      <c r="C2119" s="116">
        <v>0.0007149753390818377</v>
      </c>
      <c r="D2119" s="111" t="s">
        <v>658</v>
      </c>
      <c r="E2119" s="111" t="b">
        <v>0</v>
      </c>
      <c r="F2119" s="111" t="b">
        <v>0</v>
      </c>
      <c r="G2119" s="111" t="b">
        <v>0</v>
      </c>
    </row>
    <row r="2120" spans="1:7" ht="15">
      <c r="A2120" s="111" t="s">
        <v>1523</v>
      </c>
      <c r="B2120" s="111">
        <v>3</v>
      </c>
      <c r="C2120" s="116">
        <v>0.000996186294712287</v>
      </c>
      <c r="D2120" s="111" t="s">
        <v>658</v>
      </c>
      <c r="E2120" s="111" t="b">
        <v>0</v>
      </c>
      <c r="F2120" s="111" t="b">
        <v>0</v>
      </c>
      <c r="G2120" s="111" t="b">
        <v>0</v>
      </c>
    </row>
    <row r="2121" spans="1:7" ht="15">
      <c r="A2121" s="111" t="s">
        <v>1185</v>
      </c>
      <c r="B2121" s="111">
        <v>3</v>
      </c>
      <c r="C2121" s="116">
        <v>0.0008187619357747735</v>
      </c>
      <c r="D2121" s="111" t="s">
        <v>658</v>
      </c>
      <c r="E2121" s="111" t="b">
        <v>0</v>
      </c>
      <c r="F2121" s="111" t="b">
        <v>0</v>
      </c>
      <c r="G2121" s="111" t="b">
        <v>0</v>
      </c>
    </row>
    <row r="2122" spans="1:7" ht="15">
      <c r="A2122" s="111" t="s">
        <v>1525</v>
      </c>
      <c r="B2122" s="111">
        <v>3</v>
      </c>
      <c r="C2122" s="116">
        <v>0.0008187619357747735</v>
      </c>
      <c r="D2122" s="111" t="s">
        <v>658</v>
      </c>
      <c r="E2122" s="111" t="b">
        <v>0</v>
      </c>
      <c r="F2122" s="111" t="b">
        <v>0</v>
      </c>
      <c r="G2122" s="111" t="b">
        <v>0</v>
      </c>
    </row>
    <row r="2123" spans="1:7" ht="15">
      <c r="A2123" s="111" t="s">
        <v>1186</v>
      </c>
      <c r="B2123" s="111">
        <v>3</v>
      </c>
      <c r="C2123" s="116">
        <v>0.0008187619357747735</v>
      </c>
      <c r="D2123" s="111" t="s">
        <v>658</v>
      </c>
      <c r="E2123" s="111" t="b">
        <v>0</v>
      </c>
      <c r="F2123" s="111" t="b">
        <v>0</v>
      </c>
      <c r="G2123" s="111" t="b">
        <v>0</v>
      </c>
    </row>
    <row r="2124" spans="1:7" ht="15">
      <c r="A2124" s="111" t="s">
        <v>1312</v>
      </c>
      <c r="B2124" s="111">
        <v>3</v>
      </c>
      <c r="C2124" s="116">
        <v>0.0007149753390818377</v>
      </c>
      <c r="D2124" s="111" t="s">
        <v>658</v>
      </c>
      <c r="E2124" s="111" t="b">
        <v>0</v>
      </c>
      <c r="F2124" s="111" t="b">
        <v>0</v>
      </c>
      <c r="G2124" s="111" t="b">
        <v>0</v>
      </c>
    </row>
    <row r="2125" spans="1:7" ht="15">
      <c r="A2125" s="111" t="s">
        <v>892</v>
      </c>
      <c r="B2125" s="111">
        <v>3</v>
      </c>
      <c r="C2125" s="116">
        <v>0.0008187619357747735</v>
      </c>
      <c r="D2125" s="111" t="s">
        <v>658</v>
      </c>
      <c r="E2125" s="111" t="b">
        <v>0</v>
      </c>
      <c r="F2125" s="111" t="b">
        <v>0</v>
      </c>
      <c r="G2125" s="111" t="b">
        <v>0</v>
      </c>
    </row>
    <row r="2126" spans="1:7" ht="15">
      <c r="A2126" s="111" t="s">
        <v>966</v>
      </c>
      <c r="B2126" s="111">
        <v>3</v>
      </c>
      <c r="C2126" s="116">
        <v>0.0008187619357747735</v>
      </c>
      <c r="D2126" s="111" t="s">
        <v>658</v>
      </c>
      <c r="E2126" s="111" t="b">
        <v>0</v>
      </c>
      <c r="F2126" s="111" t="b">
        <v>0</v>
      </c>
      <c r="G2126" s="111" t="b">
        <v>0</v>
      </c>
    </row>
    <row r="2127" spans="1:7" ht="15">
      <c r="A2127" s="111" t="s">
        <v>845</v>
      </c>
      <c r="B2127" s="111">
        <v>3</v>
      </c>
      <c r="C2127" s="116">
        <v>0.0007149753390818377</v>
      </c>
      <c r="D2127" s="111" t="s">
        <v>658</v>
      </c>
      <c r="E2127" s="111" t="b">
        <v>0</v>
      </c>
      <c r="F2127" s="111" t="b">
        <v>0</v>
      </c>
      <c r="G2127" s="111" t="b">
        <v>0</v>
      </c>
    </row>
    <row r="2128" spans="1:7" ht="15">
      <c r="A2128" s="111" t="s">
        <v>1530</v>
      </c>
      <c r="B2128" s="111">
        <v>3</v>
      </c>
      <c r="C2128" s="116">
        <v>0.0007149753390818377</v>
      </c>
      <c r="D2128" s="111" t="s">
        <v>658</v>
      </c>
      <c r="E2128" s="111" t="b">
        <v>0</v>
      </c>
      <c r="F2128" s="111" t="b">
        <v>0</v>
      </c>
      <c r="G2128" s="111" t="b">
        <v>0</v>
      </c>
    </row>
    <row r="2129" spans="1:7" ht="15">
      <c r="A2129" s="111" t="s">
        <v>1386</v>
      </c>
      <c r="B2129" s="111">
        <v>3</v>
      </c>
      <c r="C2129" s="116">
        <v>0.0008187619357747735</v>
      </c>
      <c r="D2129" s="111" t="s">
        <v>658</v>
      </c>
      <c r="E2129" s="111" t="b">
        <v>0</v>
      </c>
      <c r="F2129" s="111" t="b">
        <v>0</v>
      </c>
      <c r="G2129" s="111" t="b">
        <v>0</v>
      </c>
    </row>
    <row r="2130" spans="1:7" ht="15">
      <c r="A2130" s="111" t="s">
        <v>1663</v>
      </c>
      <c r="B2130" s="111">
        <v>3</v>
      </c>
      <c r="C2130" s="116">
        <v>0.0007149753390818377</v>
      </c>
      <c r="D2130" s="111" t="s">
        <v>658</v>
      </c>
      <c r="E2130" s="111" t="b">
        <v>0</v>
      </c>
      <c r="F2130" s="111" t="b">
        <v>0</v>
      </c>
      <c r="G2130" s="111" t="b">
        <v>0</v>
      </c>
    </row>
    <row r="2131" spans="1:7" ht="15">
      <c r="A2131" s="111" t="s">
        <v>1006</v>
      </c>
      <c r="B2131" s="111">
        <v>3</v>
      </c>
      <c r="C2131" s="116">
        <v>0.0007149753390818377</v>
      </c>
      <c r="D2131" s="111" t="s">
        <v>658</v>
      </c>
      <c r="E2131" s="111" t="b">
        <v>0</v>
      </c>
      <c r="F2131" s="111" t="b">
        <v>0</v>
      </c>
      <c r="G2131" s="111" t="b">
        <v>0</v>
      </c>
    </row>
    <row r="2132" spans="1:7" ht="15">
      <c r="A2132" s="111" t="s">
        <v>1714</v>
      </c>
      <c r="B2132" s="111">
        <v>3</v>
      </c>
      <c r="C2132" s="116">
        <v>0.000996186294712287</v>
      </c>
      <c r="D2132" s="111" t="s">
        <v>658</v>
      </c>
      <c r="E2132" s="111" t="b">
        <v>0</v>
      </c>
      <c r="F2132" s="111" t="b">
        <v>0</v>
      </c>
      <c r="G2132" s="111" t="b">
        <v>0</v>
      </c>
    </row>
    <row r="2133" spans="1:7" ht="15">
      <c r="A2133" s="111" t="s">
        <v>1297</v>
      </c>
      <c r="B2133" s="111">
        <v>3</v>
      </c>
      <c r="C2133" s="116">
        <v>0.0007149753390818377</v>
      </c>
      <c r="D2133" s="111" t="s">
        <v>658</v>
      </c>
      <c r="E2133" s="111" t="b">
        <v>0</v>
      </c>
      <c r="F2133" s="111" t="b">
        <v>0</v>
      </c>
      <c r="G2133" s="111" t="b">
        <v>0</v>
      </c>
    </row>
    <row r="2134" spans="1:7" ht="15">
      <c r="A2134" s="111" t="s">
        <v>1716</v>
      </c>
      <c r="B2134" s="111">
        <v>3</v>
      </c>
      <c r="C2134" s="116">
        <v>0.0008187619357747735</v>
      </c>
      <c r="D2134" s="111" t="s">
        <v>658</v>
      </c>
      <c r="E2134" s="111" t="b">
        <v>0</v>
      </c>
      <c r="F2134" s="111" t="b">
        <v>0</v>
      </c>
      <c r="G2134" s="111" t="b">
        <v>0</v>
      </c>
    </row>
    <row r="2135" spans="1:7" ht="15">
      <c r="A2135" s="111" t="s">
        <v>1246</v>
      </c>
      <c r="B2135" s="111">
        <v>3</v>
      </c>
      <c r="C2135" s="116">
        <v>0.0007149753390818377</v>
      </c>
      <c r="D2135" s="111" t="s">
        <v>658</v>
      </c>
      <c r="E2135" s="111" t="b">
        <v>0</v>
      </c>
      <c r="F2135" s="111" t="b">
        <v>0</v>
      </c>
      <c r="G2135" s="111" t="b">
        <v>0</v>
      </c>
    </row>
    <row r="2136" spans="1:7" ht="15">
      <c r="A2136" s="111" t="s">
        <v>1228</v>
      </c>
      <c r="B2136" s="111">
        <v>3</v>
      </c>
      <c r="C2136" s="116">
        <v>0.0008187619357747735</v>
      </c>
      <c r="D2136" s="111" t="s">
        <v>658</v>
      </c>
      <c r="E2136" s="111" t="b">
        <v>0</v>
      </c>
      <c r="F2136" s="111" t="b">
        <v>0</v>
      </c>
      <c r="G2136" s="111" t="b">
        <v>0</v>
      </c>
    </row>
    <row r="2137" spans="1:7" ht="15">
      <c r="A2137" s="111" t="s">
        <v>837</v>
      </c>
      <c r="B2137" s="111">
        <v>3</v>
      </c>
      <c r="C2137" s="116">
        <v>0.0008187619357747735</v>
      </c>
      <c r="D2137" s="111" t="s">
        <v>658</v>
      </c>
      <c r="E2137" s="111" t="b">
        <v>0</v>
      </c>
      <c r="F2137" s="111" t="b">
        <v>0</v>
      </c>
      <c r="G2137" s="111" t="b">
        <v>0</v>
      </c>
    </row>
    <row r="2138" spans="1:7" ht="15">
      <c r="A2138" s="111" t="s">
        <v>1638</v>
      </c>
      <c r="B2138" s="111">
        <v>3</v>
      </c>
      <c r="C2138" s="116">
        <v>0.0007149753390818377</v>
      </c>
      <c r="D2138" s="111" t="s">
        <v>658</v>
      </c>
      <c r="E2138" s="111" t="b">
        <v>0</v>
      </c>
      <c r="F2138" s="111" t="b">
        <v>0</v>
      </c>
      <c r="G2138" s="111" t="b">
        <v>0</v>
      </c>
    </row>
    <row r="2139" spans="1:7" ht="15">
      <c r="A2139" s="111" t="s">
        <v>834</v>
      </c>
      <c r="B2139" s="111">
        <v>3</v>
      </c>
      <c r="C2139" s="116">
        <v>0.0007149753390818377</v>
      </c>
      <c r="D2139" s="111" t="s">
        <v>658</v>
      </c>
      <c r="E2139" s="111" t="b">
        <v>0</v>
      </c>
      <c r="F2139" s="111" t="b">
        <v>0</v>
      </c>
      <c r="G2139" s="111" t="b">
        <v>0</v>
      </c>
    </row>
    <row r="2140" spans="1:7" ht="15">
      <c r="A2140" s="111" t="s">
        <v>1114</v>
      </c>
      <c r="B2140" s="111">
        <v>3</v>
      </c>
      <c r="C2140" s="116">
        <v>0.0008187619357747735</v>
      </c>
      <c r="D2140" s="111" t="s">
        <v>658</v>
      </c>
      <c r="E2140" s="111" t="b">
        <v>0</v>
      </c>
      <c r="F2140" s="111" t="b">
        <v>0</v>
      </c>
      <c r="G2140" s="111" t="b">
        <v>0</v>
      </c>
    </row>
    <row r="2141" spans="1:7" ht="15">
      <c r="A2141" s="111" t="s">
        <v>1078</v>
      </c>
      <c r="B2141" s="111">
        <v>3</v>
      </c>
      <c r="C2141" s="116">
        <v>0.0007149753390818377</v>
      </c>
      <c r="D2141" s="111" t="s">
        <v>658</v>
      </c>
      <c r="E2141" s="111" t="b">
        <v>0</v>
      </c>
      <c r="F2141" s="111" t="b">
        <v>0</v>
      </c>
      <c r="G2141" s="111" t="b">
        <v>0</v>
      </c>
    </row>
    <row r="2142" spans="1:7" ht="15">
      <c r="A2142" s="111" t="s">
        <v>1168</v>
      </c>
      <c r="B2142" s="111">
        <v>3</v>
      </c>
      <c r="C2142" s="116">
        <v>0.0008187619357747735</v>
      </c>
      <c r="D2142" s="111" t="s">
        <v>658</v>
      </c>
      <c r="E2142" s="111" t="b">
        <v>0</v>
      </c>
      <c r="F2142" s="111" t="b">
        <v>0</v>
      </c>
      <c r="G2142" s="111" t="b">
        <v>0</v>
      </c>
    </row>
    <row r="2143" spans="1:7" ht="15">
      <c r="A2143" s="111" t="s">
        <v>1756</v>
      </c>
      <c r="B2143" s="111">
        <v>3</v>
      </c>
      <c r="C2143" s="116">
        <v>0.000996186294712287</v>
      </c>
      <c r="D2143" s="111" t="s">
        <v>658</v>
      </c>
      <c r="E2143" s="111" t="b">
        <v>0</v>
      </c>
      <c r="F2143" s="111" t="b">
        <v>0</v>
      </c>
      <c r="G2143" s="111" t="b">
        <v>0</v>
      </c>
    </row>
    <row r="2144" spans="1:7" ht="15">
      <c r="A2144" s="111" t="s">
        <v>1748</v>
      </c>
      <c r="B2144" s="111">
        <v>3</v>
      </c>
      <c r="C2144" s="116">
        <v>0.0008187619357747735</v>
      </c>
      <c r="D2144" s="111" t="s">
        <v>658</v>
      </c>
      <c r="E2144" s="111" t="b">
        <v>0</v>
      </c>
      <c r="F2144" s="111" t="b">
        <v>0</v>
      </c>
      <c r="G2144" s="111" t="b">
        <v>0</v>
      </c>
    </row>
    <row r="2145" spans="1:7" ht="15">
      <c r="A2145" s="111" t="s">
        <v>957</v>
      </c>
      <c r="B2145" s="111">
        <v>3</v>
      </c>
      <c r="C2145" s="116">
        <v>0.0007149753390818377</v>
      </c>
      <c r="D2145" s="111" t="s">
        <v>658</v>
      </c>
      <c r="E2145" s="111" t="b">
        <v>0</v>
      </c>
      <c r="F2145" s="111" t="b">
        <v>0</v>
      </c>
      <c r="G2145" s="111" t="b">
        <v>0</v>
      </c>
    </row>
    <row r="2146" spans="1:7" ht="15">
      <c r="A2146" s="111" t="s">
        <v>1607</v>
      </c>
      <c r="B2146" s="111">
        <v>3</v>
      </c>
      <c r="C2146" s="116">
        <v>0.0007149753390818377</v>
      </c>
      <c r="D2146" s="111" t="s">
        <v>658</v>
      </c>
      <c r="E2146" s="111" t="b">
        <v>0</v>
      </c>
      <c r="F2146" s="111" t="b">
        <v>0</v>
      </c>
      <c r="G2146" s="111" t="b">
        <v>0</v>
      </c>
    </row>
    <row r="2147" spans="1:7" ht="15">
      <c r="A2147" s="111" t="s">
        <v>1711</v>
      </c>
      <c r="B2147" s="111">
        <v>3</v>
      </c>
      <c r="C2147" s="116">
        <v>0.0007149753390818377</v>
      </c>
      <c r="D2147" s="111" t="s">
        <v>658</v>
      </c>
      <c r="E2147" s="111" t="b">
        <v>0</v>
      </c>
      <c r="F2147" s="111" t="b">
        <v>0</v>
      </c>
      <c r="G2147" s="111" t="b">
        <v>0</v>
      </c>
    </row>
    <row r="2148" spans="1:7" ht="15">
      <c r="A2148" s="111" t="s">
        <v>1244</v>
      </c>
      <c r="B2148" s="111">
        <v>3</v>
      </c>
      <c r="C2148" s="116">
        <v>0.0008187619357747735</v>
      </c>
      <c r="D2148" s="111" t="s">
        <v>658</v>
      </c>
      <c r="E2148" s="111" t="b">
        <v>0</v>
      </c>
      <c r="F2148" s="111" t="b">
        <v>0</v>
      </c>
      <c r="G2148" s="111" t="b">
        <v>0</v>
      </c>
    </row>
    <row r="2149" spans="1:7" ht="15">
      <c r="A2149" s="111" t="s">
        <v>1383</v>
      </c>
      <c r="B2149" s="111">
        <v>3</v>
      </c>
      <c r="C2149" s="116">
        <v>0.0007149753390818377</v>
      </c>
      <c r="D2149" s="111" t="s">
        <v>658</v>
      </c>
      <c r="E2149" s="111" t="b">
        <v>0</v>
      </c>
      <c r="F2149" s="111" t="b">
        <v>0</v>
      </c>
      <c r="G2149" s="111" t="b">
        <v>0</v>
      </c>
    </row>
    <row r="2150" spans="1:7" ht="15">
      <c r="A2150" s="111" t="s">
        <v>1641</v>
      </c>
      <c r="B2150" s="111">
        <v>3</v>
      </c>
      <c r="C2150" s="116">
        <v>0.0008187619357747735</v>
      </c>
      <c r="D2150" s="111" t="s">
        <v>658</v>
      </c>
      <c r="E2150" s="111" t="b">
        <v>0</v>
      </c>
      <c r="F2150" s="111" t="b">
        <v>0</v>
      </c>
      <c r="G2150" s="111" t="b">
        <v>0</v>
      </c>
    </row>
    <row r="2151" spans="1:7" ht="15">
      <c r="A2151" s="111" t="s">
        <v>998</v>
      </c>
      <c r="B2151" s="111">
        <v>3</v>
      </c>
      <c r="C2151" s="116">
        <v>0.0008187619357747735</v>
      </c>
      <c r="D2151" s="111" t="s">
        <v>658</v>
      </c>
      <c r="E2151" s="111" t="b">
        <v>0</v>
      </c>
      <c r="F2151" s="111" t="b">
        <v>0</v>
      </c>
      <c r="G2151" s="111" t="b">
        <v>0</v>
      </c>
    </row>
    <row r="2152" spans="1:7" ht="15">
      <c r="A2152" s="111" t="s">
        <v>1750</v>
      </c>
      <c r="B2152" s="111">
        <v>3</v>
      </c>
      <c r="C2152" s="116">
        <v>0.000996186294712287</v>
      </c>
      <c r="D2152" s="111" t="s">
        <v>658</v>
      </c>
      <c r="E2152" s="111" t="b">
        <v>0</v>
      </c>
      <c r="F2152" s="111" t="b">
        <v>0</v>
      </c>
      <c r="G2152" s="111" t="b">
        <v>0</v>
      </c>
    </row>
    <row r="2153" spans="1:7" ht="15">
      <c r="A2153" s="111" t="s">
        <v>1129</v>
      </c>
      <c r="B2153" s="111">
        <v>3</v>
      </c>
      <c r="C2153" s="116">
        <v>0.0007149753390818377</v>
      </c>
      <c r="D2153" s="111" t="s">
        <v>658</v>
      </c>
      <c r="E2153" s="111" t="b">
        <v>0</v>
      </c>
      <c r="F2153" s="111" t="b">
        <v>0</v>
      </c>
      <c r="G2153" s="111" t="b">
        <v>0</v>
      </c>
    </row>
    <row r="2154" spans="1:7" ht="15">
      <c r="A2154" s="111" t="s">
        <v>1752</v>
      </c>
      <c r="B2154" s="111">
        <v>3</v>
      </c>
      <c r="C2154" s="116">
        <v>0.000996186294712287</v>
      </c>
      <c r="D2154" s="111" t="s">
        <v>658</v>
      </c>
      <c r="E2154" s="111" t="b">
        <v>0</v>
      </c>
      <c r="F2154" s="111" t="b">
        <v>0</v>
      </c>
      <c r="G2154" s="111" t="b">
        <v>0</v>
      </c>
    </row>
    <row r="2155" spans="1:7" ht="15">
      <c r="A2155" s="111" t="s">
        <v>1753</v>
      </c>
      <c r="B2155" s="111">
        <v>3</v>
      </c>
      <c r="C2155" s="116">
        <v>0.000996186294712287</v>
      </c>
      <c r="D2155" s="111" t="s">
        <v>658</v>
      </c>
      <c r="E2155" s="111" t="b">
        <v>0</v>
      </c>
      <c r="F2155" s="111" t="b">
        <v>0</v>
      </c>
      <c r="G2155" s="111" t="b">
        <v>0</v>
      </c>
    </row>
    <row r="2156" spans="1:7" ht="15">
      <c r="A2156" s="111" t="s">
        <v>886</v>
      </c>
      <c r="B2156" s="111">
        <v>3</v>
      </c>
      <c r="C2156" s="116">
        <v>0.0007149753390818377</v>
      </c>
      <c r="D2156" s="111" t="s">
        <v>658</v>
      </c>
      <c r="E2156" s="111" t="b">
        <v>0</v>
      </c>
      <c r="F2156" s="111" t="b">
        <v>0</v>
      </c>
      <c r="G2156" s="111" t="b">
        <v>0</v>
      </c>
    </row>
    <row r="2157" spans="1:7" ht="15">
      <c r="A2157" s="111" t="s">
        <v>1271</v>
      </c>
      <c r="B2157" s="111">
        <v>3</v>
      </c>
      <c r="C2157" s="116">
        <v>0.0008187619357747735</v>
      </c>
      <c r="D2157" s="111" t="s">
        <v>658</v>
      </c>
      <c r="E2157" s="111" t="b">
        <v>0</v>
      </c>
      <c r="F2157" s="111" t="b">
        <v>0</v>
      </c>
      <c r="G2157" s="111" t="b">
        <v>0</v>
      </c>
    </row>
    <row r="2158" spans="1:7" ht="15">
      <c r="A2158" s="111" t="s">
        <v>1564</v>
      </c>
      <c r="B2158" s="111">
        <v>3</v>
      </c>
      <c r="C2158" s="116">
        <v>0.0007149753390818377</v>
      </c>
      <c r="D2158" s="111" t="s">
        <v>658</v>
      </c>
      <c r="E2158" s="111" t="b">
        <v>0</v>
      </c>
      <c r="F2158" s="111" t="b">
        <v>0</v>
      </c>
      <c r="G2158" s="111" t="b">
        <v>0</v>
      </c>
    </row>
    <row r="2159" spans="1:7" ht="15">
      <c r="A2159" s="111" t="s">
        <v>1746</v>
      </c>
      <c r="B2159" s="111">
        <v>3</v>
      </c>
      <c r="C2159" s="116">
        <v>0.000996186294712287</v>
      </c>
      <c r="D2159" s="111" t="s">
        <v>658</v>
      </c>
      <c r="E2159" s="111" t="b">
        <v>0</v>
      </c>
      <c r="F2159" s="111" t="b">
        <v>0</v>
      </c>
      <c r="G2159" s="111" t="b">
        <v>0</v>
      </c>
    </row>
    <row r="2160" spans="1:7" ht="15">
      <c r="A2160" s="111" t="s">
        <v>1433</v>
      </c>
      <c r="B2160" s="111">
        <v>3</v>
      </c>
      <c r="C2160" s="116">
        <v>0.0008187619357747735</v>
      </c>
      <c r="D2160" s="111" t="s">
        <v>658</v>
      </c>
      <c r="E2160" s="111" t="b">
        <v>0</v>
      </c>
      <c r="F2160" s="111" t="b">
        <v>0</v>
      </c>
      <c r="G2160" s="111" t="b">
        <v>0</v>
      </c>
    </row>
    <row r="2161" spans="1:7" ht="15">
      <c r="A2161" s="111" t="s">
        <v>912</v>
      </c>
      <c r="B2161" s="111">
        <v>3</v>
      </c>
      <c r="C2161" s="116">
        <v>0.0007149753390818377</v>
      </c>
      <c r="D2161" s="111" t="s">
        <v>658</v>
      </c>
      <c r="E2161" s="111" t="b">
        <v>0</v>
      </c>
      <c r="F2161" s="111" t="b">
        <v>0</v>
      </c>
      <c r="G2161" s="111" t="b">
        <v>0</v>
      </c>
    </row>
    <row r="2162" spans="1:7" ht="15">
      <c r="A2162" s="111" t="s">
        <v>1380</v>
      </c>
      <c r="B2162" s="111">
        <v>3</v>
      </c>
      <c r="C2162" s="116">
        <v>0.0008187619357747735</v>
      </c>
      <c r="D2162" s="111" t="s">
        <v>658</v>
      </c>
      <c r="E2162" s="111" t="b">
        <v>0</v>
      </c>
      <c r="F2162" s="111" t="b">
        <v>0</v>
      </c>
      <c r="G2162" s="111" t="b">
        <v>0</v>
      </c>
    </row>
    <row r="2163" spans="1:7" ht="15">
      <c r="A2163" s="111" t="s">
        <v>1400</v>
      </c>
      <c r="B2163" s="111">
        <v>3</v>
      </c>
      <c r="C2163" s="116">
        <v>0.0007149753390818377</v>
      </c>
      <c r="D2163" s="111" t="s">
        <v>658</v>
      </c>
      <c r="E2163" s="111" t="b">
        <v>0</v>
      </c>
      <c r="F2163" s="111" t="b">
        <v>1</v>
      </c>
      <c r="G2163" s="111" t="b">
        <v>0</v>
      </c>
    </row>
    <row r="2164" spans="1:7" ht="15">
      <c r="A2164" s="111" t="s">
        <v>835</v>
      </c>
      <c r="B2164" s="111">
        <v>3</v>
      </c>
      <c r="C2164" s="116">
        <v>0.0008187619357747735</v>
      </c>
      <c r="D2164" s="111" t="s">
        <v>658</v>
      </c>
      <c r="E2164" s="111" t="b">
        <v>0</v>
      </c>
      <c r="F2164" s="111" t="b">
        <v>0</v>
      </c>
      <c r="G2164" s="111" t="b">
        <v>0</v>
      </c>
    </row>
    <row r="2165" spans="1:7" ht="15">
      <c r="A2165" s="111" t="s">
        <v>1745</v>
      </c>
      <c r="B2165" s="111">
        <v>3</v>
      </c>
      <c r="C2165" s="116">
        <v>0.000996186294712287</v>
      </c>
      <c r="D2165" s="111" t="s">
        <v>658</v>
      </c>
      <c r="E2165" s="111" t="b">
        <v>0</v>
      </c>
      <c r="F2165" s="111" t="b">
        <v>0</v>
      </c>
      <c r="G2165" s="111" t="b">
        <v>0</v>
      </c>
    </row>
    <row r="2166" spans="1:7" ht="15">
      <c r="A2166" s="111" t="s">
        <v>1644</v>
      </c>
      <c r="B2166" s="111">
        <v>3</v>
      </c>
      <c r="C2166" s="116">
        <v>0.0007149753390818377</v>
      </c>
      <c r="D2166" s="111" t="s">
        <v>658</v>
      </c>
      <c r="E2166" s="111" t="b">
        <v>0</v>
      </c>
      <c r="F2166" s="111" t="b">
        <v>0</v>
      </c>
      <c r="G2166" s="111" t="b">
        <v>0</v>
      </c>
    </row>
    <row r="2167" spans="1:7" ht="15">
      <c r="A2167" s="111" t="s">
        <v>1042</v>
      </c>
      <c r="B2167" s="111">
        <v>3</v>
      </c>
      <c r="C2167" s="116">
        <v>0.0008187619357747735</v>
      </c>
      <c r="D2167" s="111" t="s">
        <v>658</v>
      </c>
      <c r="E2167" s="111" t="b">
        <v>0</v>
      </c>
      <c r="F2167" s="111" t="b">
        <v>0</v>
      </c>
      <c r="G2167" s="111" t="b">
        <v>0</v>
      </c>
    </row>
    <row r="2168" spans="1:7" ht="15">
      <c r="A2168" s="111" t="s">
        <v>1230</v>
      </c>
      <c r="B2168" s="111">
        <v>3</v>
      </c>
      <c r="C2168" s="116">
        <v>0.0008187619357747735</v>
      </c>
      <c r="D2168" s="111" t="s">
        <v>658</v>
      </c>
      <c r="E2168" s="111" t="b">
        <v>0</v>
      </c>
      <c r="F2168" s="111" t="b">
        <v>0</v>
      </c>
      <c r="G2168" s="111" t="b">
        <v>0</v>
      </c>
    </row>
    <row r="2169" spans="1:7" ht="15">
      <c r="A2169" s="111" t="s">
        <v>1061</v>
      </c>
      <c r="B2169" s="111">
        <v>3</v>
      </c>
      <c r="C2169" s="116">
        <v>0.0008187619357747735</v>
      </c>
      <c r="D2169" s="111" t="s">
        <v>658</v>
      </c>
      <c r="E2169" s="111" t="b">
        <v>0</v>
      </c>
      <c r="F2169" s="111" t="b">
        <v>0</v>
      </c>
      <c r="G2169" s="111" t="b">
        <v>0</v>
      </c>
    </row>
    <row r="2170" spans="1:7" ht="15">
      <c r="A2170" s="111" t="s">
        <v>1343</v>
      </c>
      <c r="B2170" s="111">
        <v>3</v>
      </c>
      <c r="C2170" s="116">
        <v>0.0008187619357747735</v>
      </c>
      <c r="D2170" s="111" t="s">
        <v>658</v>
      </c>
      <c r="E2170" s="111" t="b">
        <v>0</v>
      </c>
      <c r="F2170" s="111" t="b">
        <v>0</v>
      </c>
      <c r="G2170" s="111" t="b">
        <v>0</v>
      </c>
    </row>
    <row r="2171" spans="1:7" ht="15">
      <c r="A2171" s="111" t="s">
        <v>1169</v>
      </c>
      <c r="B2171" s="111">
        <v>3</v>
      </c>
      <c r="C2171" s="116">
        <v>0.0007149753390818377</v>
      </c>
      <c r="D2171" s="111" t="s">
        <v>658</v>
      </c>
      <c r="E2171" s="111" t="b">
        <v>0</v>
      </c>
      <c r="F2171" s="111" t="b">
        <v>0</v>
      </c>
      <c r="G2171" s="111" t="b">
        <v>0</v>
      </c>
    </row>
    <row r="2172" spans="1:7" ht="15">
      <c r="A2172" s="111" t="s">
        <v>1032</v>
      </c>
      <c r="B2172" s="111">
        <v>3</v>
      </c>
      <c r="C2172" s="116">
        <v>0.0007149753390818377</v>
      </c>
      <c r="D2172" s="111" t="s">
        <v>658</v>
      </c>
      <c r="E2172" s="111" t="b">
        <v>0</v>
      </c>
      <c r="F2172" s="111" t="b">
        <v>0</v>
      </c>
      <c r="G2172" s="111" t="b">
        <v>0</v>
      </c>
    </row>
    <row r="2173" spans="1:7" ht="15">
      <c r="A2173" s="111" t="s">
        <v>1740</v>
      </c>
      <c r="B2173" s="111">
        <v>3</v>
      </c>
      <c r="C2173" s="116">
        <v>0.000996186294712287</v>
      </c>
      <c r="D2173" s="111" t="s">
        <v>658</v>
      </c>
      <c r="E2173" s="111" t="b">
        <v>0</v>
      </c>
      <c r="F2173" s="111" t="b">
        <v>0</v>
      </c>
      <c r="G2173" s="111" t="b">
        <v>0</v>
      </c>
    </row>
    <row r="2174" spans="1:7" ht="15">
      <c r="A2174" s="111" t="s">
        <v>1385</v>
      </c>
      <c r="B2174" s="111">
        <v>3</v>
      </c>
      <c r="C2174" s="116">
        <v>0.0007149753390818377</v>
      </c>
      <c r="D2174" s="111" t="s">
        <v>658</v>
      </c>
      <c r="E2174" s="111" t="b">
        <v>0</v>
      </c>
      <c r="F2174" s="111" t="b">
        <v>0</v>
      </c>
      <c r="G2174" s="111" t="b">
        <v>0</v>
      </c>
    </row>
    <row r="2175" spans="1:7" ht="15">
      <c r="A2175" s="111" t="s">
        <v>1661</v>
      </c>
      <c r="B2175" s="111">
        <v>3</v>
      </c>
      <c r="C2175" s="116">
        <v>0.0007149753390818377</v>
      </c>
      <c r="D2175" s="111" t="s">
        <v>658</v>
      </c>
      <c r="E2175" s="111" t="b">
        <v>0</v>
      </c>
      <c r="F2175" s="111" t="b">
        <v>0</v>
      </c>
      <c r="G2175" s="111" t="b">
        <v>0</v>
      </c>
    </row>
    <row r="2176" spans="1:7" ht="15">
      <c r="A2176" s="111" t="s">
        <v>915</v>
      </c>
      <c r="B2176" s="111">
        <v>3</v>
      </c>
      <c r="C2176" s="116">
        <v>0.0007149753390818377</v>
      </c>
      <c r="D2176" s="111" t="s">
        <v>658</v>
      </c>
      <c r="E2176" s="111" t="b">
        <v>0</v>
      </c>
      <c r="F2176" s="111" t="b">
        <v>0</v>
      </c>
      <c r="G2176" s="111" t="b">
        <v>0</v>
      </c>
    </row>
    <row r="2177" spans="1:7" ht="15">
      <c r="A2177" s="111" t="s">
        <v>1376</v>
      </c>
      <c r="B2177" s="111">
        <v>3</v>
      </c>
      <c r="C2177" s="116">
        <v>0.0007149753390818377</v>
      </c>
      <c r="D2177" s="111" t="s">
        <v>658</v>
      </c>
      <c r="E2177" s="111" t="b">
        <v>0</v>
      </c>
      <c r="F2177" s="111" t="b">
        <v>0</v>
      </c>
      <c r="G2177" s="111" t="b">
        <v>0</v>
      </c>
    </row>
    <row r="2178" spans="1:7" ht="15">
      <c r="A2178" s="111" t="s">
        <v>1724</v>
      </c>
      <c r="B2178" s="111">
        <v>3</v>
      </c>
      <c r="C2178" s="116">
        <v>0.0008187619357747735</v>
      </c>
      <c r="D2178" s="111" t="s">
        <v>658</v>
      </c>
      <c r="E2178" s="111" t="b">
        <v>0</v>
      </c>
      <c r="F2178" s="111" t="b">
        <v>0</v>
      </c>
      <c r="G2178" s="111" t="b">
        <v>0</v>
      </c>
    </row>
    <row r="2179" spans="1:7" ht="15">
      <c r="A2179" s="111" t="s">
        <v>927</v>
      </c>
      <c r="B2179" s="111">
        <v>3</v>
      </c>
      <c r="C2179" s="116">
        <v>0.0008187619357747735</v>
      </c>
      <c r="D2179" s="111" t="s">
        <v>658</v>
      </c>
      <c r="E2179" s="111" t="b">
        <v>0</v>
      </c>
      <c r="F2179" s="111" t="b">
        <v>0</v>
      </c>
      <c r="G2179" s="111" t="b">
        <v>0</v>
      </c>
    </row>
    <row r="2180" spans="1:7" ht="15">
      <c r="A2180" s="111" t="s">
        <v>1737</v>
      </c>
      <c r="B2180" s="111">
        <v>3</v>
      </c>
      <c r="C2180" s="116">
        <v>0.000996186294712287</v>
      </c>
      <c r="D2180" s="111" t="s">
        <v>658</v>
      </c>
      <c r="E2180" s="111" t="b">
        <v>0</v>
      </c>
      <c r="F2180" s="111" t="b">
        <v>0</v>
      </c>
      <c r="G2180" s="111" t="b">
        <v>0</v>
      </c>
    </row>
    <row r="2181" spans="1:7" ht="15">
      <c r="A2181" s="111" t="s">
        <v>1219</v>
      </c>
      <c r="B2181" s="111">
        <v>3</v>
      </c>
      <c r="C2181" s="116">
        <v>0.0008187619357747735</v>
      </c>
      <c r="D2181" s="111" t="s">
        <v>658</v>
      </c>
      <c r="E2181" s="111" t="b">
        <v>0</v>
      </c>
      <c r="F2181" s="111" t="b">
        <v>0</v>
      </c>
      <c r="G2181" s="111" t="b">
        <v>0</v>
      </c>
    </row>
    <row r="2182" spans="1:7" ht="15">
      <c r="A2182" s="111" t="s">
        <v>1738</v>
      </c>
      <c r="B2182" s="111">
        <v>3</v>
      </c>
      <c r="C2182" s="116">
        <v>0.000996186294712287</v>
      </c>
      <c r="D2182" s="111" t="s">
        <v>658</v>
      </c>
      <c r="E2182" s="111" t="b">
        <v>0</v>
      </c>
      <c r="F2182" s="111" t="b">
        <v>0</v>
      </c>
      <c r="G2182" s="111" t="b">
        <v>0</v>
      </c>
    </row>
    <row r="2183" spans="1:7" ht="15">
      <c r="A2183" s="111" t="s">
        <v>847</v>
      </c>
      <c r="B2183" s="111">
        <v>3</v>
      </c>
      <c r="C2183" s="116">
        <v>0.0007149753390818377</v>
      </c>
      <c r="D2183" s="111" t="s">
        <v>658</v>
      </c>
      <c r="E2183" s="111" t="b">
        <v>0</v>
      </c>
      <c r="F2183" s="111" t="b">
        <v>0</v>
      </c>
      <c r="G2183" s="111" t="b">
        <v>0</v>
      </c>
    </row>
    <row r="2184" spans="1:7" ht="15">
      <c r="A2184" s="111" t="s">
        <v>1674</v>
      </c>
      <c r="B2184" s="111">
        <v>3</v>
      </c>
      <c r="C2184" s="116">
        <v>0.0007149753390818377</v>
      </c>
      <c r="D2184" s="111" t="s">
        <v>658</v>
      </c>
      <c r="E2184" s="111" t="b">
        <v>0</v>
      </c>
      <c r="F2184" s="111" t="b">
        <v>0</v>
      </c>
      <c r="G2184" s="111" t="b">
        <v>0</v>
      </c>
    </row>
    <row r="2185" spans="1:7" ht="15">
      <c r="A2185" s="111" t="s">
        <v>1384</v>
      </c>
      <c r="B2185" s="111">
        <v>3</v>
      </c>
      <c r="C2185" s="116">
        <v>0.0008187619357747735</v>
      </c>
      <c r="D2185" s="111" t="s">
        <v>658</v>
      </c>
      <c r="E2185" s="111" t="b">
        <v>0</v>
      </c>
      <c r="F2185" s="111" t="b">
        <v>0</v>
      </c>
      <c r="G2185" s="111" t="b">
        <v>0</v>
      </c>
    </row>
    <row r="2186" spans="1:7" ht="15">
      <c r="A2186" s="111" t="s">
        <v>779</v>
      </c>
      <c r="B2186" s="111">
        <v>3</v>
      </c>
      <c r="C2186" s="116">
        <v>0.0007149753390818377</v>
      </c>
      <c r="D2186" s="111" t="s">
        <v>658</v>
      </c>
      <c r="E2186" s="111" t="b">
        <v>0</v>
      </c>
      <c r="F2186" s="111" t="b">
        <v>0</v>
      </c>
      <c r="G2186" s="111" t="b">
        <v>0</v>
      </c>
    </row>
    <row r="2187" spans="1:7" ht="15">
      <c r="A2187" s="111" t="s">
        <v>1733</v>
      </c>
      <c r="B2187" s="111">
        <v>3</v>
      </c>
      <c r="C2187" s="116">
        <v>0.000996186294712287</v>
      </c>
      <c r="D2187" s="111" t="s">
        <v>658</v>
      </c>
      <c r="E2187" s="111" t="b">
        <v>0</v>
      </c>
      <c r="F2187" s="111" t="b">
        <v>0</v>
      </c>
      <c r="G2187" s="111" t="b">
        <v>0</v>
      </c>
    </row>
    <row r="2188" spans="1:7" ht="15">
      <c r="A2188" s="111" t="s">
        <v>1734</v>
      </c>
      <c r="B2188" s="111">
        <v>3</v>
      </c>
      <c r="C2188" s="116">
        <v>0.000996186294712287</v>
      </c>
      <c r="D2188" s="111" t="s">
        <v>658</v>
      </c>
      <c r="E2188" s="111" t="b">
        <v>0</v>
      </c>
      <c r="F2188" s="111" t="b">
        <v>0</v>
      </c>
      <c r="G2188" s="111" t="b">
        <v>0</v>
      </c>
    </row>
    <row r="2189" spans="1:7" ht="15">
      <c r="A2189" s="111" t="s">
        <v>1662</v>
      </c>
      <c r="B2189" s="111">
        <v>3</v>
      </c>
      <c r="C2189" s="116">
        <v>0.0007149753390818377</v>
      </c>
      <c r="D2189" s="111" t="s">
        <v>658</v>
      </c>
      <c r="E2189" s="111" t="b">
        <v>0</v>
      </c>
      <c r="F2189" s="111" t="b">
        <v>0</v>
      </c>
      <c r="G2189" s="111" t="b">
        <v>0</v>
      </c>
    </row>
    <row r="2190" spans="1:7" ht="15">
      <c r="A2190" s="111" t="s">
        <v>1047</v>
      </c>
      <c r="B2190" s="111">
        <v>3</v>
      </c>
      <c r="C2190" s="116">
        <v>0.0007149753390818377</v>
      </c>
      <c r="D2190" s="111" t="s">
        <v>658</v>
      </c>
      <c r="E2190" s="111" t="b">
        <v>0</v>
      </c>
      <c r="F2190" s="111" t="b">
        <v>0</v>
      </c>
      <c r="G2190" s="111" t="b">
        <v>0</v>
      </c>
    </row>
    <row r="2191" spans="1:7" ht="15">
      <c r="A2191" s="111" t="s">
        <v>1274</v>
      </c>
      <c r="B2191" s="111">
        <v>3</v>
      </c>
      <c r="C2191" s="116">
        <v>0.0007149753390818377</v>
      </c>
      <c r="D2191" s="111" t="s">
        <v>658</v>
      </c>
      <c r="E2191" s="111" t="b">
        <v>0</v>
      </c>
      <c r="F2191" s="111" t="b">
        <v>0</v>
      </c>
      <c r="G2191" s="111" t="b">
        <v>0</v>
      </c>
    </row>
    <row r="2192" spans="1:7" ht="15">
      <c r="A2192" s="111" t="s">
        <v>1735</v>
      </c>
      <c r="B2192" s="111">
        <v>3</v>
      </c>
      <c r="C2192" s="116">
        <v>0.000996186294712287</v>
      </c>
      <c r="D2192" s="111" t="s">
        <v>658</v>
      </c>
      <c r="E2192" s="111" t="b">
        <v>0</v>
      </c>
      <c r="F2192" s="111" t="b">
        <v>0</v>
      </c>
      <c r="G2192" s="111" t="b">
        <v>0</v>
      </c>
    </row>
    <row r="2193" spans="1:7" ht="15">
      <c r="A2193" s="111" t="s">
        <v>994</v>
      </c>
      <c r="B2193" s="111">
        <v>3</v>
      </c>
      <c r="C2193" s="116">
        <v>0.0008187619357747735</v>
      </c>
      <c r="D2193" s="111" t="s">
        <v>658</v>
      </c>
      <c r="E2193" s="111" t="b">
        <v>0</v>
      </c>
      <c r="F2193" s="111" t="b">
        <v>0</v>
      </c>
      <c r="G2193" s="111" t="b">
        <v>0</v>
      </c>
    </row>
    <row r="2194" spans="1:7" ht="15">
      <c r="A2194" s="111" t="s">
        <v>1154</v>
      </c>
      <c r="B2194" s="111">
        <v>3</v>
      </c>
      <c r="C2194" s="116">
        <v>0.0008187619357747735</v>
      </c>
      <c r="D2194" s="111" t="s">
        <v>658</v>
      </c>
      <c r="E2194" s="111" t="b">
        <v>0</v>
      </c>
      <c r="F2194" s="111" t="b">
        <v>0</v>
      </c>
      <c r="G2194" s="111" t="b">
        <v>0</v>
      </c>
    </row>
    <row r="2195" spans="1:7" ht="15">
      <c r="A2195" s="111" t="s">
        <v>1277</v>
      </c>
      <c r="B2195" s="111">
        <v>3</v>
      </c>
      <c r="C2195" s="116">
        <v>0.000996186294712287</v>
      </c>
      <c r="D2195" s="111" t="s">
        <v>658</v>
      </c>
      <c r="E2195" s="111" t="b">
        <v>0</v>
      </c>
      <c r="F2195" s="111" t="b">
        <v>0</v>
      </c>
      <c r="G2195" s="111" t="b">
        <v>0</v>
      </c>
    </row>
    <row r="2196" spans="1:7" ht="15">
      <c r="A2196" s="111" t="s">
        <v>1630</v>
      </c>
      <c r="B2196" s="111">
        <v>3</v>
      </c>
      <c r="C2196" s="116">
        <v>0.0008187619357747735</v>
      </c>
      <c r="D2196" s="111" t="s">
        <v>658</v>
      </c>
      <c r="E2196" s="111" t="b">
        <v>0</v>
      </c>
      <c r="F2196" s="111" t="b">
        <v>0</v>
      </c>
      <c r="G2196" s="111" t="b">
        <v>0</v>
      </c>
    </row>
    <row r="2197" spans="1:7" ht="15">
      <c r="A2197" s="111" t="s">
        <v>1566</v>
      </c>
      <c r="B2197" s="111">
        <v>3</v>
      </c>
      <c r="C2197" s="116">
        <v>0.0008187619357747735</v>
      </c>
      <c r="D2197" s="111" t="s">
        <v>658</v>
      </c>
      <c r="E2197" s="111" t="b">
        <v>0</v>
      </c>
      <c r="F2197" s="111" t="b">
        <v>0</v>
      </c>
      <c r="G2197" s="111" t="b">
        <v>0</v>
      </c>
    </row>
    <row r="2198" spans="1:7" ht="15">
      <c r="A2198" s="111" t="s">
        <v>1642</v>
      </c>
      <c r="B2198" s="111">
        <v>3</v>
      </c>
      <c r="C2198" s="116">
        <v>0.0008187619357747735</v>
      </c>
      <c r="D2198" s="111" t="s">
        <v>658</v>
      </c>
      <c r="E2198" s="111" t="b">
        <v>0</v>
      </c>
      <c r="F2198" s="111" t="b">
        <v>0</v>
      </c>
      <c r="G2198" s="111" t="b">
        <v>0</v>
      </c>
    </row>
    <row r="2199" spans="1:7" ht="15">
      <c r="A2199" s="111" t="s">
        <v>1645</v>
      </c>
      <c r="B2199" s="111">
        <v>3</v>
      </c>
      <c r="C2199" s="116">
        <v>0.0008187619357747735</v>
      </c>
      <c r="D2199" s="111" t="s">
        <v>658</v>
      </c>
      <c r="E2199" s="111" t="b">
        <v>0</v>
      </c>
      <c r="F2199" s="111" t="b">
        <v>0</v>
      </c>
      <c r="G2199" s="111" t="b">
        <v>0</v>
      </c>
    </row>
    <row r="2200" spans="1:7" ht="15">
      <c r="A2200" s="111" t="s">
        <v>1198</v>
      </c>
      <c r="B2200" s="111">
        <v>3</v>
      </c>
      <c r="C2200" s="116">
        <v>0.0007149753390818377</v>
      </c>
      <c r="D2200" s="111" t="s">
        <v>658</v>
      </c>
      <c r="E2200" s="111" t="b">
        <v>0</v>
      </c>
      <c r="F2200" s="111" t="b">
        <v>0</v>
      </c>
      <c r="G2200" s="111" t="b">
        <v>0</v>
      </c>
    </row>
    <row r="2201" spans="1:7" ht="15">
      <c r="A2201" s="111" t="s">
        <v>1606</v>
      </c>
      <c r="B2201" s="111">
        <v>3</v>
      </c>
      <c r="C2201" s="116">
        <v>0.0008187619357747735</v>
      </c>
      <c r="D2201" s="111" t="s">
        <v>658</v>
      </c>
      <c r="E2201" s="111" t="b">
        <v>0</v>
      </c>
      <c r="F2201" s="111" t="b">
        <v>0</v>
      </c>
      <c r="G2201" s="111" t="b">
        <v>0</v>
      </c>
    </row>
    <row r="2202" spans="1:7" ht="15">
      <c r="A2202" s="111" t="s">
        <v>1007</v>
      </c>
      <c r="B2202" s="111">
        <v>3</v>
      </c>
      <c r="C2202" s="116">
        <v>0.0008187619357747735</v>
      </c>
      <c r="D2202" s="111" t="s">
        <v>658</v>
      </c>
      <c r="E2202" s="111" t="b">
        <v>0</v>
      </c>
      <c r="F2202" s="111" t="b">
        <v>1</v>
      </c>
      <c r="G2202" s="111" t="b">
        <v>0</v>
      </c>
    </row>
    <row r="2203" spans="1:7" ht="15">
      <c r="A2203" s="111" t="s">
        <v>1560</v>
      </c>
      <c r="B2203" s="111">
        <v>3</v>
      </c>
      <c r="C2203" s="116">
        <v>0.0008187619357747735</v>
      </c>
      <c r="D2203" s="111" t="s">
        <v>658</v>
      </c>
      <c r="E2203" s="111" t="b">
        <v>0</v>
      </c>
      <c r="F2203" s="111" t="b">
        <v>0</v>
      </c>
      <c r="G2203" s="111" t="b">
        <v>0</v>
      </c>
    </row>
    <row r="2204" spans="1:7" ht="15">
      <c r="A2204" s="111" t="s">
        <v>846</v>
      </c>
      <c r="B2204" s="111">
        <v>3</v>
      </c>
      <c r="C2204" s="116">
        <v>0.000996186294712287</v>
      </c>
      <c r="D2204" s="111" t="s">
        <v>658</v>
      </c>
      <c r="E2204" s="111" t="b">
        <v>0</v>
      </c>
      <c r="F2204" s="111" t="b">
        <v>0</v>
      </c>
      <c r="G2204" s="111" t="b">
        <v>0</v>
      </c>
    </row>
    <row r="2205" spans="1:7" ht="15">
      <c r="A2205" s="111" t="s">
        <v>962</v>
      </c>
      <c r="B2205" s="111">
        <v>3</v>
      </c>
      <c r="C2205" s="116">
        <v>0.0008187619357747735</v>
      </c>
      <c r="D2205" s="111" t="s">
        <v>658</v>
      </c>
      <c r="E2205" s="111" t="b">
        <v>0</v>
      </c>
      <c r="F2205" s="111" t="b">
        <v>0</v>
      </c>
      <c r="G2205" s="111" t="b">
        <v>0</v>
      </c>
    </row>
    <row r="2206" spans="1:7" ht="15">
      <c r="A2206" s="111" t="s">
        <v>1132</v>
      </c>
      <c r="B2206" s="111">
        <v>3</v>
      </c>
      <c r="C2206" s="116">
        <v>0.0007149753390818377</v>
      </c>
      <c r="D2206" s="111" t="s">
        <v>658</v>
      </c>
      <c r="E2206" s="111" t="b">
        <v>0</v>
      </c>
      <c r="F2206" s="111" t="b">
        <v>0</v>
      </c>
      <c r="G2206" s="111" t="b">
        <v>0</v>
      </c>
    </row>
    <row r="2207" spans="1:7" ht="15">
      <c r="A2207" s="111" t="s">
        <v>801</v>
      </c>
      <c r="B2207" s="111">
        <v>3</v>
      </c>
      <c r="C2207" s="116">
        <v>0.0008187619357747735</v>
      </c>
      <c r="D2207" s="111" t="s">
        <v>658</v>
      </c>
      <c r="E2207" s="111" t="b">
        <v>0</v>
      </c>
      <c r="F2207" s="111" t="b">
        <v>0</v>
      </c>
      <c r="G2207" s="111" t="b">
        <v>0</v>
      </c>
    </row>
    <row r="2208" spans="1:7" ht="15">
      <c r="A2208" s="111" t="s">
        <v>1177</v>
      </c>
      <c r="B2208" s="111">
        <v>3</v>
      </c>
      <c r="C2208" s="116">
        <v>0.000996186294712287</v>
      </c>
      <c r="D2208" s="111" t="s">
        <v>658</v>
      </c>
      <c r="E2208" s="111" t="b">
        <v>0</v>
      </c>
      <c r="F2208" s="111" t="b">
        <v>0</v>
      </c>
      <c r="G2208" s="111" t="b">
        <v>0</v>
      </c>
    </row>
    <row r="2209" spans="1:7" ht="15">
      <c r="A2209" s="111" t="s">
        <v>1105</v>
      </c>
      <c r="B2209" s="111">
        <v>3</v>
      </c>
      <c r="C2209" s="116">
        <v>0.000996186294712287</v>
      </c>
      <c r="D2209" s="111" t="s">
        <v>658</v>
      </c>
      <c r="E2209" s="111" t="b">
        <v>0</v>
      </c>
      <c r="F2209" s="111" t="b">
        <v>0</v>
      </c>
      <c r="G2209" s="111" t="b">
        <v>0</v>
      </c>
    </row>
    <row r="2210" spans="1:7" ht="15">
      <c r="A2210" s="111" t="s">
        <v>1722</v>
      </c>
      <c r="B2210" s="111">
        <v>3</v>
      </c>
      <c r="C2210" s="116">
        <v>0.000996186294712287</v>
      </c>
      <c r="D2210" s="111" t="s">
        <v>658</v>
      </c>
      <c r="E2210" s="111" t="b">
        <v>0</v>
      </c>
      <c r="F2210" s="111" t="b">
        <v>0</v>
      </c>
      <c r="G2210" s="111" t="b">
        <v>0</v>
      </c>
    </row>
    <row r="2211" spans="1:7" ht="15">
      <c r="A2211" s="111" t="s">
        <v>1723</v>
      </c>
      <c r="B2211" s="111">
        <v>3</v>
      </c>
      <c r="C2211" s="116">
        <v>0.000996186294712287</v>
      </c>
      <c r="D2211" s="111" t="s">
        <v>658</v>
      </c>
      <c r="E2211" s="111" t="b">
        <v>0</v>
      </c>
      <c r="F2211" s="111" t="b">
        <v>0</v>
      </c>
      <c r="G2211" s="111" t="b">
        <v>0</v>
      </c>
    </row>
    <row r="2212" spans="1:7" ht="15">
      <c r="A2212" s="111" t="s">
        <v>1725</v>
      </c>
      <c r="B2212" s="111">
        <v>3</v>
      </c>
      <c r="C2212" s="116">
        <v>0.000996186294712287</v>
      </c>
      <c r="D2212" s="111" t="s">
        <v>658</v>
      </c>
      <c r="E2212" s="111" t="b">
        <v>0</v>
      </c>
      <c r="F2212" s="111" t="b">
        <v>0</v>
      </c>
      <c r="G2212" s="111" t="b">
        <v>0</v>
      </c>
    </row>
    <row r="2213" spans="1:7" ht="15">
      <c r="A2213" s="111" t="s">
        <v>1726</v>
      </c>
      <c r="B2213" s="111">
        <v>3</v>
      </c>
      <c r="C2213" s="116">
        <v>0.000996186294712287</v>
      </c>
      <c r="D2213" s="111" t="s">
        <v>658</v>
      </c>
      <c r="E2213" s="111" t="b">
        <v>0</v>
      </c>
      <c r="F2213" s="111" t="b">
        <v>0</v>
      </c>
      <c r="G2213" s="111" t="b">
        <v>0</v>
      </c>
    </row>
    <row r="2214" spans="1:7" ht="15">
      <c r="A2214" s="111" t="s">
        <v>1727</v>
      </c>
      <c r="B2214" s="111">
        <v>3</v>
      </c>
      <c r="C2214" s="116">
        <v>0.000996186294712287</v>
      </c>
      <c r="D2214" s="111" t="s">
        <v>658</v>
      </c>
      <c r="E2214" s="111" t="b">
        <v>0</v>
      </c>
      <c r="F2214" s="111" t="b">
        <v>0</v>
      </c>
      <c r="G2214" s="111" t="b">
        <v>0</v>
      </c>
    </row>
    <row r="2215" spans="1:7" ht="15">
      <c r="A2215" s="111" t="s">
        <v>1677</v>
      </c>
      <c r="B2215" s="111">
        <v>3</v>
      </c>
      <c r="C2215" s="116">
        <v>0.0008187619357747735</v>
      </c>
      <c r="D2215" s="111" t="s">
        <v>658</v>
      </c>
      <c r="E2215" s="111" t="b">
        <v>0</v>
      </c>
      <c r="F2215" s="111" t="b">
        <v>0</v>
      </c>
      <c r="G2215" s="111" t="b">
        <v>0</v>
      </c>
    </row>
    <row r="2216" spans="1:7" ht="15">
      <c r="A2216" s="111" t="s">
        <v>1413</v>
      </c>
      <c r="B2216" s="111">
        <v>3</v>
      </c>
      <c r="C2216" s="116">
        <v>0.0007149753390818377</v>
      </c>
      <c r="D2216" s="111" t="s">
        <v>658</v>
      </c>
      <c r="E2216" s="111" t="b">
        <v>0</v>
      </c>
      <c r="F2216" s="111" t="b">
        <v>0</v>
      </c>
      <c r="G2216" s="111" t="b">
        <v>0</v>
      </c>
    </row>
    <row r="2217" spans="1:7" ht="15">
      <c r="A2217" s="111" t="s">
        <v>1668</v>
      </c>
      <c r="B2217" s="111">
        <v>3</v>
      </c>
      <c r="C2217" s="116">
        <v>0.0008187619357747735</v>
      </c>
      <c r="D2217" s="111" t="s">
        <v>658</v>
      </c>
      <c r="E2217" s="111" t="b">
        <v>0</v>
      </c>
      <c r="F2217" s="111" t="b">
        <v>0</v>
      </c>
      <c r="G2217" s="111" t="b">
        <v>0</v>
      </c>
    </row>
    <row r="2218" spans="1:7" ht="15">
      <c r="A2218" s="111" t="s">
        <v>1656</v>
      </c>
      <c r="B2218" s="111">
        <v>3</v>
      </c>
      <c r="C2218" s="116">
        <v>0.0008187619357747735</v>
      </c>
      <c r="D2218" s="111" t="s">
        <v>658</v>
      </c>
      <c r="E2218" s="111" t="b">
        <v>0</v>
      </c>
      <c r="F2218" s="111" t="b">
        <v>0</v>
      </c>
      <c r="G2218" s="111" t="b">
        <v>0</v>
      </c>
    </row>
    <row r="2219" spans="1:7" ht="15">
      <c r="A2219" s="111" t="s">
        <v>922</v>
      </c>
      <c r="B2219" s="111">
        <v>3</v>
      </c>
      <c r="C2219" s="116">
        <v>0.000996186294712287</v>
      </c>
      <c r="D2219" s="111" t="s">
        <v>658</v>
      </c>
      <c r="E2219" s="111" t="b">
        <v>0</v>
      </c>
      <c r="F2219" s="111" t="b">
        <v>0</v>
      </c>
      <c r="G2219" s="111" t="b">
        <v>0</v>
      </c>
    </row>
    <row r="2220" spans="1:7" ht="15">
      <c r="A2220" s="111" t="s">
        <v>1660</v>
      </c>
      <c r="B2220" s="111">
        <v>3</v>
      </c>
      <c r="C2220" s="116">
        <v>0.0007149753390818377</v>
      </c>
      <c r="D2220" s="111" t="s">
        <v>658</v>
      </c>
      <c r="E2220" s="111" t="b">
        <v>0</v>
      </c>
      <c r="F2220" s="111" t="b">
        <v>0</v>
      </c>
      <c r="G2220" s="111" t="b">
        <v>0</v>
      </c>
    </row>
    <row r="2221" spans="1:7" ht="15">
      <c r="A2221" s="111" t="s">
        <v>944</v>
      </c>
      <c r="B2221" s="111">
        <v>3</v>
      </c>
      <c r="C2221" s="116">
        <v>0.0007149753390818377</v>
      </c>
      <c r="D2221" s="111" t="s">
        <v>658</v>
      </c>
      <c r="E2221" s="111" t="b">
        <v>0</v>
      </c>
      <c r="F2221" s="111" t="b">
        <v>0</v>
      </c>
      <c r="G2221" s="111" t="b">
        <v>0</v>
      </c>
    </row>
    <row r="2222" spans="1:7" ht="15">
      <c r="A2222" s="111" t="s">
        <v>1604</v>
      </c>
      <c r="B2222" s="111">
        <v>3</v>
      </c>
      <c r="C2222" s="116">
        <v>0.0008187619357747735</v>
      </c>
      <c r="D2222" s="111" t="s">
        <v>658</v>
      </c>
      <c r="E2222" s="111" t="b">
        <v>0</v>
      </c>
      <c r="F2222" s="111" t="b">
        <v>0</v>
      </c>
      <c r="G2222" s="111" t="b">
        <v>0</v>
      </c>
    </row>
    <row r="2223" spans="1:7" ht="15">
      <c r="A2223" s="111" t="s">
        <v>1237</v>
      </c>
      <c r="B2223" s="111">
        <v>3</v>
      </c>
      <c r="C2223" s="116">
        <v>0.0008187619357747735</v>
      </c>
      <c r="D2223" s="111" t="s">
        <v>658</v>
      </c>
      <c r="E2223" s="111" t="b">
        <v>0</v>
      </c>
      <c r="F2223" s="111" t="b">
        <v>0</v>
      </c>
      <c r="G2223" s="111" t="b">
        <v>0</v>
      </c>
    </row>
    <row r="2224" spans="1:7" ht="15">
      <c r="A2224" s="111" t="s">
        <v>1704</v>
      </c>
      <c r="B2224" s="111">
        <v>3</v>
      </c>
      <c r="C2224" s="116">
        <v>0.000996186294712287</v>
      </c>
      <c r="D2224" s="111" t="s">
        <v>658</v>
      </c>
      <c r="E2224" s="111" t="b">
        <v>1</v>
      </c>
      <c r="F2224" s="111" t="b">
        <v>0</v>
      </c>
      <c r="G2224" s="111" t="b">
        <v>0</v>
      </c>
    </row>
    <row r="2225" spans="1:7" ht="15">
      <c r="A2225" s="111" t="s">
        <v>1705</v>
      </c>
      <c r="B2225" s="111">
        <v>3</v>
      </c>
      <c r="C2225" s="116">
        <v>0.000996186294712287</v>
      </c>
      <c r="D2225" s="111" t="s">
        <v>658</v>
      </c>
      <c r="E2225" s="111" t="b">
        <v>0</v>
      </c>
      <c r="F2225" s="111" t="b">
        <v>0</v>
      </c>
      <c r="G2225" s="111" t="b">
        <v>0</v>
      </c>
    </row>
    <row r="2226" spans="1:7" ht="15">
      <c r="A2226" s="111" t="s">
        <v>1706</v>
      </c>
      <c r="B2226" s="111">
        <v>3</v>
      </c>
      <c r="C2226" s="116">
        <v>0.000996186294712287</v>
      </c>
      <c r="D2226" s="111" t="s">
        <v>658</v>
      </c>
      <c r="E2226" s="111" t="b">
        <v>0</v>
      </c>
      <c r="F2226" s="111" t="b">
        <v>1</v>
      </c>
      <c r="G2226" s="111" t="b">
        <v>0</v>
      </c>
    </row>
    <row r="2227" spans="1:7" ht="15">
      <c r="A2227" s="111" t="s">
        <v>1224</v>
      </c>
      <c r="B2227" s="111">
        <v>3</v>
      </c>
      <c r="C2227" s="116">
        <v>0.0007149753390818377</v>
      </c>
      <c r="D2227" s="111" t="s">
        <v>658</v>
      </c>
      <c r="E2227" s="111" t="b">
        <v>0</v>
      </c>
      <c r="F2227" s="111" t="b">
        <v>0</v>
      </c>
      <c r="G2227" s="111" t="b">
        <v>0</v>
      </c>
    </row>
    <row r="2228" spans="1:7" ht="15">
      <c r="A2228" s="111" t="s">
        <v>890</v>
      </c>
      <c r="B2228" s="111">
        <v>3</v>
      </c>
      <c r="C2228" s="116">
        <v>0.0008187619357747735</v>
      </c>
      <c r="D2228" s="111" t="s">
        <v>658</v>
      </c>
      <c r="E2228" s="111" t="b">
        <v>0</v>
      </c>
      <c r="F2228" s="111" t="b">
        <v>0</v>
      </c>
      <c r="G2228" s="111" t="b">
        <v>0</v>
      </c>
    </row>
    <row r="2229" spans="1:7" ht="15">
      <c r="A2229" s="111" t="s">
        <v>1371</v>
      </c>
      <c r="B2229" s="111">
        <v>3</v>
      </c>
      <c r="C2229" s="116">
        <v>0.0007149753390818377</v>
      </c>
      <c r="D2229" s="111" t="s">
        <v>658</v>
      </c>
      <c r="E2229" s="111" t="b">
        <v>0</v>
      </c>
      <c r="F2229" s="111" t="b">
        <v>0</v>
      </c>
      <c r="G2229" s="111" t="b">
        <v>0</v>
      </c>
    </row>
    <row r="2230" spans="1:7" ht="15">
      <c r="A2230" s="111" t="s">
        <v>1046</v>
      </c>
      <c r="B2230" s="111">
        <v>3</v>
      </c>
      <c r="C2230" s="116">
        <v>0.0008187619357747735</v>
      </c>
      <c r="D2230" s="111" t="s">
        <v>658</v>
      </c>
      <c r="E2230" s="111" t="b">
        <v>0</v>
      </c>
      <c r="F2230" s="111" t="b">
        <v>0</v>
      </c>
      <c r="G2230" s="111" t="b">
        <v>0</v>
      </c>
    </row>
    <row r="2231" spans="1:7" ht="15">
      <c r="A2231" s="111" t="s">
        <v>1379</v>
      </c>
      <c r="B2231" s="111">
        <v>3</v>
      </c>
      <c r="C2231" s="116">
        <v>0.0008187619357747735</v>
      </c>
      <c r="D2231" s="111" t="s">
        <v>658</v>
      </c>
      <c r="E2231" s="111" t="b">
        <v>0</v>
      </c>
      <c r="F2231" s="111" t="b">
        <v>0</v>
      </c>
      <c r="G2231" s="111" t="b">
        <v>0</v>
      </c>
    </row>
    <row r="2232" spans="1:7" ht="15">
      <c r="A2232" s="111" t="s">
        <v>897</v>
      </c>
      <c r="B2232" s="111">
        <v>3</v>
      </c>
      <c r="C2232" s="116">
        <v>0.0007149753390818377</v>
      </c>
      <c r="D2232" s="111" t="s">
        <v>658</v>
      </c>
      <c r="E2232" s="111" t="b">
        <v>0</v>
      </c>
      <c r="F2232" s="111" t="b">
        <v>0</v>
      </c>
      <c r="G2232" s="111" t="b">
        <v>0</v>
      </c>
    </row>
    <row r="2233" spans="1:7" ht="15">
      <c r="A2233" s="111" t="s">
        <v>1675</v>
      </c>
      <c r="B2233" s="111">
        <v>3</v>
      </c>
      <c r="C2233" s="116">
        <v>0.0008187619357747735</v>
      </c>
      <c r="D2233" s="111" t="s">
        <v>658</v>
      </c>
      <c r="E2233" s="111" t="b">
        <v>0</v>
      </c>
      <c r="F2233" s="111" t="b">
        <v>0</v>
      </c>
      <c r="G2233" s="111" t="b">
        <v>0</v>
      </c>
    </row>
    <row r="2234" spans="1:7" ht="15">
      <c r="A2234" s="111" t="s">
        <v>1676</v>
      </c>
      <c r="B2234" s="111">
        <v>3</v>
      </c>
      <c r="C2234" s="116">
        <v>0.0008187619357747735</v>
      </c>
      <c r="D2234" s="111" t="s">
        <v>658</v>
      </c>
      <c r="E2234" s="111" t="b">
        <v>0</v>
      </c>
      <c r="F2234" s="111" t="b">
        <v>0</v>
      </c>
      <c r="G2234" s="111" t="b">
        <v>0</v>
      </c>
    </row>
    <row r="2235" spans="1:7" ht="15">
      <c r="A2235" s="111" t="s">
        <v>940</v>
      </c>
      <c r="B2235" s="111">
        <v>3</v>
      </c>
      <c r="C2235" s="116">
        <v>0.0008187619357747735</v>
      </c>
      <c r="D2235" s="111" t="s">
        <v>658</v>
      </c>
      <c r="E2235" s="111" t="b">
        <v>0</v>
      </c>
      <c r="F2235" s="111" t="b">
        <v>0</v>
      </c>
      <c r="G2235" s="111" t="b">
        <v>0</v>
      </c>
    </row>
    <row r="2236" spans="1:7" ht="15">
      <c r="A2236" s="111" t="s">
        <v>920</v>
      </c>
      <c r="B2236" s="111">
        <v>3</v>
      </c>
      <c r="C2236" s="116">
        <v>0.0008187619357747735</v>
      </c>
      <c r="D2236" s="111" t="s">
        <v>658</v>
      </c>
      <c r="E2236" s="111" t="b">
        <v>0</v>
      </c>
      <c r="F2236" s="111" t="b">
        <v>0</v>
      </c>
      <c r="G2236" s="111" t="b">
        <v>0</v>
      </c>
    </row>
    <row r="2237" spans="1:7" ht="15">
      <c r="A2237" s="111" t="s">
        <v>1121</v>
      </c>
      <c r="B2237" s="111">
        <v>3</v>
      </c>
      <c r="C2237" s="116">
        <v>0.0008187619357747735</v>
      </c>
      <c r="D2237" s="111" t="s">
        <v>658</v>
      </c>
      <c r="E2237" s="111" t="b">
        <v>0</v>
      </c>
      <c r="F2237" s="111" t="b">
        <v>1</v>
      </c>
      <c r="G2237" s="111" t="b">
        <v>0</v>
      </c>
    </row>
    <row r="2238" spans="1:7" ht="15">
      <c r="A2238" s="111" t="s">
        <v>1392</v>
      </c>
      <c r="B2238" s="111">
        <v>3</v>
      </c>
      <c r="C2238" s="116">
        <v>0.0007149753390818377</v>
      </c>
      <c r="D2238" s="111" t="s">
        <v>658</v>
      </c>
      <c r="E2238" s="111" t="b">
        <v>0</v>
      </c>
      <c r="F2238" s="111" t="b">
        <v>0</v>
      </c>
      <c r="G2238" s="111" t="b">
        <v>0</v>
      </c>
    </row>
    <row r="2239" spans="1:7" ht="15">
      <c r="A2239" s="111" t="s">
        <v>1111</v>
      </c>
      <c r="B2239" s="111">
        <v>3</v>
      </c>
      <c r="C2239" s="116">
        <v>0.0007149753390818377</v>
      </c>
      <c r="D2239" s="111" t="s">
        <v>658</v>
      </c>
      <c r="E2239" s="111" t="b">
        <v>0</v>
      </c>
      <c r="F2239" s="111" t="b">
        <v>0</v>
      </c>
      <c r="G2239" s="111" t="b">
        <v>0</v>
      </c>
    </row>
    <row r="2240" spans="1:7" ht="15">
      <c r="A2240" s="111" t="s">
        <v>880</v>
      </c>
      <c r="B2240" s="111">
        <v>3</v>
      </c>
      <c r="C2240" s="116">
        <v>0.0008187619357747735</v>
      </c>
      <c r="D2240" s="111" t="s">
        <v>658</v>
      </c>
      <c r="E2240" s="111" t="b">
        <v>0</v>
      </c>
      <c r="F2240" s="111" t="b">
        <v>0</v>
      </c>
      <c r="G2240" s="111" t="b">
        <v>0</v>
      </c>
    </row>
    <row r="2241" spans="1:7" ht="15">
      <c r="A2241" s="111" t="s">
        <v>1651</v>
      </c>
      <c r="B2241" s="111">
        <v>3</v>
      </c>
      <c r="C2241" s="116">
        <v>0.0008187619357747735</v>
      </c>
      <c r="D2241" s="111" t="s">
        <v>658</v>
      </c>
      <c r="E2241" s="111" t="b">
        <v>0</v>
      </c>
      <c r="F2241" s="111" t="b">
        <v>0</v>
      </c>
      <c r="G2241" s="111" t="b">
        <v>0</v>
      </c>
    </row>
    <row r="2242" spans="1:7" ht="15">
      <c r="A2242" s="111" t="s">
        <v>1655</v>
      </c>
      <c r="B2242" s="111">
        <v>3</v>
      </c>
      <c r="C2242" s="116">
        <v>0.000996186294712287</v>
      </c>
      <c r="D2242" s="111" t="s">
        <v>658</v>
      </c>
      <c r="E2242" s="111" t="b">
        <v>0</v>
      </c>
      <c r="F2242" s="111" t="b">
        <v>0</v>
      </c>
      <c r="G2242" s="111" t="b">
        <v>0</v>
      </c>
    </row>
    <row r="2243" spans="1:7" ht="15">
      <c r="A2243" s="111" t="s">
        <v>1365</v>
      </c>
      <c r="B2243" s="111">
        <v>3</v>
      </c>
      <c r="C2243" s="116">
        <v>0.0007149753390818377</v>
      </c>
      <c r="D2243" s="111" t="s">
        <v>658</v>
      </c>
      <c r="E2243" s="111" t="b">
        <v>0</v>
      </c>
      <c r="F2243" s="111" t="b">
        <v>0</v>
      </c>
      <c r="G2243" s="111" t="b">
        <v>0</v>
      </c>
    </row>
    <row r="2244" spans="1:7" ht="15">
      <c r="A2244" s="111" t="s">
        <v>1209</v>
      </c>
      <c r="B2244" s="111">
        <v>3</v>
      </c>
      <c r="C2244" s="116">
        <v>0.0008187619357747735</v>
      </c>
      <c r="D2244" s="111" t="s">
        <v>658</v>
      </c>
      <c r="E2244" s="111" t="b">
        <v>0</v>
      </c>
      <c r="F2244" s="111" t="b">
        <v>0</v>
      </c>
      <c r="G2244" s="111" t="b">
        <v>0</v>
      </c>
    </row>
    <row r="2245" spans="1:7" ht="15">
      <c r="A2245" s="111" t="s">
        <v>1349</v>
      </c>
      <c r="B2245" s="111">
        <v>3</v>
      </c>
      <c r="C2245" s="116">
        <v>0.0007149753390818377</v>
      </c>
      <c r="D2245" s="111" t="s">
        <v>658</v>
      </c>
      <c r="E2245" s="111" t="b">
        <v>0</v>
      </c>
      <c r="F2245" s="111" t="b">
        <v>0</v>
      </c>
      <c r="G2245" s="111" t="b">
        <v>0</v>
      </c>
    </row>
    <row r="2246" spans="1:7" ht="15">
      <c r="A2246" s="111" t="s">
        <v>1629</v>
      </c>
      <c r="B2246" s="111">
        <v>3</v>
      </c>
      <c r="C2246" s="116">
        <v>0.000996186294712287</v>
      </c>
      <c r="D2246" s="111" t="s">
        <v>658</v>
      </c>
      <c r="E2246" s="111" t="b">
        <v>0</v>
      </c>
      <c r="F2246" s="111" t="b">
        <v>0</v>
      </c>
      <c r="G2246" s="111" t="b">
        <v>0</v>
      </c>
    </row>
    <row r="2247" spans="1:7" ht="15">
      <c r="A2247" s="111" t="s">
        <v>973</v>
      </c>
      <c r="B2247" s="111">
        <v>3</v>
      </c>
      <c r="C2247" s="116">
        <v>0.0007149753390818377</v>
      </c>
      <c r="D2247" s="111" t="s">
        <v>658</v>
      </c>
      <c r="E2247" s="111" t="b">
        <v>0</v>
      </c>
      <c r="F2247" s="111" t="b">
        <v>0</v>
      </c>
      <c r="G2247" s="111" t="b">
        <v>0</v>
      </c>
    </row>
    <row r="2248" spans="1:7" ht="15">
      <c r="A2248" s="111" t="s">
        <v>1192</v>
      </c>
      <c r="B2248" s="111">
        <v>3</v>
      </c>
      <c r="C2248" s="116">
        <v>0.000996186294712287</v>
      </c>
      <c r="D2248" s="111" t="s">
        <v>658</v>
      </c>
      <c r="E2248" s="111" t="b">
        <v>0</v>
      </c>
      <c r="F2248" s="111" t="b">
        <v>0</v>
      </c>
      <c r="G2248" s="111" t="b">
        <v>0</v>
      </c>
    </row>
    <row r="2249" spans="1:7" ht="15">
      <c r="A2249" s="111" t="s">
        <v>1614</v>
      </c>
      <c r="B2249" s="111">
        <v>3</v>
      </c>
      <c r="C2249" s="116">
        <v>0.000996186294712287</v>
      </c>
      <c r="D2249" s="111" t="s">
        <v>658</v>
      </c>
      <c r="E2249" s="111" t="b">
        <v>0</v>
      </c>
      <c r="F2249" s="111" t="b">
        <v>0</v>
      </c>
      <c r="G2249" s="111" t="b">
        <v>0</v>
      </c>
    </row>
    <row r="2250" spans="1:7" ht="15">
      <c r="A2250" s="111" t="s">
        <v>1611</v>
      </c>
      <c r="B2250" s="111">
        <v>3</v>
      </c>
      <c r="C2250" s="116">
        <v>0.000996186294712287</v>
      </c>
      <c r="D2250" s="111" t="s">
        <v>658</v>
      </c>
      <c r="E2250" s="111" t="b">
        <v>0</v>
      </c>
      <c r="F2250" s="111" t="b">
        <v>1</v>
      </c>
      <c r="G2250" s="111" t="b">
        <v>0</v>
      </c>
    </row>
    <row r="2251" spans="1:7" ht="15">
      <c r="A2251" s="111" t="s">
        <v>1363</v>
      </c>
      <c r="B2251" s="111">
        <v>3</v>
      </c>
      <c r="C2251" s="116">
        <v>0.000996186294712287</v>
      </c>
      <c r="D2251" s="111" t="s">
        <v>658</v>
      </c>
      <c r="E2251" s="111" t="b">
        <v>0</v>
      </c>
      <c r="F2251" s="111" t="b">
        <v>0</v>
      </c>
      <c r="G2251" s="111" t="b">
        <v>0</v>
      </c>
    </row>
    <row r="2252" spans="1:7" ht="15">
      <c r="A2252" s="111" t="s">
        <v>1605</v>
      </c>
      <c r="B2252" s="111">
        <v>3</v>
      </c>
      <c r="C2252" s="116">
        <v>0.000996186294712287</v>
      </c>
      <c r="D2252" s="111" t="s">
        <v>658</v>
      </c>
      <c r="E2252" s="111" t="b">
        <v>0</v>
      </c>
      <c r="F2252" s="111" t="b">
        <v>0</v>
      </c>
      <c r="G2252" s="111" t="b">
        <v>0</v>
      </c>
    </row>
    <row r="2253" spans="1:7" ht="15">
      <c r="A2253" s="111" t="s">
        <v>1570</v>
      </c>
      <c r="B2253" s="111">
        <v>3</v>
      </c>
      <c r="C2253" s="116">
        <v>0.000996186294712287</v>
      </c>
      <c r="D2253" s="111" t="s">
        <v>658</v>
      </c>
      <c r="E2253" s="111" t="b">
        <v>0</v>
      </c>
      <c r="F2253" s="111" t="b">
        <v>1</v>
      </c>
      <c r="G2253" s="111" t="b">
        <v>0</v>
      </c>
    </row>
    <row r="2254" spans="1:7" ht="15">
      <c r="A2254" s="111" t="s">
        <v>1337</v>
      </c>
      <c r="B2254" s="111">
        <v>3</v>
      </c>
      <c r="C2254" s="116">
        <v>0.000996186294712287</v>
      </c>
      <c r="D2254" s="111" t="s">
        <v>658</v>
      </c>
      <c r="E2254" s="111" t="b">
        <v>0</v>
      </c>
      <c r="F2254" s="111" t="b">
        <v>0</v>
      </c>
      <c r="G2254" s="111" t="b">
        <v>0</v>
      </c>
    </row>
    <row r="2255" spans="1:7" ht="15">
      <c r="A2255" s="111" t="s">
        <v>1562</v>
      </c>
      <c r="B2255" s="111">
        <v>3</v>
      </c>
      <c r="C2255" s="116">
        <v>0.000996186294712287</v>
      </c>
      <c r="D2255" s="111" t="s">
        <v>658</v>
      </c>
      <c r="E2255" s="111" t="b">
        <v>0</v>
      </c>
      <c r="F2255" s="111" t="b">
        <v>0</v>
      </c>
      <c r="G2255" s="111" t="b">
        <v>0</v>
      </c>
    </row>
    <row r="2256" spans="1:7" ht="15">
      <c r="A2256" s="111" t="s">
        <v>1568</v>
      </c>
      <c r="B2256" s="111">
        <v>3</v>
      </c>
      <c r="C2256" s="116">
        <v>0.000996186294712287</v>
      </c>
      <c r="D2256" s="111" t="s">
        <v>658</v>
      </c>
      <c r="E2256" s="111" t="b">
        <v>0</v>
      </c>
      <c r="F2256" s="111" t="b">
        <v>0</v>
      </c>
      <c r="G2256" s="111" t="b">
        <v>0</v>
      </c>
    </row>
    <row r="2257" spans="1:7" ht="15">
      <c r="A2257" s="111" t="s">
        <v>1465</v>
      </c>
      <c r="B2257" s="111">
        <v>2</v>
      </c>
      <c r="C2257" s="116">
        <v>0.0005458412905165156</v>
      </c>
      <c r="D2257" s="111" t="s">
        <v>658</v>
      </c>
      <c r="E2257" s="111" t="b">
        <v>0</v>
      </c>
      <c r="F2257" s="111" t="b">
        <v>0</v>
      </c>
      <c r="G2257" s="111" t="b">
        <v>0</v>
      </c>
    </row>
    <row r="2258" spans="1:7" ht="15">
      <c r="A2258" s="111" t="s">
        <v>1466</v>
      </c>
      <c r="B2258" s="111">
        <v>2</v>
      </c>
      <c r="C2258" s="116">
        <v>0.0005458412905165156</v>
      </c>
      <c r="D2258" s="111" t="s">
        <v>658</v>
      </c>
      <c r="E2258" s="111" t="b">
        <v>0</v>
      </c>
      <c r="F2258" s="111" t="b">
        <v>0</v>
      </c>
      <c r="G2258" s="111" t="b">
        <v>0</v>
      </c>
    </row>
    <row r="2259" spans="1:7" ht="15">
      <c r="A2259" s="111" t="s">
        <v>1786</v>
      </c>
      <c r="B2259" s="111">
        <v>2</v>
      </c>
      <c r="C2259" s="116">
        <v>0.0005458412905165156</v>
      </c>
      <c r="D2259" s="111" t="s">
        <v>658</v>
      </c>
      <c r="E2259" s="111" t="b">
        <v>0</v>
      </c>
      <c r="F2259" s="111" t="b">
        <v>0</v>
      </c>
      <c r="G2259" s="111" t="b">
        <v>0</v>
      </c>
    </row>
    <row r="2260" spans="1:7" ht="15">
      <c r="A2260" s="111" t="s">
        <v>950</v>
      </c>
      <c r="B2260" s="111">
        <v>2</v>
      </c>
      <c r="C2260" s="116">
        <v>0.0005458412905165156</v>
      </c>
      <c r="D2260" s="111" t="s">
        <v>658</v>
      </c>
      <c r="E2260" s="111" t="b">
        <v>0</v>
      </c>
      <c r="F2260" s="111" t="b">
        <v>0</v>
      </c>
      <c r="G2260" s="111" t="b">
        <v>0</v>
      </c>
    </row>
    <row r="2261" spans="1:7" ht="15">
      <c r="A2261" s="111" t="s">
        <v>888</v>
      </c>
      <c r="B2261" s="111">
        <v>2</v>
      </c>
      <c r="C2261" s="116">
        <v>0.0005458412905165156</v>
      </c>
      <c r="D2261" s="111" t="s">
        <v>658</v>
      </c>
      <c r="E2261" s="111" t="b">
        <v>0</v>
      </c>
      <c r="F2261" s="111" t="b">
        <v>0</v>
      </c>
      <c r="G2261" s="111" t="b">
        <v>0</v>
      </c>
    </row>
    <row r="2262" spans="1:7" ht="15">
      <c r="A2262" s="111" t="s">
        <v>1071</v>
      </c>
      <c r="B2262" s="111">
        <v>2</v>
      </c>
      <c r="C2262" s="116">
        <v>0.0005458412905165156</v>
      </c>
      <c r="D2262" s="111" t="s">
        <v>658</v>
      </c>
      <c r="E2262" s="111" t="b">
        <v>0</v>
      </c>
      <c r="F2262" s="111" t="b">
        <v>0</v>
      </c>
      <c r="G2262" s="111" t="b">
        <v>0</v>
      </c>
    </row>
    <row r="2263" spans="1:7" ht="15">
      <c r="A2263" s="111" t="s">
        <v>1787</v>
      </c>
      <c r="B2263" s="111">
        <v>2</v>
      </c>
      <c r="C2263" s="116">
        <v>0.0005458412905165156</v>
      </c>
      <c r="D2263" s="111" t="s">
        <v>658</v>
      </c>
      <c r="E2263" s="111" t="b">
        <v>0</v>
      </c>
      <c r="F2263" s="111" t="b">
        <v>0</v>
      </c>
      <c r="G2263" s="111" t="b">
        <v>0</v>
      </c>
    </row>
    <row r="2264" spans="1:7" ht="15">
      <c r="A2264" s="111" t="s">
        <v>1788</v>
      </c>
      <c r="B2264" s="111">
        <v>2</v>
      </c>
      <c r="C2264" s="116">
        <v>0.0005458412905165156</v>
      </c>
      <c r="D2264" s="111" t="s">
        <v>658</v>
      </c>
      <c r="E2264" s="111" t="b">
        <v>0</v>
      </c>
      <c r="F2264" s="111" t="b">
        <v>0</v>
      </c>
      <c r="G2264" s="111" t="b">
        <v>0</v>
      </c>
    </row>
    <row r="2265" spans="1:7" ht="15">
      <c r="A2265" s="111" t="s">
        <v>1789</v>
      </c>
      <c r="B2265" s="111">
        <v>2</v>
      </c>
      <c r="C2265" s="116">
        <v>0.0005458412905165156</v>
      </c>
      <c r="D2265" s="111" t="s">
        <v>658</v>
      </c>
      <c r="E2265" s="111" t="b">
        <v>0</v>
      </c>
      <c r="F2265" s="111" t="b">
        <v>0</v>
      </c>
      <c r="G2265" s="111" t="b">
        <v>0</v>
      </c>
    </row>
    <row r="2266" spans="1:7" ht="15">
      <c r="A2266" s="111" t="s">
        <v>1393</v>
      </c>
      <c r="B2266" s="111">
        <v>2</v>
      </c>
      <c r="C2266" s="116">
        <v>0.000664124196474858</v>
      </c>
      <c r="D2266" s="111" t="s">
        <v>658</v>
      </c>
      <c r="E2266" s="111" t="b">
        <v>0</v>
      </c>
      <c r="F2266" s="111" t="b">
        <v>0</v>
      </c>
      <c r="G2266" s="111" t="b">
        <v>0</v>
      </c>
    </row>
    <row r="2267" spans="1:7" ht="15">
      <c r="A2267" s="111" t="s">
        <v>1989</v>
      </c>
      <c r="B2267" s="111">
        <v>2</v>
      </c>
      <c r="C2267" s="116">
        <v>0.0005458412905165156</v>
      </c>
      <c r="D2267" s="111" t="s">
        <v>658</v>
      </c>
      <c r="E2267" s="111" t="b">
        <v>0</v>
      </c>
      <c r="F2267" s="111" t="b">
        <v>0</v>
      </c>
      <c r="G2267" s="111" t="b">
        <v>0</v>
      </c>
    </row>
    <row r="2268" spans="1:7" ht="15">
      <c r="A2268" s="111" t="s">
        <v>2311</v>
      </c>
      <c r="B2268" s="111">
        <v>2</v>
      </c>
      <c r="C2268" s="116">
        <v>0.0005458412905165156</v>
      </c>
      <c r="D2268" s="111" t="s">
        <v>658</v>
      </c>
      <c r="E2268" s="111" t="b">
        <v>0</v>
      </c>
      <c r="F2268" s="111" t="b">
        <v>0</v>
      </c>
      <c r="G2268" s="111" t="b">
        <v>0</v>
      </c>
    </row>
    <row r="2269" spans="1:7" ht="15">
      <c r="A2269" s="111" t="s">
        <v>1721</v>
      </c>
      <c r="B2269" s="111">
        <v>2</v>
      </c>
      <c r="C2269" s="116">
        <v>0.0005458412905165156</v>
      </c>
      <c r="D2269" s="111" t="s">
        <v>658</v>
      </c>
      <c r="E2269" s="111" t="b">
        <v>0</v>
      </c>
      <c r="F2269" s="111" t="b">
        <v>0</v>
      </c>
      <c r="G2269" s="111" t="b">
        <v>0</v>
      </c>
    </row>
    <row r="2270" spans="1:7" ht="15">
      <c r="A2270" s="111" t="s">
        <v>2351</v>
      </c>
      <c r="B2270" s="111">
        <v>2</v>
      </c>
      <c r="C2270" s="116">
        <v>0.0005458412905165156</v>
      </c>
      <c r="D2270" s="111" t="s">
        <v>658</v>
      </c>
      <c r="E2270" s="111" t="b">
        <v>0</v>
      </c>
      <c r="F2270" s="111" t="b">
        <v>0</v>
      </c>
      <c r="G2270" s="111" t="b">
        <v>0</v>
      </c>
    </row>
    <row r="2271" spans="1:7" ht="15">
      <c r="A2271" s="111" t="s">
        <v>2321</v>
      </c>
      <c r="B2271" s="111">
        <v>2</v>
      </c>
      <c r="C2271" s="116">
        <v>0.0005458412905165156</v>
      </c>
      <c r="D2271" s="111" t="s">
        <v>658</v>
      </c>
      <c r="E2271" s="111" t="b">
        <v>0</v>
      </c>
      <c r="F2271" s="111" t="b">
        <v>0</v>
      </c>
      <c r="G2271" s="111" t="b">
        <v>0</v>
      </c>
    </row>
    <row r="2272" spans="1:7" ht="15">
      <c r="A2272" s="111" t="s">
        <v>993</v>
      </c>
      <c r="B2272" s="111">
        <v>2</v>
      </c>
      <c r="C2272" s="116">
        <v>0.000664124196474858</v>
      </c>
      <c r="D2272" s="111" t="s">
        <v>658</v>
      </c>
      <c r="E2272" s="111" t="b">
        <v>0</v>
      </c>
      <c r="F2272" s="111" t="b">
        <v>0</v>
      </c>
      <c r="G2272" s="111" t="b">
        <v>0</v>
      </c>
    </row>
    <row r="2273" spans="1:7" ht="15">
      <c r="A2273" s="111" t="s">
        <v>1755</v>
      </c>
      <c r="B2273" s="111">
        <v>2</v>
      </c>
      <c r="C2273" s="116">
        <v>0.0005458412905165156</v>
      </c>
      <c r="D2273" s="111" t="s">
        <v>658</v>
      </c>
      <c r="E2273" s="111" t="b">
        <v>0</v>
      </c>
      <c r="F2273" s="111" t="b">
        <v>0</v>
      </c>
      <c r="G2273" s="111" t="b">
        <v>0</v>
      </c>
    </row>
    <row r="2274" spans="1:7" ht="15">
      <c r="A2274" s="111" t="s">
        <v>1301</v>
      </c>
      <c r="B2274" s="111">
        <v>2</v>
      </c>
      <c r="C2274" s="116">
        <v>0.0005458412905165156</v>
      </c>
      <c r="D2274" s="111" t="s">
        <v>658</v>
      </c>
      <c r="E2274" s="111" t="b">
        <v>0</v>
      </c>
      <c r="F2274" s="111" t="b">
        <v>0</v>
      </c>
      <c r="G2274" s="111" t="b">
        <v>0</v>
      </c>
    </row>
    <row r="2275" spans="1:7" ht="15">
      <c r="A2275" s="111" t="s">
        <v>1579</v>
      </c>
      <c r="B2275" s="111">
        <v>2</v>
      </c>
      <c r="C2275" s="116">
        <v>0.0005458412905165156</v>
      </c>
      <c r="D2275" s="111" t="s">
        <v>658</v>
      </c>
      <c r="E2275" s="111" t="b">
        <v>0</v>
      </c>
      <c r="F2275" s="111" t="b">
        <v>0</v>
      </c>
      <c r="G2275" s="111" t="b">
        <v>0</v>
      </c>
    </row>
    <row r="2276" spans="1:7" ht="15">
      <c r="A2276" s="111" t="s">
        <v>2305</v>
      </c>
      <c r="B2276" s="111">
        <v>2</v>
      </c>
      <c r="C2276" s="116">
        <v>0.0005458412905165156</v>
      </c>
      <c r="D2276" s="111" t="s">
        <v>658</v>
      </c>
      <c r="E2276" s="111" t="b">
        <v>1</v>
      </c>
      <c r="F2276" s="111" t="b">
        <v>0</v>
      </c>
      <c r="G2276" s="111" t="b">
        <v>0</v>
      </c>
    </row>
    <row r="2277" spans="1:7" ht="15">
      <c r="A2277" s="111" t="s">
        <v>2360</v>
      </c>
      <c r="B2277" s="111">
        <v>2</v>
      </c>
      <c r="C2277" s="116">
        <v>0.0005458412905165156</v>
      </c>
      <c r="D2277" s="111" t="s">
        <v>658</v>
      </c>
      <c r="E2277" s="111" t="b">
        <v>0</v>
      </c>
      <c r="F2277" s="111" t="b">
        <v>0</v>
      </c>
      <c r="G2277" s="111" t="b">
        <v>0</v>
      </c>
    </row>
    <row r="2278" spans="1:7" ht="15">
      <c r="A2278" s="111" t="s">
        <v>2291</v>
      </c>
      <c r="B2278" s="111">
        <v>2</v>
      </c>
      <c r="C2278" s="116">
        <v>0.0005458412905165156</v>
      </c>
      <c r="D2278" s="111" t="s">
        <v>658</v>
      </c>
      <c r="E2278" s="111" t="b">
        <v>1</v>
      </c>
      <c r="F2278" s="111" t="b">
        <v>0</v>
      </c>
      <c r="G2278" s="111" t="b">
        <v>0</v>
      </c>
    </row>
    <row r="2279" spans="1:7" ht="15">
      <c r="A2279" s="111" t="s">
        <v>936</v>
      </c>
      <c r="B2279" s="111">
        <v>2</v>
      </c>
      <c r="C2279" s="116">
        <v>0.0005458412905165156</v>
      </c>
      <c r="D2279" s="111" t="s">
        <v>658</v>
      </c>
      <c r="E2279" s="111" t="b">
        <v>0</v>
      </c>
      <c r="F2279" s="111" t="b">
        <v>0</v>
      </c>
      <c r="G2279" s="111" t="b">
        <v>0</v>
      </c>
    </row>
    <row r="2280" spans="1:7" ht="15">
      <c r="A2280" s="111" t="s">
        <v>1375</v>
      </c>
      <c r="B2280" s="111">
        <v>2</v>
      </c>
      <c r="C2280" s="116">
        <v>0.0005458412905165156</v>
      </c>
      <c r="D2280" s="111" t="s">
        <v>658</v>
      </c>
      <c r="E2280" s="111" t="b">
        <v>0</v>
      </c>
      <c r="F2280" s="111" t="b">
        <v>0</v>
      </c>
      <c r="G2280" s="111" t="b">
        <v>0</v>
      </c>
    </row>
    <row r="2281" spans="1:7" ht="15">
      <c r="A2281" s="111" t="s">
        <v>742</v>
      </c>
      <c r="B2281" s="111">
        <v>2</v>
      </c>
      <c r="C2281" s="116">
        <v>0.0005458412905165156</v>
      </c>
      <c r="D2281" s="111" t="s">
        <v>658</v>
      </c>
      <c r="E2281" s="111" t="b">
        <v>0</v>
      </c>
      <c r="F2281" s="111" t="b">
        <v>0</v>
      </c>
      <c r="G2281" s="111" t="b">
        <v>0</v>
      </c>
    </row>
    <row r="2282" spans="1:7" ht="15">
      <c r="A2282" s="111" t="s">
        <v>1013</v>
      </c>
      <c r="B2282" s="111">
        <v>2</v>
      </c>
      <c r="C2282" s="116">
        <v>0.0005458412905165156</v>
      </c>
      <c r="D2282" s="111" t="s">
        <v>658</v>
      </c>
      <c r="E2282" s="111" t="b">
        <v>0</v>
      </c>
      <c r="F2282" s="111" t="b">
        <v>0</v>
      </c>
      <c r="G2282" s="111" t="b">
        <v>0</v>
      </c>
    </row>
    <row r="2283" spans="1:7" ht="15">
      <c r="A2283" s="111" t="s">
        <v>1694</v>
      </c>
      <c r="B2283" s="111">
        <v>2</v>
      </c>
      <c r="C2283" s="116">
        <v>0.000664124196474858</v>
      </c>
      <c r="D2283" s="111" t="s">
        <v>658</v>
      </c>
      <c r="E2283" s="111" t="b">
        <v>0</v>
      </c>
      <c r="F2283" s="111" t="b">
        <v>0</v>
      </c>
      <c r="G2283" s="111" t="b">
        <v>0</v>
      </c>
    </row>
    <row r="2284" spans="1:7" ht="15">
      <c r="A2284" s="111" t="s">
        <v>1585</v>
      </c>
      <c r="B2284" s="111">
        <v>2</v>
      </c>
      <c r="C2284" s="116">
        <v>0.000664124196474858</v>
      </c>
      <c r="D2284" s="111" t="s">
        <v>658</v>
      </c>
      <c r="E2284" s="111" t="b">
        <v>0</v>
      </c>
      <c r="F2284" s="111" t="b">
        <v>0</v>
      </c>
      <c r="G2284" s="111" t="b">
        <v>0</v>
      </c>
    </row>
    <row r="2285" spans="1:7" ht="15">
      <c r="A2285" s="111" t="s">
        <v>1760</v>
      </c>
      <c r="B2285" s="111">
        <v>2</v>
      </c>
      <c r="C2285" s="116">
        <v>0.000664124196474858</v>
      </c>
      <c r="D2285" s="111" t="s">
        <v>658</v>
      </c>
      <c r="E2285" s="111" t="b">
        <v>0</v>
      </c>
      <c r="F2285" s="111" t="b">
        <v>0</v>
      </c>
      <c r="G2285" s="111" t="b">
        <v>0</v>
      </c>
    </row>
    <row r="2286" spans="1:7" ht="15">
      <c r="A2286" s="111" t="s">
        <v>755</v>
      </c>
      <c r="B2286" s="111">
        <v>2</v>
      </c>
      <c r="C2286" s="116">
        <v>0.0005458412905165156</v>
      </c>
      <c r="D2286" s="111" t="s">
        <v>658</v>
      </c>
      <c r="E2286" s="111" t="b">
        <v>0</v>
      </c>
      <c r="F2286" s="111" t="b">
        <v>0</v>
      </c>
      <c r="G2286" s="111" t="b">
        <v>0</v>
      </c>
    </row>
    <row r="2287" spans="1:7" ht="15">
      <c r="A2287" s="111" t="s">
        <v>2436</v>
      </c>
      <c r="B2287" s="111">
        <v>2</v>
      </c>
      <c r="C2287" s="116">
        <v>0.000664124196474858</v>
      </c>
      <c r="D2287" s="111" t="s">
        <v>658</v>
      </c>
      <c r="E2287" s="111" t="b">
        <v>0</v>
      </c>
      <c r="F2287" s="111" t="b">
        <v>0</v>
      </c>
      <c r="G2287" s="111" t="b">
        <v>0</v>
      </c>
    </row>
    <row r="2288" spans="1:7" ht="15">
      <c r="A2288" s="111" t="s">
        <v>1418</v>
      </c>
      <c r="B2288" s="111">
        <v>2</v>
      </c>
      <c r="C2288" s="116">
        <v>0.0005458412905165156</v>
      </c>
      <c r="D2288" s="111" t="s">
        <v>658</v>
      </c>
      <c r="E2288" s="111" t="b">
        <v>1</v>
      </c>
      <c r="F2288" s="111" t="b">
        <v>0</v>
      </c>
      <c r="G2288" s="111" t="b">
        <v>0</v>
      </c>
    </row>
    <row r="2289" spans="1:7" ht="15">
      <c r="A2289" s="111" t="s">
        <v>2284</v>
      </c>
      <c r="B2289" s="111">
        <v>2</v>
      </c>
      <c r="C2289" s="116">
        <v>0.0005458412905165156</v>
      </c>
      <c r="D2289" s="111" t="s">
        <v>658</v>
      </c>
      <c r="E2289" s="111" t="b">
        <v>0</v>
      </c>
      <c r="F2289" s="111" t="b">
        <v>0</v>
      </c>
      <c r="G2289" s="111" t="b">
        <v>0</v>
      </c>
    </row>
    <row r="2290" spans="1:7" ht="15">
      <c r="A2290" s="111" t="s">
        <v>2293</v>
      </c>
      <c r="B2290" s="111">
        <v>2</v>
      </c>
      <c r="C2290" s="116">
        <v>0.0005458412905165156</v>
      </c>
      <c r="D2290" s="111" t="s">
        <v>658</v>
      </c>
      <c r="E2290" s="111" t="b">
        <v>0</v>
      </c>
      <c r="F2290" s="111" t="b">
        <v>1</v>
      </c>
      <c r="G2290" s="111" t="b">
        <v>0</v>
      </c>
    </row>
    <row r="2291" spans="1:7" ht="15">
      <c r="A2291" s="111" t="s">
        <v>1100</v>
      </c>
      <c r="B2291" s="111">
        <v>2</v>
      </c>
      <c r="C2291" s="116">
        <v>0.0005458412905165156</v>
      </c>
      <c r="D2291" s="111" t="s">
        <v>658</v>
      </c>
      <c r="E2291" s="111" t="b">
        <v>0</v>
      </c>
      <c r="F2291" s="111" t="b">
        <v>0</v>
      </c>
      <c r="G2291" s="111" t="b">
        <v>0</v>
      </c>
    </row>
    <row r="2292" spans="1:7" ht="15">
      <c r="A2292" s="111" t="s">
        <v>2286</v>
      </c>
      <c r="B2292" s="111">
        <v>2</v>
      </c>
      <c r="C2292" s="116">
        <v>0.0005458412905165156</v>
      </c>
      <c r="D2292" s="111" t="s">
        <v>658</v>
      </c>
      <c r="E2292" s="111" t="b">
        <v>0</v>
      </c>
      <c r="F2292" s="111" t="b">
        <v>0</v>
      </c>
      <c r="G2292" s="111" t="b">
        <v>0</v>
      </c>
    </row>
    <row r="2293" spans="1:7" ht="15">
      <c r="A2293" s="111" t="s">
        <v>1698</v>
      </c>
      <c r="B2293" s="111">
        <v>2</v>
      </c>
      <c r="C2293" s="116">
        <v>0.000664124196474858</v>
      </c>
      <c r="D2293" s="111" t="s">
        <v>658</v>
      </c>
      <c r="E2293" s="111" t="b">
        <v>0</v>
      </c>
      <c r="F2293" s="111" t="b">
        <v>0</v>
      </c>
      <c r="G2293" s="111" t="b">
        <v>0</v>
      </c>
    </row>
    <row r="2294" spans="1:7" ht="15">
      <c r="A2294" s="111" t="s">
        <v>2336</v>
      </c>
      <c r="B2294" s="111">
        <v>2</v>
      </c>
      <c r="C2294" s="116">
        <v>0.0005458412905165156</v>
      </c>
      <c r="D2294" s="111" t="s">
        <v>658</v>
      </c>
      <c r="E2294" s="111" t="b">
        <v>0</v>
      </c>
      <c r="F2294" s="111" t="b">
        <v>0</v>
      </c>
      <c r="G2294" s="111" t="b">
        <v>0</v>
      </c>
    </row>
    <row r="2295" spans="1:7" ht="15">
      <c r="A2295" s="111" t="s">
        <v>2014</v>
      </c>
      <c r="B2295" s="111">
        <v>2</v>
      </c>
      <c r="C2295" s="116">
        <v>0.0005458412905165156</v>
      </c>
      <c r="D2295" s="111" t="s">
        <v>658</v>
      </c>
      <c r="E2295" s="111" t="b">
        <v>0</v>
      </c>
      <c r="F2295" s="111" t="b">
        <v>0</v>
      </c>
      <c r="G2295" s="111" t="b">
        <v>0</v>
      </c>
    </row>
    <row r="2296" spans="1:7" ht="15">
      <c r="A2296" s="111" t="s">
        <v>1294</v>
      </c>
      <c r="B2296" s="111">
        <v>2</v>
      </c>
      <c r="C2296" s="116">
        <v>0.0005458412905165156</v>
      </c>
      <c r="D2296" s="111" t="s">
        <v>658</v>
      </c>
      <c r="E2296" s="111" t="b">
        <v>0</v>
      </c>
      <c r="F2296" s="111" t="b">
        <v>0</v>
      </c>
      <c r="G2296" s="111" t="b">
        <v>0</v>
      </c>
    </row>
    <row r="2297" spans="1:7" ht="15">
      <c r="A2297" s="111" t="s">
        <v>2435</v>
      </c>
      <c r="B2297" s="111">
        <v>2</v>
      </c>
      <c r="C2297" s="116">
        <v>0.000664124196474858</v>
      </c>
      <c r="D2297" s="111" t="s">
        <v>658</v>
      </c>
      <c r="E2297" s="111" t="b">
        <v>0</v>
      </c>
      <c r="F2297" s="111" t="b">
        <v>0</v>
      </c>
      <c r="G2297" s="111" t="b">
        <v>0</v>
      </c>
    </row>
    <row r="2298" spans="1:7" ht="15">
      <c r="A2298" s="111" t="s">
        <v>1503</v>
      </c>
      <c r="B2298" s="111">
        <v>2</v>
      </c>
      <c r="C2298" s="116">
        <v>0.0005458412905165156</v>
      </c>
      <c r="D2298" s="111" t="s">
        <v>658</v>
      </c>
      <c r="E2298" s="111" t="b">
        <v>0</v>
      </c>
      <c r="F2298" s="111" t="b">
        <v>0</v>
      </c>
      <c r="G2298" s="111" t="b">
        <v>0</v>
      </c>
    </row>
    <row r="2299" spans="1:7" ht="15">
      <c r="A2299" s="111" t="s">
        <v>1142</v>
      </c>
      <c r="B2299" s="111">
        <v>2</v>
      </c>
      <c r="C2299" s="116">
        <v>0.000664124196474858</v>
      </c>
      <c r="D2299" s="111" t="s">
        <v>658</v>
      </c>
      <c r="E2299" s="111" t="b">
        <v>0</v>
      </c>
      <c r="F2299" s="111" t="b">
        <v>0</v>
      </c>
      <c r="G2299" s="111" t="b">
        <v>0</v>
      </c>
    </row>
    <row r="2300" spans="1:7" ht="15">
      <c r="A2300" s="111" t="s">
        <v>1517</v>
      </c>
      <c r="B2300" s="111">
        <v>2</v>
      </c>
      <c r="C2300" s="116">
        <v>0.0005458412905165156</v>
      </c>
      <c r="D2300" s="111" t="s">
        <v>658</v>
      </c>
      <c r="E2300" s="111" t="b">
        <v>0</v>
      </c>
      <c r="F2300" s="111" t="b">
        <v>0</v>
      </c>
      <c r="G2300" s="111" t="b">
        <v>0</v>
      </c>
    </row>
    <row r="2301" spans="1:7" ht="15">
      <c r="A2301" s="111" t="s">
        <v>1913</v>
      </c>
      <c r="B2301" s="111">
        <v>2</v>
      </c>
      <c r="C2301" s="116">
        <v>0.0005458412905165156</v>
      </c>
      <c r="D2301" s="111" t="s">
        <v>658</v>
      </c>
      <c r="E2301" s="111" t="b">
        <v>0</v>
      </c>
      <c r="F2301" s="111" t="b">
        <v>0</v>
      </c>
      <c r="G2301" s="111" t="b">
        <v>0</v>
      </c>
    </row>
    <row r="2302" spans="1:7" ht="15">
      <c r="A2302" s="111" t="s">
        <v>1914</v>
      </c>
      <c r="B2302" s="111">
        <v>2</v>
      </c>
      <c r="C2302" s="116">
        <v>0.000664124196474858</v>
      </c>
      <c r="D2302" s="111" t="s">
        <v>658</v>
      </c>
      <c r="E2302" s="111" t="b">
        <v>0</v>
      </c>
      <c r="F2302" s="111" t="b">
        <v>0</v>
      </c>
      <c r="G2302" s="111" t="b">
        <v>0</v>
      </c>
    </row>
    <row r="2303" spans="1:7" ht="15">
      <c r="A2303" s="111" t="s">
        <v>1915</v>
      </c>
      <c r="B2303" s="111">
        <v>2</v>
      </c>
      <c r="C2303" s="116">
        <v>0.0005458412905165156</v>
      </c>
      <c r="D2303" s="111" t="s">
        <v>658</v>
      </c>
      <c r="E2303" s="111" t="b">
        <v>0</v>
      </c>
      <c r="F2303" s="111" t="b">
        <v>0</v>
      </c>
      <c r="G2303" s="111" t="b">
        <v>0</v>
      </c>
    </row>
    <row r="2304" spans="1:7" ht="15">
      <c r="A2304" s="111" t="s">
        <v>1916</v>
      </c>
      <c r="B2304" s="111">
        <v>2</v>
      </c>
      <c r="C2304" s="116">
        <v>0.0005458412905165156</v>
      </c>
      <c r="D2304" s="111" t="s">
        <v>658</v>
      </c>
      <c r="E2304" s="111" t="b">
        <v>0</v>
      </c>
      <c r="F2304" s="111" t="b">
        <v>0</v>
      </c>
      <c r="G2304" s="111" t="b">
        <v>0</v>
      </c>
    </row>
    <row r="2305" spans="1:7" ht="15">
      <c r="A2305" s="111" t="s">
        <v>1520</v>
      </c>
      <c r="B2305" s="111">
        <v>2</v>
      </c>
      <c r="C2305" s="116">
        <v>0.0005458412905165156</v>
      </c>
      <c r="D2305" s="111" t="s">
        <v>658</v>
      </c>
      <c r="E2305" s="111" t="b">
        <v>0</v>
      </c>
      <c r="F2305" s="111" t="b">
        <v>0</v>
      </c>
      <c r="G2305" s="111" t="b">
        <v>0</v>
      </c>
    </row>
    <row r="2306" spans="1:7" ht="15">
      <c r="A2306" s="111" t="s">
        <v>1917</v>
      </c>
      <c r="B2306" s="111">
        <v>2</v>
      </c>
      <c r="C2306" s="116">
        <v>0.000664124196474858</v>
      </c>
      <c r="D2306" s="111" t="s">
        <v>658</v>
      </c>
      <c r="E2306" s="111" t="b">
        <v>0</v>
      </c>
      <c r="F2306" s="111" t="b">
        <v>0</v>
      </c>
      <c r="G2306" s="111" t="b">
        <v>0</v>
      </c>
    </row>
    <row r="2307" spans="1:7" ht="15">
      <c r="A2307" s="111" t="s">
        <v>961</v>
      </c>
      <c r="B2307" s="111">
        <v>2</v>
      </c>
      <c r="C2307" s="116">
        <v>0.0005458412905165156</v>
      </c>
      <c r="D2307" s="111" t="s">
        <v>658</v>
      </c>
      <c r="E2307" s="111" t="b">
        <v>0</v>
      </c>
      <c r="F2307" s="111" t="b">
        <v>0</v>
      </c>
      <c r="G2307" s="111" t="b">
        <v>0</v>
      </c>
    </row>
    <row r="2308" spans="1:7" ht="15">
      <c r="A2308" s="111" t="s">
        <v>1918</v>
      </c>
      <c r="B2308" s="111">
        <v>2</v>
      </c>
      <c r="C2308" s="116">
        <v>0.0005458412905165156</v>
      </c>
      <c r="D2308" s="111" t="s">
        <v>658</v>
      </c>
      <c r="E2308" s="111" t="b">
        <v>0</v>
      </c>
      <c r="F2308" s="111" t="b">
        <v>0</v>
      </c>
      <c r="G2308" s="111" t="b">
        <v>0</v>
      </c>
    </row>
    <row r="2309" spans="1:7" ht="15">
      <c r="A2309" s="111" t="s">
        <v>1919</v>
      </c>
      <c r="B2309" s="111">
        <v>2</v>
      </c>
      <c r="C2309" s="116">
        <v>0.000664124196474858</v>
      </c>
      <c r="D2309" s="111" t="s">
        <v>658</v>
      </c>
      <c r="E2309" s="111" t="b">
        <v>0</v>
      </c>
      <c r="F2309" s="111" t="b">
        <v>0</v>
      </c>
      <c r="G2309" s="111" t="b">
        <v>0</v>
      </c>
    </row>
    <row r="2310" spans="1:7" ht="15">
      <c r="A2310" s="111" t="s">
        <v>1920</v>
      </c>
      <c r="B2310" s="111">
        <v>2</v>
      </c>
      <c r="C2310" s="116">
        <v>0.000664124196474858</v>
      </c>
      <c r="D2310" s="111" t="s">
        <v>658</v>
      </c>
      <c r="E2310" s="111" t="b">
        <v>0</v>
      </c>
      <c r="F2310" s="111" t="b">
        <v>0</v>
      </c>
      <c r="G2310" s="111" t="b">
        <v>0</v>
      </c>
    </row>
    <row r="2311" spans="1:7" ht="15">
      <c r="A2311" s="111" t="s">
        <v>1179</v>
      </c>
      <c r="B2311" s="111">
        <v>2</v>
      </c>
      <c r="C2311" s="116">
        <v>0.0005458412905165156</v>
      </c>
      <c r="D2311" s="111" t="s">
        <v>658</v>
      </c>
      <c r="E2311" s="111" t="b">
        <v>0</v>
      </c>
      <c r="F2311" s="111" t="b">
        <v>0</v>
      </c>
      <c r="G2311" s="111" t="b">
        <v>0</v>
      </c>
    </row>
    <row r="2312" spans="1:7" ht="15">
      <c r="A2312" s="111" t="s">
        <v>1305</v>
      </c>
      <c r="B2312" s="111">
        <v>2</v>
      </c>
      <c r="C2312" s="116">
        <v>0.0005458412905165156</v>
      </c>
      <c r="D2312" s="111" t="s">
        <v>658</v>
      </c>
      <c r="E2312" s="111" t="b">
        <v>0</v>
      </c>
      <c r="F2312" s="111" t="b">
        <v>0</v>
      </c>
      <c r="G2312" s="111" t="b">
        <v>0</v>
      </c>
    </row>
    <row r="2313" spans="1:7" ht="15">
      <c r="A2313" s="111" t="s">
        <v>1524</v>
      </c>
      <c r="B2313" s="111">
        <v>2</v>
      </c>
      <c r="C2313" s="116">
        <v>0.0005458412905165156</v>
      </c>
      <c r="D2313" s="111" t="s">
        <v>658</v>
      </c>
      <c r="E2313" s="111" t="b">
        <v>0</v>
      </c>
      <c r="F2313" s="111" t="b">
        <v>0</v>
      </c>
      <c r="G2313" s="111" t="b">
        <v>0</v>
      </c>
    </row>
    <row r="2314" spans="1:7" ht="15">
      <c r="A2314" s="111" t="s">
        <v>746</v>
      </c>
      <c r="B2314" s="111">
        <v>2</v>
      </c>
      <c r="C2314" s="116">
        <v>0.000664124196474858</v>
      </c>
      <c r="D2314" s="111" t="s">
        <v>658</v>
      </c>
      <c r="E2314" s="111" t="b">
        <v>0</v>
      </c>
      <c r="F2314" s="111" t="b">
        <v>0</v>
      </c>
      <c r="G2314" s="111" t="b">
        <v>0</v>
      </c>
    </row>
    <row r="2315" spans="1:7" ht="15">
      <c r="A2315" s="111" t="s">
        <v>798</v>
      </c>
      <c r="B2315" s="111">
        <v>2</v>
      </c>
      <c r="C2315" s="116">
        <v>0.0005458412905165156</v>
      </c>
      <c r="D2315" s="111" t="s">
        <v>658</v>
      </c>
      <c r="E2315" s="111" t="b">
        <v>0</v>
      </c>
      <c r="F2315" s="111" t="b">
        <v>0</v>
      </c>
      <c r="G2315" s="111" t="b">
        <v>0</v>
      </c>
    </row>
    <row r="2316" spans="1:7" ht="15">
      <c r="A2316" s="111" t="s">
        <v>1308</v>
      </c>
      <c r="B2316" s="111">
        <v>2</v>
      </c>
      <c r="C2316" s="116">
        <v>0.000664124196474858</v>
      </c>
      <c r="D2316" s="111" t="s">
        <v>658</v>
      </c>
      <c r="E2316" s="111" t="b">
        <v>0</v>
      </c>
      <c r="F2316" s="111" t="b">
        <v>0</v>
      </c>
      <c r="G2316" s="111" t="b">
        <v>0</v>
      </c>
    </row>
    <row r="2317" spans="1:7" ht="15">
      <c r="A2317" s="111" t="s">
        <v>1921</v>
      </c>
      <c r="B2317" s="111">
        <v>2</v>
      </c>
      <c r="C2317" s="116">
        <v>0.0005458412905165156</v>
      </c>
      <c r="D2317" s="111" t="s">
        <v>658</v>
      </c>
      <c r="E2317" s="111" t="b">
        <v>0</v>
      </c>
      <c r="F2317" s="111" t="b">
        <v>0</v>
      </c>
      <c r="G2317" s="111" t="b">
        <v>0</v>
      </c>
    </row>
    <row r="2318" spans="1:7" ht="15">
      <c r="A2318" s="111" t="s">
        <v>1526</v>
      </c>
      <c r="B2318" s="111">
        <v>2</v>
      </c>
      <c r="C2318" s="116">
        <v>0.000664124196474858</v>
      </c>
      <c r="D2318" s="111" t="s">
        <v>658</v>
      </c>
      <c r="E2318" s="111" t="b">
        <v>0</v>
      </c>
      <c r="F2318" s="111" t="b">
        <v>0</v>
      </c>
      <c r="G2318" s="111" t="b">
        <v>0</v>
      </c>
    </row>
    <row r="2319" spans="1:7" ht="15">
      <c r="A2319" s="111" t="s">
        <v>1469</v>
      </c>
      <c r="B2319" s="111">
        <v>2</v>
      </c>
      <c r="C2319" s="116">
        <v>0.000664124196474858</v>
      </c>
      <c r="D2319" s="111" t="s">
        <v>658</v>
      </c>
      <c r="E2319" s="111" t="b">
        <v>0</v>
      </c>
      <c r="F2319" s="111" t="b">
        <v>0</v>
      </c>
      <c r="G2319" s="111" t="b">
        <v>0</v>
      </c>
    </row>
    <row r="2320" spans="1:7" ht="15">
      <c r="A2320" s="111" t="s">
        <v>1527</v>
      </c>
      <c r="B2320" s="111">
        <v>2</v>
      </c>
      <c r="C2320" s="116">
        <v>0.000664124196474858</v>
      </c>
      <c r="D2320" s="111" t="s">
        <v>658</v>
      </c>
      <c r="E2320" s="111" t="b">
        <v>0</v>
      </c>
      <c r="F2320" s="111" t="b">
        <v>0</v>
      </c>
      <c r="G2320" s="111" t="b">
        <v>0</v>
      </c>
    </row>
    <row r="2321" spans="1:7" ht="15">
      <c r="A2321" s="111" t="s">
        <v>1528</v>
      </c>
      <c r="B2321" s="111">
        <v>2</v>
      </c>
      <c r="C2321" s="116">
        <v>0.0005458412905165156</v>
      </c>
      <c r="D2321" s="111" t="s">
        <v>658</v>
      </c>
      <c r="E2321" s="111" t="b">
        <v>0</v>
      </c>
      <c r="F2321" s="111" t="b">
        <v>0</v>
      </c>
      <c r="G2321" s="111" t="b">
        <v>0</v>
      </c>
    </row>
    <row r="2322" spans="1:7" ht="15">
      <c r="A2322" s="111" t="s">
        <v>1313</v>
      </c>
      <c r="B2322" s="111">
        <v>2</v>
      </c>
      <c r="C2322" s="116">
        <v>0.0005458412905165156</v>
      </c>
      <c r="D2322" s="111" t="s">
        <v>658</v>
      </c>
      <c r="E2322" s="111" t="b">
        <v>0</v>
      </c>
      <c r="F2322" s="111" t="b">
        <v>0</v>
      </c>
      <c r="G2322" s="111" t="b">
        <v>0</v>
      </c>
    </row>
    <row r="2323" spans="1:7" ht="15">
      <c r="A2323" s="111" t="s">
        <v>1924</v>
      </c>
      <c r="B2323" s="111">
        <v>2</v>
      </c>
      <c r="C2323" s="116">
        <v>0.0005458412905165156</v>
      </c>
      <c r="D2323" s="111" t="s">
        <v>658</v>
      </c>
      <c r="E2323" s="111" t="b">
        <v>0</v>
      </c>
      <c r="F2323" s="111" t="b">
        <v>0</v>
      </c>
      <c r="G2323" s="111" t="b">
        <v>0</v>
      </c>
    </row>
    <row r="2324" spans="1:7" ht="15">
      <c r="A2324" s="111" t="s">
        <v>999</v>
      </c>
      <c r="B2324" s="111">
        <v>2</v>
      </c>
      <c r="C2324" s="116">
        <v>0.0005458412905165156</v>
      </c>
      <c r="D2324" s="111" t="s">
        <v>658</v>
      </c>
      <c r="E2324" s="111" t="b">
        <v>0</v>
      </c>
      <c r="F2324" s="111" t="b">
        <v>0</v>
      </c>
      <c r="G2324" s="111" t="b">
        <v>0</v>
      </c>
    </row>
    <row r="2325" spans="1:7" ht="15">
      <c r="A2325" s="111" t="s">
        <v>1926</v>
      </c>
      <c r="B2325" s="111">
        <v>2</v>
      </c>
      <c r="C2325" s="116">
        <v>0.0005458412905165156</v>
      </c>
      <c r="D2325" s="111" t="s">
        <v>658</v>
      </c>
      <c r="E2325" s="111" t="b">
        <v>0</v>
      </c>
      <c r="F2325" s="111" t="b">
        <v>0</v>
      </c>
      <c r="G2325" s="111" t="b">
        <v>0</v>
      </c>
    </row>
    <row r="2326" spans="1:7" ht="15">
      <c r="A2326" s="111" t="s">
        <v>1927</v>
      </c>
      <c r="B2326" s="111">
        <v>2</v>
      </c>
      <c r="C2326" s="116">
        <v>0.0005458412905165156</v>
      </c>
      <c r="D2326" s="111" t="s">
        <v>658</v>
      </c>
      <c r="E2326" s="111" t="b">
        <v>0</v>
      </c>
      <c r="F2326" s="111" t="b">
        <v>0</v>
      </c>
      <c r="G2326" s="111" t="b">
        <v>0</v>
      </c>
    </row>
    <row r="2327" spans="1:7" ht="15">
      <c r="A2327" s="111" t="s">
        <v>1929</v>
      </c>
      <c r="B2327" s="111">
        <v>2</v>
      </c>
      <c r="C2327" s="116">
        <v>0.0005458412905165156</v>
      </c>
      <c r="D2327" s="111" t="s">
        <v>658</v>
      </c>
      <c r="E2327" s="111" t="b">
        <v>0</v>
      </c>
      <c r="F2327" s="111" t="b">
        <v>0</v>
      </c>
      <c r="G2327" s="111" t="b">
        <v>0</v>
      </c>
    </row>
    <row r="2328" spans="1:7" ht="15">
      <c r="A2328" s="111" t="s">
        <v>1315</v>
      </c>
      <c r="B2328" s="111">
        <v>2</v>
      </c>
      <c r="C2328" s="116">
        <v>0.0005458412905165156</v>
      </c>
      <c r="D2328" s="111" t="s">
        <v>658</v>
      </c>
      <c r="E2328" s="111" t="b">
        <v>0</v>
      </c>
      <c r="F2328" s="111" t="b">
        <v>0</v>
      </c>
      <c r="G2328" s="111" t="b">
        <v>0</v>
      </c>
    </row>
    <row r="2329" spans="1:7" ht="15">
      <c r="A2329" s="111" t="s">
        <v>2424</v>
      </c>
      <c r="B2329" s="111">
        <v>2</v>
      </c>
      <c r="C2329" s="116">
        <v>0.000664124196474858</v>
      </c>
      <c r="D2329" s="111" t="s">
        <v>658</v>
      </c>
      <c r="E2329" s="111" t="b">
        <v>0</v>
      </c>
      <c r="F2329" s="111" t="b">
        <v>0</v>
      </c>
      <c r="G2329" s="111" t="b">
        <v>0</v>
      </c>
    </row>
    <row r="2330" spans="1:7" ht="15">
      <c r="A2330" s="111" t="s">
        <v>1494</v>
      </c>
      <c r="B2330" s="111">
        <v>2</v>
      </c>
      <c r="C2330" s="116">
        <v>0.0005458412905165156</v>
      </c>
      <c r="D2330" s="111" t="s">
        <v>658</v>
      </c>
      <c r="E2330" s="111" t="b">
        <v>0</v>
      </c>
      <c r="F2330" s="111" t="b">
        <v>0</v>
      </c>
      <c r="G2330" s="111" t="b">
        <v>0</v>
      </c>
    </row>
    <row r="2331" spans="1:7" ht="15">
      <c r="A2331" s="111" t="s">
        <v>2081</v>
      </c>
      <c r="B2331" s="111">
        <v>2</v>
      </c>
      <c r="C2331" s="116">
        <v>0.0005458412905165156</v>
      </c>
      <c r="D2331" s="111" t="s">
        <v>658</v>
      </c>
      <c r="E2331" s="111" t="b">
        <v>0</v>
      </c>
      <c r="F2331" s="111" t="b">
        <v>0</v>
      </c>
      <c r="G2331" s="111" t="b">
        <v>0</v>
      </c>
    </row>
    <row r="2332" spans="1:7" ht="15">
      <c r="A2332" s="111" t="s">
        <v>2425</v>
      </c>
      <c r="B2332" s="111">
        <v>2</v>
      </c>
      <c r="C2332" s="116">
        <v>0.000664124196474858</v>
      </c>
      <c r="D2332" s="111" t="s">
        <v>658</v>
      </c>
      <c r="E2332" s="111" t="b">
        <v>0</v>
      </c>
      <c r="F2332" s="111" t="b">
        <v>0</v>
      </c>
      <c r="G2332" s="111" t="b">
        <v>0</v>
      </c>
    </row>
    <row r="2333" spans="1:7" ht="15">
      <c r="A2333" s="111" t="s">
        <v>979</v>
      </c>
      <c r="B2333" s="111">
        <v>2</v>
      </c>
      <c r="C2333" s="116">
        <v>0.0005458412905165156</v>
      </c>
      <c r="D2333" s="111" t="s">
        <v>658</v>
      </c>
      <c r="E2333" s="111" t="b">
        <v>0</v>
      </c>
      <c r="F2333" s="111" t="b">
        <v>0</v>
      </c>
      <c r="G2333" s="111" t="b">
        <v>0</v>
      </c>
    </row>
    <row r="2334" spans="1:7" ht="15">
      <c r="A2334" s="111" t="s">
        <v>2361</v>
      </c>
      <c r="B2334" s="111">
        <v>2</v>
      </c>
      <c r="C2334" s="116">
        <v>0.0005458412905165156</v>
      </c>
      <c r="D2334" s="111" t="s">
        <v>658</v>
      </c>
      <c r="E2334" s="111" t="b">
        <v>0</v>
      </c>
      <c r="F2334" s="111" t="b">
        <v>0</v>
      </c>
      <c r="G2334" s="111" t="b">
        <v>0</v>
      </c>
    </row>
    <row r="2335" spans="1:7" ht="15">
      <c r="A2335" s="111" t="s">
        <v>2266</v>
      </c>
      <c r="B2335" s="111">
        <v>2</v>
      </c>
      <c r="C2335" s="116">
        <v>0.000664124196474858</v>
      </c>
      <c r="D2335" s="111" t="s">
        <v>658</v>
      </c>
      <c r="E2335" s="111" t="b">
        <v>0</v>
      </c>
      <c r="F2335" s="111" t="b">
        <v>0</v>
      </c>
      <c r="G2335" s="111" t="b">
        <v>0</v>
      </c>
    </row>
    <row r="2336" spans="1:7" ht="15">
      <c r="A2336" s="111" t="s">
        <v>2267</v>
      </c>
      <c r="B2336" s="111">
        <v>2</v>
      </c>
      <c r="C2336" s="116">
        <v>0.000664124196474858</v>
      </c>
      <c r="D2336" s="111" t="s">
        <v>658</v>
      </c>
      <c r="E2336" s="111" t="b">
        <v>0</v>
      </c>
      <c r="F2336" s="111" t="b">
        <v>0</v>
      </c>
      <c r="G2336" s="111" t="b">
        <v>0</v>
      </c>
    </row>
    <row r="2337" spans="1:7" ht="15">
      <c r="A2337" s="111" t="s">
        <v>1715</v>
      </c>
      <c r="B2337" s="111">
        <v>2</v>
      </c>
      <c r="C2337" s="116">
        <v>0.0005458412905165156</v>
      </c>
      <c r="D2337" s="111" t="s">
        <v>658</v>
      </c>
      <c r="E2337" s="111" t="b">
        <v>0</v>
      </c>
      <c r="F2337" s="111" t="b">
        <v>0</v>
      </c>
      <c r="G2337" s="111" t="b">
        <v>0</v>
      </c>
    </row>
    <row r="2338" spans="1:7" ht="15">
      <c r="A2338" s="111" t="s">
        <v>1506</v>
      </c>
      <c r="B2338" s="111">
        <v>2</v>
      </c>
      <c r="C2338" s="116">
        <v>0.0005458412905165156</v>
      </c>
      <c r="D2338" s="111" t="s">
        <v>658</v>
      </c>
      <c r="E2338" s="111" t="b">
        <v>0</v>
      </c>
      <c r="F2338" s="111" t="b">
        <v>0</v>
      </c>
      <c r="G2338" s="111" t="b">
        <v>0</v>
      </c>
    </row>
    <row r="2339" spans="1:7" ht="15">
      <c r="A2339" s="111" t="s">
        <v>2268</v>
      </c>
      <c r="B2339" s="111">
        <v>2</v>
      </c>
      <c r="C2339" s="116">
        <v>0.0005458412905165156</v>
      </c>
      <c r="D2339" s="111" t="s">
        <v>658</v>
      </c>
      <c r="E2339" s="111" t="b">
        <v>0</v>
      </c>
      <c r="F2339" s="111" t="b">
        <v>0</v>
      </c>
      <c r="G2339" s="111" t="b">
        <v>0</v>
      </c>
    </row>
    <row r="2340" spans="1:7" ht="15">
      <c r="A2340" s="111" t="s">
        <v>1717</v>
      </c>
      <c r="B2340" s="111">
        <v>2</v>
      </c>
      <c r="C2340" s="116">
        <v>0.0005458412905165156</v>
      </c>
      <c r="D2340" s="111" t="s">
        <v>658</v>
      </c>
      <c r="E2340" s="111" t="b">
        <v>0</v>
      </c>
      <c r="F2340" s="111" t="b">
        <v>0</v>
      </c>
      <c r="G2340" s="111" t="b">
        <v>0</v>
      </c>
    </row>
    <row r="2341" spans="1:7" ht="15">
      <c r="A2341" s="111" t="s">
        <v>2269</v>
      </c>
      <c r="B2341" s="111">
        <v>2</v>
      </c>
      <c r="C2341" s="116">
        <v>0.0005458412905165156</v>
      </c>
      <c r="D2341" s="111" t="s">
        <v>658</v>
      </c>
      <c r="E2341" s="111" t="b">
        <v>0</v>
      </c>
      <c r="F2341" s="111" t="b">
        <v>0</v>
      </c>
      <c r="G2341" s="111" t="b">
        <v>0</v>
      </c>
    </row>
    <row r="2342" spans="1:7" ht="15">
      <c r="A2342" s="111" t="s">
        <v>2077</v>
      </c>
      <c r="B2342" s="111">
        <v>2</v>
      </c>
      <c r="C2342" s="116">
        <v>0.0005458412905165156</v>
      </c>
      <c r="D2342" s="111" t="s">
        <v>658</v>
      </c>
      <c r="E2342" s="111" t="b">
        <v>0</v>
      </c>
      <c r="F2342" s="111" t="b">
        <v>0</v>
      </c>
      <c r="G2342" s="111" t="b">
        <v>0</v>
      </c>
    </row>
    <row r="2343" spans="1:7" ht="15">
      <c r="A2343" s="111" t="s">
        <v>2271</v>
      </c>
      <c r="B2343" s="111">
        <v>2</v>
      </c>
      <c r="C2343" s="116">
        <v>0.000664124196474858</v>
      </c>
      <c r="D2343" s="111" t="s">
        <v>658</v>
      </c>
      <c r="E2343" s="111" t="b">
        <v>0</v>
      </c>
      <c r="F2343" s="111" t="b">
        <v>0</v>
      </c>
      <c r="G2343" s="111" t="b">
        <v>0</v>
      </c>
    </row>
    <row r="2344" spans="1:7" ht="15">
      <c r="A2344" s="111" t="s">
        <v>2039</v>
      </c>
      <c r="B2344" s="111">
        <v>2</v>
      </c>
      <c r="C2344" s="116">
        <v>0.0005458412905165156</v>
      </c>
      <c r="D2344" s="111" t="s">
        <v>658</v>
      </c>
      <c r="E2344" s="111" t="b">
        <v>0</v>
      </c>
      <c r="F2344" s="111" t="b">
        <v>0</v>
      </c>
      <c r="G2344" s="111" t="b">
        <v>0</v>
      </c>
    </row>
    <row r="2345" spans="1:7" ht="15">
      <c r="A2345" s="111" t="s">
        <v>2131</v>
      </c>
      <c r="B2345" s="111">
        <v>2</v>
      </c>
      <c r="C2345" s="116">
        <v>0.0005458412905165156</v>
      </c>
      <c r="D2345" s="111" t="s">
        <v>658</v>
      </c>
      <c r="E2345" s="111" t="b">
        <v>0</v>
      </c>
      <c r="F2345" s="111" t="b">
        <v>0</v>
      </c>
      <c r="G2345" s="111" t="b">
        <v>0</v>
      </c>
    </row>
    <row r="2346" spans="1:7" ht="15">
      <c r="A2346" s="111" t="s">
        <v>1140</v>
      </c>
      <c r="B2346" s="111">
        <v>2</v>
      </c>
      <c r="C2346" s="116">
        <v>0.0005458412905165156</v>
      </c>
      <c r="D2346" s="111" t="s">
        <v>658</v>
      </c>
      <c r="E2346" s="111" t="b">
        <v>0</v>
      </c>
      <c r="F2346" s="111" t="b">
        <v>0</v>
      </c>
      <c r="G2346" s="111" t="b">
        <v>0</v>
      </c>
    </row>
    <row r="2347" spans="1:7" ht="15">
      <c r="A2347" s="111" t="s">
        <v>2097</v>
      </c>
      <c r="B2347" s="111">
        <v>2</v>
      </c>
      <c r="C2347" s="116">
        <v>0.0005458412905165156</v>
      </c>
      <c r="D2347" s="111" t="s">
        <v>658</v>
      </c>
      <c r="E2347" s="111" t="b">
        <v>0</v>
      </c>
      <c r="F2347" s="111" t="b">
        <v>0</v>
      </c>
      <c r="G2347" s="111" t="b">
        <v>0</v>
      </c>
    </row>
    <row r="2348" spans="1:7" ht="15">
      <c r="A2348" s="111" t="s">
        <v>2353</v>
      </c>
      <c r="B2348" s="111">
        <v>2</v>
      </c>
      <c r="C2348" s="116">
        <v>0.0005458412905165156</v>
      </c>
      <c r="D2348" s="111" t="s">
        <v>658</v>
      </c>
      <c r="E2348" s="111" t="b">
        <v>0</v>
      </c>
      <c r="F2348" s="111" t="b">
        <v>0</v>
      </c>
      <c r="G2348" s="111" t="b">
        <v>0</v>
      </c>
    </row>
    <row r="2349" spans="1:7" ht="15">
      <c r="A2349" s="111" t="s">
        <v>1125</v>
      </c>
      <c r="B2349" s="111">
        <v>2</v>
      </c>
      <c r="C2349" s="116">
        <v>0.0005458412905165156</v>
      </c>
      <c r="D2349" s="111" t="s">
        <v>658</v>
      </c>
      <c r="E2349" s="111" t="b">
        <v>0</v>
      </c>
      <c r="F2349" s="111" t="b">
        <v>0</v>
      </c>
      <c r="G2349" s="111" t="b">
        <v>0</v>
      </c>
    </row>
    <row r="2350" spans="1:7" ht="15">
      <c r="A2350" s="111" t="s">
        <v>1285</v>
      </c>
      <c r="B2350" s="111">
        <v>2</v>
      </c>
      <c r="C2350" s="116">
        <v>0.000664124196474858</v>
      </c>
      <c r="D2350" s="111" t="s">
        <v>658</v>
      </c>
      <c r="E2350" s="111" t="b">
        <v>0</v>
      </c>
      <c r="F2350" s="111" t="b">
        <v>0</v>
      </c>
      <c r="G2350" s="111" t="b">
        <v>0</v>
      </c>
    </row>
    <row r="2351" spans="1:7" ht="15">
      <c r="A2351" s="111" t="s">
        <v>1754</v>
      </c>
      <c r="B2351" s="111">
        <v>2</v>
      </c>
      <c r="C2351" s="116">
        <v>0.0005458412905165156</v>
      </c>
      <c r="D2351" s="111" t="s">
        <v>658</v>
      </c>
      <c r="E2351" s="111" t="b">
        <v>0</v>
      </c>
      <c r="F2351" s="111" t="b">
        <v>0</v>
      </c>
      <c r="G2351" s="111" t="b">
        <v>0</v>
      </c>
    </row>
    <row r="2352" spans="1:7" ht="15">
      <c r="A2352" s="111" t="s">
        <v>2304</v>
      </c>
      <c r="B2352" s="111">
        <v>2</v>
      </c>
      <c r="C2352" s="116">
        <v>0.0005458412905165156</v>
      </c>
      <c r="D2352" s="111" t="s">
        <v>658</v>
      </c>
      <c r="E2352" s="111" t="b">
        <v>0</v>
      </c>
      <c r="F2352" s="111" t="b">
        <v>0</v>
      </c>
      <c r="G2352" s="111" t="b">
        <v>0</v>
      </c>
    </row>
    <row r="2353" spans="1:7" ht="15">
      <c r="A2353" s="111" t="s">
        <v>2343</v>
      </c>
      <c r="B2353" s="111">
        <v>2</v>
      </c>
      <c r="C2353" s="116">
        <v>0.0005458412905165156</v>
      </c>
      <c r="D2353" s="111" t="s">
        <v>658</v>
      </c>
      <c r="E2353" s="111" t="b">
        <v>0</v>
      </c>
      <c r="F2353" s="111" t="b">
        <v>0</v>
      </c>
      <c r="G2353" s="111" t="b">
        <v>0</v>
      </c>
    </row>
    <row r="2354" spans="1:7" ht="15">
      <c r="A2354" s="111" t="s">
        <v>2357</v>
      </c>
      <c r="B2354" s="111">
        <v>2</v>
      </c>
      <c r="C2354" s="116">
        <v>0.000664124196474858</v>
      </c>
      <c r="D2354" s="111" t="s">
        <v>658</v>
      </c>
      <c r="E2354" s="111" t="b">
        <v>0</v>
      </c>
      <c r="F2354" s="111" t="b">
        <v>0</v>
      </c>
      <c r="G2354" s="111" t="b">
        <v>0</v>
      </c>
    </row>
    <row r="2355" spans="1:7" ht="15">
      <c r="A2355" s="111" t="s">
        <v>2344</v>
      </c>
      <c r="B2355" s="111">
        <v>2</v>
      </c>
      <c r="C2355" s="116">
        <v>0.0005458412905165156</v>
      </c>
      <c r="D2355" s="111" t="s">
        <v>658</v>
      </c>
      <c r="E2355" s="111" t="b">
        <v>0</v>
      </c>
      <c r="F2355" s="111" t="b">
        <v>0</v>
      </c>
      <c r="G2355" s="111" t="b">
        <v>0</v>
      </c>
    </row>
    <row r="2356" spans="1:7" ht="15">
      <c r="A2356" s="111" t="s">
        <v>1747</v>
      </c>
      <c r="B2356" s="111">
        <v>2</v>
      </c>
      <c r="C2356" s="116">
        <v>0.0005458412905165156</v>
      </c>
      <c r="D2356" s="111" t="s">
        <v>658</v>
      </c>
      <c r="E2356" s="111" t="b">
        <v>1</v>
      </c>
      <c r="F2356" s="111" t="b">
        <v>0</v>
      </c>
      <c r="G2356" s="111" t="b">
        <v>0</v>
      </c>
    </row>
    <row r="2357" spans="1:7" ht="15">
      <c r="A2357" s="111" t="s">
        <v>2345</v>
      </c>
      <c r="B2357" s="111">
        <v>2</v>
      </c>
      <c r="C2357" s="116">
        <v>0.0005458412905165156</v>
      </c>
      <c r="D2357" s="111" t="s">
        <v>658</v>
      </c>
      <c r="E2357" s="111" t="b">
        <v>0</v>
      </c>
      <c r="F2357" s="111" t="b">
        <v>0</v>
      </c>
      <c r="G2357" s="111" t="b">
        <v>0</v>
      </c>
    </row>
    <row r="2358" spans="1:7" ht="15">
      <c r="A2358" s="111" t="s">
        <v>2346</v>
      </c>
      <c r="B2358" s="111">
        <v>2</v>
      </c>
      <c r="C2358" s="116">
        <v>0.0005458412905165156</v>
      </c>
      <c r="D2358" s="111" t="s">
        <v>658</v>
      </c>
      <c r="E2358" s="111" t="b">
        <v>0</v>
      </c>
      <c r="F2358" s="111" t="b">
        <v>0</v>
      </c>
      <c r="G2358" s="111" t="b">
        <v>0</v>
      </c>
    </row>
    <row r="2359" spans="1:7" ht="15">
      <c r="A2359" s="111" t="s">
        <v>1374</v>
      </c>
      <c r="B2359" s="111">
        <v>2</v>
      </c>
      <c r="C2359" s="116">
        <v>0.0005458412905165156</v>
      </c>
      <c r="D2359" s="111" t="s">
        <v>658</v>
      </c>
      <c r="E2359" s="111" t="b">
        <v>0</v>
      </c>
      <c r="F2359" s="111" t="b">
        <v>0</v>
      </c>
      <c r="G2359" s="111" t="b">
        <v>0</v>
      </c>
    </row>
    <row r="2360" spans="1:7" ht="15">
      <c r="A2360" s="111" t="s">
        <v>929</v>
      </c>
      <c r="B2360" s="111">
        <v>2</v>
      </c>
      <c r="C2360" s="116">
        <v>0.0005458412905165156</v>
      </c>
      <c r="D2360" s="111" t="s">
        <v>658</v>
      </c>
      <c r="E2360" s="111" t="b">
        <v>0</v>
      </c>
      <c r="F2360" s="111" t="b">
        <v>0</v>
      </c>
      <c r="G2360" s="111" t="b">
        <v>0</v>
      </c>
    </row>
    <row r="2361" spans="1:7" ht="15">
      <c r="A2361" s="111" t="s">
        <v>2356</v>
      </c>
      <c r="B2361" s="111">
        <v>2</v>
      </c>
      <c r="C2361" s="116">
        <v>0.0005458412905165156</v>
      </c>
      <c r="D2361" s="111" t="s">
        <v>658</v>
      </c>
      <c r="E2361" s="111" t="b">
        <v>0</v>
      </c>
      <c r="F2361" s="111" t="b">
        <v>0</v>
      </c>
      <c r="G2361" s="111" t="b">
        <v>0</v>
      </c>
    </row>
    <row r="2362" spans="1:7" ht="15">
      <c r="A2362" s="111" t="s">
        <v>2002</v>
      </c>
      <c r="B2362" s="111">
        <v>2</v>
      </c>
      <c r="C2362" s="116">
        <v>0.0005458412905165156</v>
      </c>
      <c r="D2362" s="111" t="s">
        <v>658</v>
      </c>
      <c r="E2362" s="111" t="b">
        <v>0</v>
      </c>
      <c r="F2362" s="111" t="b">
        <v>0</v>
      </c>
      <c r="G2362" s="111" t="b">
        <v>0</v>
      </c>
    </row>
    <row r="2363" spans="1:7" ht="15">
      <c r="A2363" s="111" t="s">
        <v>2347</v>
      </c>
      <c r="B2363" s="111">
        <v>2</v>
      </c>
      <c r="C2363" s="116">
        <v>0.000664124196474858</v>
      </c>
      <c r="D2363" s="111" t="s">
        <v>658</v>
      </c>
      <c r="E2363" s="111" t="b">
        <v>0</v>
      </c>
      <c r="F2363" s="111" t="b">
        <v>0</v>
      </c>
      <c r="G2363" s="111" t="b">
        <v>0</v>
      </c>
    </row>
    <row r="2364" spans="1:7" ht="15">
      <c r="A2364" s="111" t="s">
        <v>2121</v>
      </c>
      <c r="B2364" s="111">
        <v>2</v>
      </c>
      <c r="C2364" s="116">
        <v>0.0005458412905165156</v>
      </c>
      <c r="D2364" s="111" t="s">
        <v>658</v>
      </c>
      <c r="E2364" s="111" t="b">
        <v>0</v>
      </c>
      <c r="F2364" s="111" t="b">
        <v>0</v>
      </c>
      <c r="G2364" s="111" t="b">
        <v>0</v>
      </c>
    </row>
    <row r="2365" spans="1:7" ht="15">
      <c r="A2365" s="111" t="s">
        <v>1341</v>
      </c>
      <c r="B2365" s="111">
        <v>2</v>
      </c>
      <c r="C2365" s="116">
        <v>0.0005458412905165156</v>
      </c>
      <c r="D2365" s="111" t="s">
        <v>658</v>
      </c>
      <c r="E2365" s="111" t="b">
        <v>0</v>
      </c>
      <c r="F2365" s="111" t="b">
        <v>0</v>
      </c>
      <c r="G2365" s="111" t="b">
        <v>0</v>
      </c>
    </row>
    <row r="2366" spans="1:7" ht="15">
      <c r="A2366" s="111" t="s">
        <v>2348</v>
      </c>
      <c r="B2366" s="111">
        <v>2</v>
      </c>
      <c r="C2366" s="116">
        <v>0.000664124196474858</v>
      </c>
      <c r="D2366" s="111" t="s">
        <v>658</v>
      </c>
      <c r="E2366" s="111" t="b">
        <v>0</v>
      </c>
      <c r="F2366" s="111" t="b">
        <v>0</v>
      </c>
      <c r="G2366" s="111" t="b">
        <v>0</v>
      </c>
    </row>
    <row r="2367" spans="1:7" ht="15">
      <c r="A2367" s="111" t="s">
        <v>1749</v>
      </c>
      <c r="B2367" s="111">
        <v>2</v>
      </c>
      <c r="C2367" s="116">
        <v>0.000664124196474858</v>
      </c>
      <c r="D2367" s="111" t="s">
        <v>658</v>
      </c>
      <c r="E2367" s="111" t="b">
        <v>0</v>
      </c>
      <c r="F2367" s="111" t="b">
        <v>0</v>
      </c>
      <c r="G2367" s="111" t="b">
        <v>0</v>
      </c>
    </row>
    <row r="2368" spans="1:7" ht="15">
      <c r="A2368" s="111" t="s">
        <v>1001</v>
      </c>
      <c r="B2368" s="111">
        <v>2</v>
      </c>
      <c r="C2368" s="116">
        <v>0.0005458412905165156</v>
      </c>
      <c r="D2368" s="111" t="s">
        <v>658</v>
      </c>
      <c r="E2368" s="111" t="b">
        <v>0</v>
      </c>
      <c r="F2368" s="111" t="b">
        <v>0</v>
      </c>
      <c r="G2368" s="111" t="b">
        <v>0</v>
      </c>
    </row>
    <row r="2369" spans="1:7" ht="15">
      <c r="A2369" s="111" t="s">
        <v>1118</v>
      </c>
      <c r="B2369" s="111">
        <v>2</v>
      </c>
      <c r="C2369" s="116">
        <v>0.0005458412905165156</v>
      </c>
      <c r="D2369" s="111" t="s">
        <v>658</v>
      </c>
      <c r="E2369" s="111" t="b">
        <v>0</v>
      </c>
      <c r="F2369" s="111" t="b">
        <v>0</v>
      </c>
      <c r="G2369" s="111" t="b">
        <v>0</v>
      </c>
    </row>
    <row r="2370" spans="1:7" ht="15">
      <c r="A2370" s="111" t="s">
        <v>790</v>
      </c>
      <c r="B2370" s="111">
        <v>2</v>
      </c>
      <c r="C2370" s="116">
        <v>0.000664124196474858</v>
      </c>
      <c r="D2370" s="111" t="s">
        <v>658</v>
      </c>
      <c r="E2370" s="111" t="b">
        <v>0</v>
      </c>
      <c r="F2370" s="111" t="b">
        <v>0</v>
      </c>
      <c r="G2370" s="111" t="b">
        <v>0</v>
      </c>
    </row>
    <row r="2371" spans="1:7" ht="15">
      <c r="A2371" s="111" t="s">
        <v>2070</v>
      </c>
      <c r="B2371" s="111">
        <v>2</v>
      </c>
      <c r="C2371" s="116">
        <v>0.0005458412905165156</v>
      </c>
      <c r="D2371" s="111" t="s">
        <v>658</v>
      </c>
      <c r="E2371" s="111" t="b">
        <v>0</v>
      </c>
      <c r="F2371" s="111" t="b">
        <v>0</v>
      </c>
      <c r="G2371" s="111" t="b">
        <v>0</v>
      </c>
    </row>
    <row r="2372" spans="1:7" ht="15">
      <c r="A2372" s="111" t="s">
        <v>1476</v>
      </c>
      <c r="B2372" s="111">
        <v>2</v>
      </c>
      <c r="C2372" s="116">
        <v>0.0005458412905165156</v>
      </c>
      <c r="D2372" s="111" t="s">
        <v>658</v>
      </c>
      <c r="E2372" s="111" t="b">
        <v>0</v>
      </c>
      <c r="F2372" s="111" t="b">
        <v>0</v>
      </c>
      <c r="G2372" s="111" t="b">
        <v>0</v>
      </c>
    </row>
    <row r="2373" spans="1:7" ht="15">
      <c r="A2373" s="111" t="s">
        <v>1052</v>
      </c>
      <c r="B2373" s="111">
        <v>2</v>
      </c>
      <c r="C2373" s="116">
        <v>0.000664124196474858</v>
      </c>
      <c r="D2373" s="111" t="s">
        <v>658</v>
      </c>
      <c r="E2373" s="111" t="b">
        <v>0</v>
      </c>
      <c r="F2373" s="111" t="b">
        <v>0</v>
      </c>
      <c r="G2373" s="111" t="b">
        <v>0</v>
      </c>
    </row>
    <row r="2374" spans="1:7" ht="15">
      <c r="A2374" s="111" t="s">
        <v>1751</v>
      </c>
      <c r="B2374" s="111">
        <v>2</v>
      </c>
      <c r="C2374" s="116">
        <v>0.000664124196474858</v>
      </c>
      <c r="D2374" s="111" t="s">
        <v>658</v>
      </c>
      <c r="E2374" s="111" t="b">
        <v>0</v>
      </c>
      <c r="F2374" s="111" t="b">
        <v>0</v>
      </c>
      <c r="G2374" s="111" t="b">
        <v>0</v>
      </c>
    </row>
    <row r="2375" spans="1:7" ht="15">
      <c r="A2375" s="111" t="s">
        <v>1333</v>
      </c>
      <c r="B2375" s="111">
        <v>2</v>
      </c>
      <c r="C2375" s="116">
        <v>0.000664124196474858</v>
      </c>
      <c r="D2375" s="111" t="s">
        <v>658</v>
      </c>
      <c r="E2375" s="111" t="b">
        <v>0</v>
      </c>
      <c r="F2375" s="111" t="b">
        <v>0</v>
      </c>
      <c r="G2375" s="111" t="b">
        <v>0</v>
      </c>
    </row>
    <row r="2376" spans="1:7" ht="15">
      <c r="A2376" s="111" t="s">
        <v>2057</v>
      </c>
      <c r="B2376" s="111">
        <v>2</v>
      </c>
      <c r="C2376" s="116">
        <v>0.0005458412905165156</v>
      </c>
      <c r="D2376" s="111" t="s">
        <v>658</v>
      </c>
      <c r="E2376" s="111" t="b">
        <v>0</v>
      </c>
      <c r="F2376" s="111" t="b">
        <v>0</v>
      </c>
      <c r="G2376" s="111" t="b">
        <v>0</v>
      </c>
    </row>
    <row r="2377" spans="1:7" ht="15">
      <c r="A2377" s="111" t="s">
        <v>1702</v>
      </c>
      <c r="B2377" s="111">
        <v>2</v>
      </c>
      <c r="C2377" s="116">
        <v>0.000664124196474858</v>
      </c>
      <c r="D2377" s="111" t="s">
        <v>658</v>
      </c>
      <c r="E2377" s="111" t="b">
        <v>0</v>
      </c>
      <c r="F2377" s="111" t="b">
        <v>0</v>
      </c>
      <c r="G2377" s="111" t="b">
        <v>0</v>
      </c>
    </row>
    <row r="2378" spans="1:7" ht="15">
      <c r="A2378" s="111" t="s">
        <v>2350</v>
      </c>
      <c r="B2378" s="111">
        <v>2</v>
      </c>
      <c r="C2378" s="116">
        <v>0.000664124196474858</v>
      </c>
      <c r="D2378" s="111" t="s">
        <v>658</v>
      </c>
      <c r="E2378" s="111" t="b">
        <v>1</v>
      </c>
      <c r="F2378" s="111" t="b">
        <v>0</v>
      </c>
      <c r="G2378" s="111" t="b">
        <v>0</v>
      </c>
    </row>
    <row r="2379" spans="1:7" ht="15">
      <c r="A2379" s="111" t="s">
        <v>1141</v>
      </c>
      <c r="B2379" s="111">
        <v>2</v>
      </c>
      <c r="C2379" s="116">
        <v>0.0005458412905165156</v>
      </c>
      <c r="D2379" s="111" t="s">
        <v>658</v>
      </c>
      <c r="E2379" s="111" t="b">
        <v>0</v>
      </c>
      <c r="F2379" s="111" t="b">
        <v>0</v>
      </c>
      <c r="G2379" s="111" t="b">
        <v>0</v>
      </c>
    </row>
    <row r="2380" spans="1:7" ht="15">
      <c r="A2380" s="111" t="s">
        <v>2099</v>
      </c>
      <c r="B2380" s="111">
        <v>2</v>
      </c>
      <c r="C2380" s="116">
        <v>0.0005458412905165156</v>
      </c>
      <c r="D2380" s="111" t="s">
        <v>658</v>
      </c>
      <c r="E2380" s="111" t="b">
        <v>0</v>
      </c>
      <c r="F2380" s="111" t="b">
        <v>0</v>
      </c>
      <c r="G2380" s="111" t="b">
        <v>0</v>
      </c>
    </row>
    <row r="2381" spans="1:7" ht="15">
      <c r="A2381" s="111" t="s">
        <v>2285</v>
      </c>
      <c r="B2381" s="111">
        <v>2</v>
      </c>
      <c r="C2381" s="116">
        <v>0.0005458412905165156</v>
      </c>
      <c r="D2381" s="111" t="s">
        <v>658</v>
      </c>
      <c r="E2381" s="111" t="b">
        <v>0</v>
      </c>
      <c r="F2381" s="111" t="b">
        <v>0</v>
      </c>
      <c r="G2381" s="111" t="b">
        <v>0</v>
      </c>
    </row>
    <row r="2382" spans="1:7" ht="15">
      <c r="A2382" s="111" t="s">
        <v>1397</v>
      </c>
      <c r="B2382" s="111">
        <v>2</v>
      </c>
      <c r="C2382" s="116">
        <v>0.0005458412905165156</v>
      </c>
      <c r="D2382" s="111" t="s">
        <v>658</v>
      </c>
      <c r="E2382" s="111" t="b">
        <v>0</v>
      </c>
      <c r="F2382" s="111" t="b">
        <v>0</v>
      </c>
      <c r="G2382" s="111" t="b">
        <v>0</v>
      </c>
    </row>
    <row r="2383" spans="1:7" ht="15">
      <c r="A2383" s="111" t="s">
        <v>1406</v>
      </c>
      <c r="B2383" s="111">
        <v>2</v>
      </c>
      <c r="C2383" s="116">
        <v>0.0005458412905165156</v>
      </c>
      <c r="D2383" s="111" t="s">
        <v>658</v>
      </c>
      <c r="E2383" s="111" t="b">
        <v>0</v>
      </c>
      <c r="F2383" s="111" t="b">
        <v>0</v>
      </c>
      <c r="G2383" s="111" t="b">
        <v>0</v>
      </c>
    </row>
    <row r="2384" spans="1:7" ht="15">
      <c r="A2384" s="111" t="s">
        <v>1426</v>
      </c>
      <c r="B2384" s="111">
        <v>2</v>
      </c>
      <c r="C2384" s="116">
        <v>0.0005458412905165156</v>
      </c>
      <c r="D2384" s="111" t="s">
        <v>658</v>
      </c>
      <c r="E2384" s="111" t="b">
        <v>0</v>
      </c>
      <c r="F2384" s="111" t="b">
        <v>0</v>
      </c>
      <c r="G2384" s="111" t="b">
        <v>0</v>
      </c>
    </row>
    <row r="2385" spans="1:7" ht="15">
      <c r="A2385" s="111" t="s">
        <v>1985</v>
      </c>
      <c r="B2385" s="111">
        <v>2</v>
      </c>
      <c r="C2385" s="116">
        <v>0.0005458412905165156</v>
      </c>
      <c r="D2385" s="111" t="s">
        <v>658</v>
      </c>
      <c r="E2385" s="111" t="b">
        <v>0</v>
      </c>
      <c r="F2385" s="111" t="b">
        <v>0</v>
      </c>
      <c r="G2385" s="111" t="b">
        <v>0</v>
      </c>
    </row>
    <row r="2386" spans="1:7" ht="15">
      <c r="A2386" s="111" t="s">
        <v>1732</v>
      </c>
      <c r="B2386" s="111">
        <v>2</v>
      </c>
      <c r="C2386" s="116">
        <v>0.0005458412905165156</v>
      </c>
      <c r="D2386" s="111" t="s">
        <v>658</v>
      </c>
      <c r="E2386" s="111" t="b">
        <v>0</v>
      </c>
      <c r="F2386" s="111" t="b">
        <v>0</v>
      </c>
      <c r="G2386" s="111" t="b">
        <v>0</v>
      </c>
    </row>
    <row r="2387" spans="1:7" ht="15">
      <c r="A2387" s="111" t="s">
        <v>1431</v>
      </c>
      <c r="B2387" s="111">
        <v>2</v>
      </c>
      <c r="C2387" s="116">
        <v>0.0005458412905165156</v>
      </c>
      <c r="D2387" s="111" t="s">
        <v>658</v>
      </c>
      <c r="E2387" s="111" t="b">
        <v>0</v>
      </c>
      <c r="F2387" s="111" t="b">
        <v>0</v>
      </c>
      <c r="G2387" s="111" t="b">
        <v>0</v>
      </c>
    </row>
    <row r="2388" spans="1:7" ht="15">
      <c r="A2388" s="111" t="s">
        <v>1436</v>
      </c>
      <c r="B2388" s="111">
        <v>2</v>
      </c>
      <c r="C2388" s="116">
        <v>0.000664124196474858</v>
      </c>
      <c r="D2388" s="111" t="s">
        <v>658</v>
      </c>
      <c r="E2388" s="111" t="b">
        <v>0</v>
      </c>
      <c r="F2388" s="111" t="b">
        <v>0</v>
      </c>
      <c r="G2388" s="111" t="b">
        <v>0</v>
      </c>
    </row>
    <row r="2389" spans="1:7" ht="15">
      <c r="A2389" s="111" t="s">
        <v>1027</v>
      </c>
      <c r="B2389" s="111">
        <v>2</v>
      </c>
      <c r="C2389" s="116">
        <v>0.0005458412905165156</v>
      </c>
      <c r="D2389" s="111" t="s">
        <v>658</v>
      </c>
      <c r="E2389" s="111" t="b">
        <v>0</v>
      </c>
      <c r="F2389" s="111" t="b">
        <v>0</v>
      </c>
      <c r="G2389" s="111" t="b">
        <v>0</v>
      </c>
    </row>
    <row r="2390" spans="1:7" ht="15">
      <c r="A2390" s="111" t="s">
        <v>1288</v>
      </c>
      <c r="B2390" s="111">
        <v>2</v>
      </c>
      <c r="C2390" s="116">
        <v>0.0005458412905165156</v>
      </c>
      <c r="D2390" s="111" t="s">
        <v>658</v>
      </c>
      <c r="E2390" s="111" t="b">
        <v>0</v>
      </c>
      <c r="F2390" s="111" t="b">
        <v>0</v>
      </c>
      <c r="G2390" s="111" t="b">
        <v>0</v>
      </c>
    </row>
    <row r="2391" spans="1:7" ht="15">
      <c r="A2391" s="111" t="s">
        <v>1983</v>
      </c>
      <c r="B2391" s="111">
        <v>2</v>
      </c>
      <c r="C2391" s="116">
        <v>0.0005458412905165156</v>
      </c>
      <c r="D2391" s="111" t="s">
        <v>658</v>
      </c>
      <c r="E2391" s="111" t="b">
        <v>0</v>
      </c>
      <c r="F2391" s="111" t="b">
        <v>0</v>
      </c>
      <c r="G2391" s="111" t="b">
        <v>0</v>
      </c>
    </row>
    <row r="2392" spans="1:7" ht="15">
      <c r="A2392" s="111" t="s">
        <v>2342</v>
      </c>
      <c r="B2392" s="111">
        <v>2</v>
      </c>
      <c r="C2392" s="116">
        <v>0.000664124196474858</v>
      </c>
      <c r="D2392" s="111" t="s">
        <v>658</v>
      </c>
      <c r="E2392" s="111" t="b">
        <v>1</v>
      </c>
      <c r="F2392" s="111" t="b">
        <v>0</v>
      </c>
      <c r="G2392" s="111" t="b">
        <v>0</v>
      </c>
    </row>
    <row r="2393" spans="1:7" ht="15">
      <c r="A2393" s="111" t="s">
        <v>1609</v>
      </c>
      <c r="B2393" s="111">
        <v>2</v>
      </c>
      <c r="C2393" s="116">
        <v>0.0005458412905165156</v>
      </c>
      <c r="D2393" s="111" t="s">
        <v>658</v>
      </c>
      <c r="E2393" s="111" t="b">
        <v>0</v>
      </c>
      <c r="F2393" s="111" t="b">
        <v>0</v>
      </c>
      <c r="G2393" s="111" t="b">
        <v>0</v>
      </c>
    </row>
    <row r="2394" spans="1:7" ht="15">
      <c r="A2394" s="111" t="s">
        <v>1731</v>
      </c>
      <c r="B2394" s="111">
        <v>2</v>
      </c>
      <c r="C2394" s="116">
        <v>0.0005458412905165156</v>
      </c>
      <c r="D2394" s="111" t="s">
        <v>658</v>
      </c>
      <c r="E2394" s="111" t="b">
        <v>0</v>
      </c>
      <c r="F2394" s="111" t="b">
        <v>0</v>
      </c>
      <c r="G2394" s="111" t="b">
        <v>0</v>
      </c>
    </row>
    <row r="2395" spans="1:7" ht="15">
      <c r="A2395" s="111" t="s">
        <v>1005</v>
      </c>
      <c r="B2395" s="111">
        <v>2</v>
      </c>
      <c r="C2395" s="116">
        <v>0.0005458412905165156</v>
      </c>
      <c r="D2395" s="111" t="s">
        <v>658</v>
      </c>
      <c r="E2395" s="111" t="b">
        <v>0</v>
      </c>
      <c r="F2395" s="111" t="b">
        <v>0</v>
      </c>
      <c r="G2395" s="111" t="b">
        <v>0</v>
      </c>
    </row>
    <row r="2396" spans="1:7" ht="15">
      <c r="A2396" s="111" t="s">
        <v>1692</v>
      </c>
      <c r="B2396" s="111">
        <v>2</v>
      </c>
      <c r="C2396" s="116">
        <v>0.0005458412905165156</v>
      </c>
      <c r="D2396" s="111" t="s">
        <v>658</v>
      </c>
      <c r="E2396" s="111" t="b">
        <v>0</v>
      </c>
      <c r="F2396" s="111" t="b">
        <v>0</v>
      </c>
      <c r="G2396" s="111" t="b">
        <v>0</v>
      </c>
    </row>
    <row r="2397" spans="1:7" ht="15">
      <c r="A2397" s="111" t="s">
        <v>1416</v>
      </c>
      <c r="B2397" s="111">
        <v>2</v>
      </c>
      <c r="C2397" s="116">
        <v>0.0005458412905165156</v>
      </c>
      <c r="D2397" s="111" t="s">
        <v>658</v>
      </c>
      <c r="E2397" s="111" t="b">
        <v>0</v>
      </c>
      <c r="F2397" s="111" t="b">
        <v>0</v>
      </c>
      <c r="G2397" s="111" t="b">
        <v>0</v>
      </c>
    </row>
    <row r="2398" spans="1:7" ht="15">
      <c r="A2398" s="111" t="s">
        <v>1573</v>
      </c>
      <c r="B2398" s="111">
        <v>2</v>
      </c>
      <c r="C2398" s="116">
        <v>0.0005458412905165156</v>
      </c>
      <c r="D2398" s="111" t="s">
        <v>658</v>
      </c>
      <c r="E2398" s="111" t="b">
        <v>0</v>
      </c>
      <c r="F2398" s="111" t="b">
        <v>0</v>
      </c>
      <c r="G2398" s="111" t="b">
        <v>0</v>
      </c>
    </row>
    <row r="2399" spans="1:7" ht="15">
      <c r="A2399" s="111" t="s">
        <v>2100</v>
      </c>
      <c r="B2399" s="111">
        <v>2</v>
      </c>
      <c r="C2399" s="116">
        <v>0.0005458412905165156</v>
      </c>
      <c r="D2399" s="111" t="s">
        <v>658</v>
      </c>
      <c r="E2399" s="111" t="b">
        <v>0</v>
      </c>
      <c r="F2399" s="111" t="b">
        <v>0</v>
      </c>
      <c r="G2399" s="111" t="b">
        <v>0</v>
      </c>
    </row>
    <row r="2400" spans="1:7" ht="15">
      <c r="A2400" s="111" t="s">
        <v>2335</v>
      </c>
      <c r="B2400" s="111">
        <v>2</v>
      </c>
      <c r="C2400" s="116">
        <v>0.000664124196474858</v>
      </c>
      <c r="D2400" s="111" t="s">
        <v>658</v>
      </c>
      <c r="E2400" s="111" t="b">
        <v>0</v>
      </c>
      <c r="F2400" s="111" t="b">
        <v>0</v>
      </c>
      <c r="G2400" s="111" t="b">
        <v>0</v>
      </c>
    </row>
    <row r="2401" spans="1:7" ht="15">
      <c r="A2401" s="111" t="s">
        <v>2295</v>
      </c>
      <c r="B2401" s="111">
        <v>2</v>
      </c>
      <c r="C2401" s="116">
        <v>0.0005458412905165156</v>
      </c>
      <c r="D2401" s="111" t="s">
        <v>658</v>
      </c>
      <c r="E2401" s="111" t="b">
        <v>0</v>
      </c>
      <c r="F2401" s="111" t="b">
        <v>0</v>
      </c>
      <c r="G2401" s="111" t="b">
        <v>0</v>
      </c>
    </row>
    <row r="2402" spans="1:7" ht="15">
      <c r="A2402" s="111" t="s">
        <v>2339</v>
      </c>
      <c r="B2402" s="111">
        <v>2</v>
      </c>
      <c r="C2402" s="116">
        <v>0.000664124196474858</v>
      </c>
      <c r="D2402" s="111" t="s">
        <v>658</v>
      </c>
      <c r="E2402" s="111" t="b">
        <v>0</v>
      </c>
      <c r="F2402" s="111" t="b">
        <v>0</v>
      </c>
      <c r="G2402" s="111" t="b">
        <v>0</v>
      </c>
    </row>
    <row r="2403" spans="1:7" ht="15">
      <c r="A2403" s="111" t="s">
        <v>2340</v>
      </c>
      <c r="B2403" s="111">
        <v>2</v>
      </c>
      <c r="C2403" s="116">
        <v>0.000664124196474858</v>
      </c>
      <c r="D2403" s="111" t="s">
        <v>658</v>
      </c>
      <c r="E2403" s="111" t="b">
        <v>0</v>
      </c>
      <c r="F2403" s="111" t="b">
        <v>0</v>
      </c>
      <c r="G2403" s="111" t="b">
        <v>0</v>
      </c>
    </row>
    <row r="2404" spans="1:7" ht="15">
      <c r="A2404" s="111" t="s">
        <v>1296</v>
      </c>
      <c r="B2404" s="111">
        <v>2</v>
      </c>
      <c r="C2404" s="116">
        <v>0.0005458412905165156</v>
      </c>
      <c r="D2404" s="111" t="s">
        <v>658</v>
      </c>
      <c r="E2404" s="111" t="b">
        <v>0</v>
      </c>
      <c r="F2404" s="111" t="b">
        <v>0</v>
      </c>
      <c r="G2404" s="111" t="b">
        <v>0</v>
      </c>
    </row>
    <row r="2405" spans="1:7" ht="15">
      <c r="A2405" s="111" t="s">
        <v>1658</v>
      </c>
      <c r="B2405" s="111">
        <v>2</v>
      </c>
      <c r="C2405" s="116">
        <v>0.0005458412905165156</v>
      </c>
      <c r="D2405" s="111" t="s">
        <v>658</v>
      </c>
      <c r="E2405" s="111" t="b">
        <v>0</v>
      </c>
      <c r="F2405" s="111" t="b">
        <v>0</v>
      </c>
      <c r="G2405" s="111" t="b">
        <v>0</v>
      </c>
    </row>
    <row r="2406" spans="1:7" ht="15">
      <c r="A2406" s="111" t="s">
        <v>2341</v>
      </c>
      <c r="B2406" s="111">
        <v>2</v>
      </c>
      <c r="C2406" s="116">
        <v>0.000664124196474858</v>
      </c>
      <c r="D2406" s="111" t="s">
        <v>658</v>
      </c>
      <c r="E2406" s="111" t="b">
        <v>0</v>
      </c>
      <c r="F2406" s="111" t="b">
        <v>0</v>
      </c>
      <c r="G2406" s="111" t="b">
        <v>0</v>
      </c>
    </row>
    <row r="2407" spans="1:7" ht="15">
      <c r="A2407" s="111" t="s">
        <v>2319</v>
      </c>
      <c r="B2407" s="111">
        <v>2</v>
      </c>
      <c r="C2407" s="116">
        <v>0.000664124196474858</v>
      </c>
      <c r="D2407" s="111" t="s">
        <v>658</v>
      </c>
      <c r="E2407" s="111" t="b">
        <v>0</v>
      </c>
      <c r="F2407" s="111" t="b">
        <v>0</v>
      </c>
      <c r="G2407" s="111" t="b">
        <v>0</v>
      </c>
    </row>
    <row r="2408" spans="1:7" ht="15">
      <c r="A2408" s="111" t="s">
        <v>2315</v>
      </c>
      <c r="B2408" s="111">
        <v>2</v>
      </c>
      <c r="C2408" s="116">
        <v>0.0005458412905165156</v>
      </c>
      <c r="D2408" s="111" t="s">
        <v>658</v>
      </c>
      <c r="E2408" s="111" t="b">
        <v>0</v>
      </c>
      <c r="F2408" s="111" t="b">
        <v>0</v>
      </c>
      <c r="G2408" s="111" t="b">
        <v>0</v>
      </c>
    </row>
    <row r="2409" spans="1:7" ht="15">
      <c r="A2409" s="111" t="s">
        <v>2320</v>
      </c>
      <c r="B2409" s="111">
        <v>2</v>
      </c>
      <c r="C2409" s="116">
        <v>0.000664124196474858</v>
      </c>
      <c r="D2409" s="111" t="s">
        <v>658</v>
      </c>
      <c r="E2409" s="111" t="b">
        <v>0</v>
      </c>
      <c r="F2409" s="111" t="b">
        <v>0</v>
      </c>
      <c r="G2409" s="111" t="b">
        <v>0</v>
      </c>
    </row>
    <row r="2410" spans="1:7" ht="15">
      <c r="A2410" s="111" t="s">
        <v>852</v>
      </c>
      <c r="B2410" s="111">
        <v>2</v>
      </c>
      <c r="C2410" s="116">
        <v>0.0005458412905165156</v>
      </c>
      <c r="D2410" s="111" t="s">
        <v>658</v>
      </c>
      <c r="E2410" s="111" t="b">
        <v>0</v>
      </c>
      <c r="F2410" s="111" t="b">
        <v>0</v>
      </c>
      <c r="G2410" s="111" t="b">
        <v>0</v>
      </c>
    </row>
    <row r="2411" spans="1:7" ht="15">
      <c r="A2411" s="111" t="s">
        <v>2052</v>
      </c>
      <c r="B2411" s="111">
        <v>2</v>
      </c>
      <c r="C2411" s="116">
        <v>0.0005458412905165156</v>
      </c>
      <c r="D2411" s="111" t="s">
        <v>658</v>
      </c>
      <c r="E2411" s="111" t="b">
        <v>0</v>
      </c>
      <c r="F2411" s="111" t="b">
        <v>0</v>
      </c>
      <c r="G2411" s="111" t="b">
        <v>0</v>
      </c>
    </row>
    <row r="2412" spans="1:7" ht="15">
      <c r="A2412" s="111" t="s">
        <v>1624</v>
      </c>
      <c r="B2412" s="111">
        <v>2</v>
      </c>
      <c r="C2412" s="116">
        <v>0.0005458412905165156</v>
      </c>
      <c r="D2412" s="111" t="s">
        <v>658</v>
      </c>
      <c r="E2412" s="111" t="b">
        <v>0</v>
      </c>
      <c r="F2412" s="111" t="b">
        <v>0</v>
      </c>
      <c r="G2412" s="111" t="b">
        <v>0</v>
      </c>
    </row>
    <row r="2413" spans="1:7" ht="15">
      <c r="A2413" s="111" t="s">
        <v>1212</v>
      </c>
      <c r="B2413" s="111">
        <v>2</v>
      </c>
      <c r="C2413" s="116">
        <v>0.0005458412905165156</v>
      </c>
      <c r="D2413" s="111" t="s">
        <v>658</v>
      </c>
      <c r="E2413" s="111" t="b">
        <v>0</v>
      </c>
      <c r="F2413" s="111" t="b">
        <v>0</v>
      </c>
      <c r="G2413" s="111" t="b">
        <v>0</v>
      </c>
    </row>
    <row r="2414" spans="1:7" ht="15">
      <c r="A2414" s="111" t="s">
        <v>934</v>
      </c>
      <c r="B2414" s="111">
        <v>2</v>
      </c>
      <c r="C2414" s="116">
        <v>0.0005458412905165156</v>
      </c>
      <c r="D2414" s="111" t="s">
        <v>658</v>
      </c>
      <c r="E2414" s="111" t="b">
        <v>0</v>
      </c>
      <c r="F2414" s="111" t="b">
        <v>0</v>
      </c>
      <c r="G2414" s="111" t="b">
        <v>0</v>
      </c>
    </row>
    <row r="2415" spans="1:7" ht="15">
      <c r="A2415" s="111" t="s">
        <v>2316</v>
      </c>
      <c r="B2415" s="111">
        <v>2</v>
      </c>
      <c r="C2415" s="116">
        <v>0.000664124196474858</v>
      </c>
      <c r="D2415" s="111" t="s">
        <v>658</v>
      </c>
      <c r="E2415" s="111" t="b">
        <v>0</v>
      </c>
      <c r="F2415" s="111" t="b">
        <v>0</v>
      </c>
      <c r="G2415" s="111" t="b">
        <v>0</v>
      </c>
    </row>
    <row r="2416" spans="1:7" ht="15">
      <c r="A2416" s="111" t="s">
        <v>865</v>
      </c>
      <c r="B2416" s="111">
        <v>2</v>
      </c>
      <c r="C2416" s="116">
        <v>0.0005458412905165156</v>
      </c>
      <c r="D2416" s="111" t="s">
        <v>658</v>
      </c>
      <c r="E2416" s="111" t="b">
        <v>0</v>
      </c>
      <c r="F2416" s="111" t="b">
        <v>0</v>
      </c>
      <c r="G2416" s="111" t="b">
        <v>0</v>
      </c>
    </row>
    <row r="2417" spans="1:7" ht="15">
      <c r="A2417" s="111" t="s">
        <v>1728</v>
      </c>
      <c r="B2417" s="111">
        <v>2</v>
      </c>
      <c r="C2417" s="116">
        <v>0.0005458412905165156</v>
      </c>
      <c r="D2417" s="111" t="s">
        <v>658</v>
      </c>
      <c r="E2417" s="111" t="b">
        <v>1</v>
      </c>
      <c r="F2417" s="111" t="b">
        <v>0</v>
      </c>
      <c r="G2417" s="111" t="b">
        <v>0</v>
      </c>
    </row>
    <row r="2418" spans="1:7" ht="15">
      <c r="A2418" s="111" t="s">
        <v>1640</v>
      </c>
      <c r="B2418" s="111">
        <v>2</v>
      </c>
      <c r="C2418" s="116">
        <v>0.0005458412905165156</v>
      </c>
      <c r="D2418" s="111" t="s">
        <v>658</v>
      </c>
      <c r="E2418" s="111" t="b">
        <v>0</v>
      </c>
      <c r="F2418" s="111" t="b">
        <v>0</v>
      </c>
      <c r="G2418" s="111" t="b">
        <v>0</v>
      </c>
    </row>
    <row r="2419" spans="1:7" ht="15">
      <c r="A2419" s="111" t="s">
        <v>1251</v>
      </c>
      <c r="B2419" s="111">
        <v>2</v>
      </c>
      <c r="C2419" s="116">
        <v>0.000664124196474858</v>
      </c>
      <c r="D2419" s="111" t="s">
        <v>658</v>
      </c>
      <c r="E2419" s="111" t="b">
        <v>0</v>
      </c>
      <c r="F2419" s="111" t="b">
        <v>0</v>
      </c>
      <c r="G2419" s="111" t="b">
        <v>0</v>
      </c>
    </row>
    <row r="2420" spans="1:7" ht="15">
      <c r="A2420" s="111" t="s">
        <v>863</v>
      </c>
      <c r="B2420" s="111">
        <v>2</v>
      </c>
      <c r="C2420" s="116">
        <v>0.0005458412905165156</v>
      </c>
      <c r="D2420" s="111" t="s">
        <v>658</v>
      </c>
      <c r="E2420" s="111" t="b">
        <v>0</v>
      </c>
      <c r="F2420" s="111" t="b">
        <v>0</v>
      </c>
      <c r="G2420" s="111" t="b">
        <v>0</v>
      </c>
    </row>
    <row r="2421" spans="1:7" ht="15">
      <c r="A2421" s="111" t="s">
        <v>1348</v>
      </c>
      <c r="B2421" s="111">
        <v>2</v>
      </c>
      <c r="C2421" s="116">
        <v>0.000664124196474858</v>
      </c>
      <c r="D2421" s="111" t="s">
        <v>658</v>
      </c>
      <c r="E2421" s="111" t="b">
        <v>0</v>
      </c>
      <c r="F2421" s="111" t="b">
        <v>0</v>
      </c>
      <c r="G2421" s="111" t="b">
        <v>0</v>
      </c>
    </row>
    <row r="2422" spans="1:7" ht="15">
      <c r="A2422" s="111" t="s">
        <v>1031</v>
      </c>
      <c r="B2422" s="111">
        <v>2</v>
      </c>
      <c r="C2422" s="116">
        <v>0.0005458412905165156</v>
      </c>
      <c r="D2422" s="111" t="s">
        <v>658</v>
      </c>
      <c r="E2422" s="111" t="b">
        <v>0</v>
      </c>
      <c r="F2422" s="111" t="b">
        <v>0</v>
      </c>
      <c r="G2422" s="111" t="b">
        <v>0</v>
      </c>
    </row>
    <row r="2423" spans="1:7" ht="15">
      <c r="A2423" s="111" t="s">
        <v>1321</v>
      </c>
      <c r="B2423" s="111">
        <v>2</v>
      </c>
      <c r="C2423" s="116">
        <v>0.0005458412905165156</v>
      </c>
      <c r="D2423" s="111" t="s">
        <v>658</v>
      </c>
      <c r="E2423" s="111" t="b">
        <v>0</v>
      </c>
      <c r="F2423" s="111" t="b">
        <v>0</v>
      </c>
      <c r="G2423" s="111" t="b">
        <v>0</v>
      </c>
    </row>
    <row r="2424" spans="1:7" ht="15">
      <c r="A2424" s="111" t="s">
        <v>896</v>
      </c>
      <c r="B2424" s="111">
        <v>2</v>
      </c>
      <c r="C2424" s="116">
        <v>0.0005458412905165156</v>
      </c>
      <c r="D2424" s="111" t="s">
        <v>658</v>
      </c>
      <c r="E2424" s="111" t="b">
        <v>0</v>
      </c>
      <c r="F2424" s="111" t="b">
        <v>0</v>
      </c>
      <c r="G2424" s="111" t="b">
        <v>0</v>
      </c>
    </row>
    <row r="2425" spans="1:7" ht="15">
      <c r="A2425" s="111" t="s">
        <v>799</v>
      </c>
      <c r="B2425" s="111">
        <v>2</v>
      </c>
      <c r="C2425" s="116">
        <v>0.0005458412905165156</v>
      </c>
      <c r="D2425" s="111" t="s">
        <v>658</v>
      </c>
      <c r="E2425" s="111" t="b">
        <v>0</v>
      </c>
      <c r="F2425" s="111" t="b">
        <v>0</v>
      </c>
      <c r="G2425" s="111" t="b">
        <v>0</v>
      </c>
    </row>
    <row r="2426" spans="1:7" ht="15">
      <c r="A2426" s="111" t="s">
        <v>2314</v>
      </c>
      <c r="B2426" s="111">
        <v>2</v>
      </c>
      <c r="C2426" s="116">
        <v>0.000664124196474858</v>
      </c>
      <c r="D2426" s="111" t="s">
        <v>658</v>
      </c>
      <c r="E2426" s="111" t="b">
        <v>1</v>
      </c>
      <c r="F2426" s="111" t="b">
        <v>0</v>
      </c>
      <c r="G2426" s="111" t="b">
        <v>0</v>
      </c>
    </row>
    <row r="2427" spans="1:7" ht="15">
      <c r="A2427" s="111" t="s">
        <v>2123</v>
      </c>
      <c r="B2427" s="111">
        <v>2</v>
      </c>
      <c r="C2427" s="116">
        <v>0.0005458412905165156</v>
      </c>
      <c r="D2427" s="111" t="s">
        <v>658</v>
      </c>
      <c r="E2427" s="111" t="b">
        <v>0</v>
      </c>
      <c r="F2427" s="111" t="b">
        <v>0</v>
      </c>
      <c r="G2427" s="111" t="b">
        <v>0</v>
      </c>
    </row>
    <row r="2428" spans="1:7" ht="15">
      <c r="A2428" s="111" t="s">
        <v>1331</v>
      </c>
      <c r="B2428" s="111">
        <v>2</v>
      </c>
      <c r="C2428" s="116">
        <v>0.0005458412905165156</v>
      </c>
      <c r="D2428" s="111" t="s">
        <v>658</v>
      </c>
      <c r="E2428" s="111" t="b">
        <v>0</v>
      </c>
      <c r="F2428" s="111" t="b">
        <v>0</v>
      </c>
      <c r="G2428" s="111" t="b">
        <v>0</v>
      </c>
    </row>
    <row r="2429" spans="1:7" ht="15">
      <c r="A2429" s="111" t="s">
        <v>1493</v>
      </c>
      <c r="B2429" s="111">
        <v>2</v>
      </c>
      <c r="C2429" s="116">
        <v>0.000664124196474858</v>
      </c>
      <c r="D2429" s="111" t="s">
        <v>658</v>
      </c>
      <c r="E2429" s="111" t="b">
        <v>0</v>
      </c>
      <c r="F2429" s="111" t="b">
        <v>0</v>
      </c>
      <c r="G2429" s="111" t="b">
        <v>0</v>
      </c>
    </row>
    <row r="2430" spans="1:7" ht="15">
      <c r="A2430" s="111" t="s">
        <v>2298</v>
      </c>
      <c r="B2430" s="111">
        <v>2</v>
      </c>
      <c r="C2430" s="116">
        <v>0.000664124196474858</v>
      </c>
      <c r="D2430" s="111" t="s">
        <v>658</v>
      </c>
      <c r="E2430" s="111" t="b">
        <v>0</v>
      </c>
      <c r="F2430" s="111" t="b">
        <v>0</v>
      </c>
      <c r="G2430" s="111" t="b">
        <v>0</v>
      </c>
    </row>
    <row r="2431" spans="1:7" ht="15">
      <c r="A2431" s="111" t="s">
        <v>2300</v>
      </c>
      <c r="B2431" s="111">
        <v>2</v>
      </c>
      <c r="C2431" s="116">
        <v>0.000664124196474858</v>
      </c>
      <c r="D2431" s="111" t="s">
        <v>658</v>
      </c>
      <c r="E2431" s="111" t="b">
        <v>0</v>
      </c>
      <c r="F2431" s="111" t="b">
        <v>0</v>
      </c>
      <c r="G2431" s="111" t="b">
        <v>0</v>
      </c>
    </row>
    <row r="2432" spans="1:7" ht="15">
      <c r="A2432" s="111" t="s">
        <v>2301</v>
      </c>
      <c r="B2432" s="111">
        <v>2</v>
      </c>
      <c r="C2432" s="116">
        <v>0.000664124196474858</v>
      </c>
      <c r="D2432" s="111" t="s">
        <v>658</v>
      </c>
      <c r="E2432" s="111" t="b">
        <v>0</v>
      </c>
      <c r="F2432" s="111" t="b">
        <v>0</v>
      </c>
      <c r="G2432" s="111" t="b">
        <v>0</v>
      </c>
    </row>
    <row r="2433" spans="1:7" ht="15">
      <c r="A2433" s="111" t="s">
        <v>946</v>
      </c>
      <c r="B2433" s="111">
        <v>2</v>
      </c>
      <c r="C2433" s="116">
        <v>0.0005458412905165156</v>
      </c>
      <c r="D2433" s="111" t="s">
        <v>658</v>
      </c>
      <c r="E2433" s="111" t="b">
        <v>0</v>
      </c>
      <c r="F2433" s="111" t="b">
        <v>0</v>
      </c>
      <c r="G2433" s="111" t="b">
        <v>0</v>
      </c>
    </row>
    <row r="2434" spans="1:7" ht="15">
      <c r="A2434" s="111" t="s">
        <v>967</v>
      </c>
      <c r="B2434" s="111">
        <v>2</v>
      </c>
      <c r="C2434" s="116">
        <v>0.0005458412905165156</v>
      </c>
      <c r="D2434" s="111" t="s">
        <v>658</v>
      </c>
      <c r="E2434" s="111" t="b">
        <v>0</v>
      </c>
      <c r="F2434" s="111" t="b">
        <v>0</v>
      </c>
      <c r="G2434" s="111" t="b">
        <v>0</v>
      </c>
    </row>
    <row r="2435" spans="1:7" ht="15">
      <c r="A2435" s="111" t="s">
        <v>1131</v>
      </c>
      <c r="B2435" s="111">
        <v>2</v>
      </c>
      <c r="C2435" s="116">
        <v>0.0005458412905165156</v>
      </c>
      <c r="D2435" s="111" t="s">
        <v>658</v>
      </c>
      <c r="E2435" s="111" t="b">
        <v>0</v>
      </c>
      <c r="F2435" s="111" t="b">
        <v>0</v>
      </c>
      <c r="G2435" s="111" t="b">
        <v>0</v>
      </c>
    </row>
    <row r="2436" spans="1:7" ht="15">
      <c r="A2436" s="111" t="s">
        <v>996</v>
      </c>
      <c r="B2436" s="111">
        <v>2</v>
      </c>
      <c r="C2436" s="116">
        <v>0.0005458412905165156</v>
      </c>
      <c r="D2436" s="111" t="s">
        <v>658</v>
      </c>
      <c r="E2436" s="111" t="b">
        <v>0</v>
      </c>
      <c r="F2436" s="111" t="b">
        <v>0</v>
      </c>
      <c r="G2436" s="111" t="b">
        <v>0</v>
      </c>
    </row>
    <row r="2437" spans="1:7" ht="15">
      <c r="A2437" s="111" t="s">
        <v>1137</v>
      </c>
      <c r="B2437" s="111">
        <v>2</v>
      </c>
      <c r="C2437" s="116">
        <v>0.000664124196474858</v>
      </c>
      <c r="D2437" s="111" t="s">
        <v>658</v>
      </c>
      <c r="E2437" s="111" t="b">
        <v>0</v>
      </c>
      <c r="F2437" s="111" t="b">
        <v>0</v>
      </c>
      <c r="G2437" s="111" t="b">
        <v>0</v>
      </c>
    </row>
    <row r="2438" spans="1:7" ht="15">
      <c r="A2438" s="111" t="s">
        <v>867</v>
      </c>
      <c r="B2438" s="111">
        <v>2</v>
      </c>
      <c r="C2438" s="116">
        <v>0.0005458412905165156</v>
      </c>
      <c r="D2438" s="111" t="s">
        <v>658</v>
      </c>
      <c r="E2438" s="111" t="b">
        <v>0</v>
      </c>
      <c r="F2438" s="111" t="b">
        <v>0</v>
      </c>
      <c r="G2438" s="111" t="b">
        <v>0</v>
      </c>
    </row>
    <row r="2439" spans="1:7" ht="15">
      <c r="A2439" s="111" t="s">
        <v>2306</v>
      </c>
      <c r="B2439" s="111">
        <v>2</v>
      </c>
      <c r="C2439" s="116">
        <v>0.000664124196474858</v>
      </c>
      <c r="D2439" s="111" t="s">
        <v>658</v>
      </c>
      <c r="E2439" s="111" t="b">
        <v>0</v>
      </c>
      <c r="F2439" s="111" t="b">
        <v>0</v>
      </c>
      <c r="G2439" s="111" t="b">
        <v>0</v>
      </c>
    </row>
    <row r="2440" spans="1:7" ht="15">
      <c r="A2440" s="111" t="s">
        <v>2307</v>
      </c>
      <c r="B2440" s="111">
        <v>2</v>
      </c>
      <c r="C2440" s="116">
        <v>0.000664124196474858</v>
      </c>
      <c r="D2440" s="111" t="s">
        <v>658</v>
      </c>
      <c r="E2440" s="111" t="b">
        <v>0</v>
      </c>
      <c r="F2440" s="111" t="b">
        <v>0</v>
      </c>
      <c r="G2440" s="111" t="b">
        <v>0</v>
      </c>
    </row>
    <row r="2441" spans="1:7" ht="15">
      <c r="A2441" s="111" t="s">
        <v>1699</v>
      </c>
      <c r="B2441" s="111">
        <v>2</v>
      </c>
      <c r="C2441" s="116">
        <v>0.000664124196474858</v>
      </c>
      <c r="D2441" s="111" t="s">
        <v>658</v>
      </c>
      <c r="E2441" s="111" t="b">
        <v>0</v>
      </c>
      <c r="F2441" s="111" t="b">
        <v>0</v>
      </c>
      <c r="G2441" s="111" t="b">
        <v>0</v>
      </c>
    </row>
    <row r="2442" spans="1:7" ht="15">
      <c r="A2442" s="111" t="s">
        <v>2309</v>
      </c>
      <c r="B2442" s="111">
        <v>2</v>
      </c>
      <c r="C2442" s="116">
        <v>0.000664124196474858</v>
      </c>
      <c r="D2442" s="111" t="s">
        <v>658</v>
      </c>
      <c r="E2442" s="111" t="b">
        <v>0</v>
      </c>
      <c r="F2442" s="111" t="b">
        <v>0</v>
      </c>
      <c r="G2442" s="111" t="b">
        <v>0</v>
      </c>
    </row>
    <row r="2443" spans="1:7" ht="15">
      <c r="A2443" s="111" t="s">
        <v>2044</v>
      </c>
      <c r="B2443" s="111">
        <v>2</v>
      </c>
      <c r="C2443" s="116">
        <v>0.0005458412905165156</v>
      </c>
      <c r="D2443" s="111" t="s">
        <v>658</v>
      </c>
      <c r="E2443" s="111" t="b">
        <v>0</v>
      </c>
      <c r="F2443" s="111" t="b">
        <v>0</v>
      </c>
      <c r="G2443" s="111" t="b">
        <v>0</v>
      </c>
    </row>
    <row r="2444" spans="1:7" ht="15">
      <c r="A2444" s="111" t="s">
        <v>2253</v>
      </c>
      <c r="B2444" s="111">
        <v>2</v>
      </c>
      <c r="C2444" s="116">
        <v>0.0005458412905165156</v>
      </c>
      <c r="D2444" s="111" t="s">
        <v>658</v>
      </c>
      <c r="E2444" s="111" t="b">
        <v>1</v>
      </c>
      <c r="F2444" s="111" t="b">
        <v>0</v>
      </c>
      <c r="G2444" s="111" t="b">
        <v>0</v>
      </c>
    </row>
    <row r="2445" spans="1:7" ht="15">
      <c r="A2445" s="111" t="s">
        <v>1010</v>
      </c>
      <c r="B2445" s="111">
        <v>2</v>
      </c>
      <c r="C2445" s="116">
        <v>0.000664124196474858</v>
      </c>
      <c r="D2445" s="111" t="s">
        <v>658</v>
      </c>
      <c r="E2445" s="111" t="b">
        <v>0</v>
      </c>
      <c r="F2445" s="111" t="b">
        <v>0</v>
      </c>
      <c r="G2445" s="111" t="b">
        <v>0</v>
      </c>
    </row>
    <row r="2446" spans="1:7" ht="15">
      <c r="A2446" s="111" t="s">
        <v>785</v>
      </c>
      <c r="B2446" s="111">
        <v>2</v>
      </c>
      <c r="C2446" s="116">
        <v>0.000664124196474858</v>
      </c>
      <c r="D2446" s="111" t="s">
        <v>658</v>
      </c>
      <c r="E2446" s="111" t="b">
        <v>0</v>
      </c>
      <c r="F2446" s="111" t="b">
        <v>0</v>
      </c>
      <c r="G2446" s="111" t="b">
        <v>0</v>
      </c>
    </row>
    <row r="2447" spans="1:7" ht="15">
      <c r="A2447" s="111" t="s">
        <v>2310</v>
      </c>
      <c r="B2447" s="111">
        <v>2</v>
      </c>
      <c r="C2447" s="116">
        <v>0.000664124196474858</v>
      </c>
      <c r="D2447" s="111" t="s">
        <v>658</v>
      </c>
      <c r="E2447" s="111" t="b">
        <v>0</v>
      </c>
      <c r="F2447" s="111" t="b">
        <v>0</v>
      </c>
      <c r="G2447" s="111" t="b">
        <v>0</v>
      </c>
    </row>
    <row r="2448" spans="1:7" ht="15">
      <c r="A2448" s="111" t="s">
        <v>1502</v>
      </c>
      <c r="B2448" s="111">
        <v>2</v>
      </c>
      <c r="C2448" s="116">
        <v>0.000664124196474858</v>
      </c>
      <c r="D2448" s="111" t="s">
        <v>658</v>
      </c>
      <c r="E2448" s="111" t="b">
        <v>0</v>
      </c>
      <c r="F2448" s="111" t="b">
        <v>0</v>
      </c>
      <c r="G2448" s="111" t="b">
        <v>0</v>
      </c>
    </row>
    <row r="2449" spans="1:7" ht="15">
      <c r="A2449" s="111" t="s">
        <v>1483</v>
      </c>
      <c r="B2449" s="111">
        <v>2</v>
      </c>
      <c r="C2449" s="116">
        <v>0.0005458412905165156</v>
      </c>
      <c r="D2449" s="111" t="s">
        <v>658</v>
      </c>
      <c r="E2449" s="111" t="b">
        <v>0</v>
      </c>
      <c r="F2449" s="111" t="b">
        <v>0</v>
      </c>
      <c r="G2449" s="111" t="b">
        <v>0</v>
      </c>
    </row>
    <row r="2450" spans="1:7" ht="15">
      <c r="A2450" s="111" t="s">
        <v>1282</v>
      </c>
      <c r="B2450" s="111">
        <v>2</v>
      </c>
      <c r="C2450" s="116">
        <v>0.0005458412905165156</v>
      </c>
      <c r="D2450" s="111" t="s">
        <v>658</v>
      </c>
      <c r="E2450" s="111" t="b">
        <v>0</v>
      </c>
      <c r="F2450" s="111" t="b">
        <v>0</v>
      </c>
      <c r="G2450" s="111" t="b">
        <v>0</v>
      </c>
    </row>
    <row r="2451" spans="1:7" ht="15">
      <c r="A2451" s="111" t="s">
        <v>1351</v>
      </c>
      <c r="B2451" s="111">
        <v>2</v>
      </c>
      <c r="C2451" s="116">
        <v>0.0005458412905165156</v>
      </c>
      <c r="D2451" s="111" t="s">
        <v>658</v>
      </c>
      <c r="E2451" s="111" t="b">
        <v>0</v>
      </c>
      <c r="F2451" s="111" t="b">
        <v>0</v>
      </c>
      <c r="G2451" s="111" t="b">
        <v>0</v>
      </c>
    </row>
    <row r="2452" spans="1:7" ht="15">
      <c r="A2452" s="111" t="s">
        <v>1060</v>
      </c>
      <c r="B2452" s="111">
        <v>2</v>
      </c>
      <c r="C2452" s="116">
        <v>0.000664124196474858</v>
      </c>
      <c r="D2452" s="111" t="s">
        <v>658</v>
      </c>
      <c r="E2452" s="111" t="b">
        <v>0</v>
      </c>
      <c r="F2452" s="111" t="b">
        <v>0</v>
      </c>
      <c r="G2452" s="111" t="b">
        <v>0</v>
      </c>
    </row>
    <row r="2453" spans="1:7" ht="15">
      <c r="A2453" s="111" t="s">
        <v>1620</v>
      </c>
      <c r="B2453" s="111">
        <v>2</v>
      </c>
      <c r="C2453" s="116">
        <v>0.0005458412905165156</v>
      </c>
      <c r="D2453" s="111" t="s">
        <v>658</v>
      </c>
      <c r="E2453" s="111" t="b">
        <v>0</v>
      </c>
      <c r="F2453" s="111" t="b">
        <v>0</v>
      </c>
      <c r="G2453" s="111" t="b">
        <v>0</v>
      </c>
    </row>
    <row r="2454" spans="1:7" ht="15">
      <c r="A2454" s="111" t="s">
        <v>1984</v>
      </c>
      <c r="B2454" s="111">
        <v>2</v>
      </c>
      <c r="C2454" s="116">
        <v>0.0005458412905165156</v>
      </c>
      <c r="D2454" s="111" t="s">
        <v>658</v>
      </c>
      <c r="E2454" s="111" t="b">
        <v>0</v>
      </c>
      <c r="F2454" s="111" t="b">
        <v>0</v>
      </c>
      <c r="G2454" s="111" t="b">
        <v>0</v>
      </c>
    </row>
    <row r="2455" spans="1:7" ht="15">
      <c r="A2455" s="111" t="s">
        <v>1415</v>
      </c>
      <c r="B2455" s="111">
        <v>2</v>
      </c>
      <c r="C2455" s="116">
        <v>0.000664124196474858</v>
      </c>
      <c r="D2455" s="111" t="s">
        <v>658</v>
      </c>
      <c r="E2455" s="111" t="b">
        <v>0</v>
      </c>
      <c r="F2455" s="111" t="b">
        <v>0</v>
      </c>
      <c r="G2455" s="111" t="b">
        <v>0</v>
      </c>
    </row>
    <row r="2456" spans="1:7" ht="15">
      <c r="A2456" s="111" t="s">
        <v>2023</v>
      </c>
      <c r="B2456" s="111">
        <v>2</v>
      </c>
      <c r="C2456" s="116">
        <v>0.0005458412905165156</v>
      </c>
      <c r="D2456" s="111" t="s">
        <v>658</v>
      </c>
      <c r="E2456" s="111" t="b">
        <v>0</v>
      </c>
      <c r="F2456" s="111" t="b">
        <v>0</v>
      </c>
      <c r="G2456" s="111" t="b">
        <v>0</v>
      </c>
    </row>
    <row r="2457" spans="1:7" ht="15">
      <c r="A2457" s="111" t="s">
        <v>1300</v>
      </c>
      <c r="B2457" s="111">
        <v>2</v>
      </c>
      <c r="C2457" s="116">
        <v>0.0005458412905165156</v>
      </c>
      <c r="D2457" s="111" t="s">
        <v>658</v>
      </c>
      <c r="E2457" s="111" t="b">
        <v>0</v>
      </c>
      <c r="F2457" s="111" t="b">
        <v>0</v>
      </c>
      <c r="G2457" s="111" t="b">
        <v>0</v>
      </c>
    </row>
    <row r="2458" spans="1:7" ht="15">
      <c r="A2458" s="111" t="s">
        <v>1135</v>
      </c>
      <c r="B2458" s="111">
        <v>2</v>
      </c>
      <c r="C2458" s="116">
        <v>0.0005458412905165156</v>
      </c>
      <c r="D2458" s="111" t="s">
        <v>658</v>
      </c>
      <c r="E2458" s="111" t="b">
        <v>0</v>
      </c>
      <c r="F2458" s="111" t="b">
        <v>0</v>
      </c>
      <c r="G2458" s="111" t="b">
        <v>0</v>
      </c>
    </row>
    <row r="2459" spans="1:7" ht="15">
      <c r="A2459" s="111" t="s">
        <v>2089</v>
      </c>
      <c r="B2459" s="111">
        <v>2</v>
      </c>
      <c r="C2459" s="116">
        <v>0.000664124196474858</v>
      </c>
      <c r="D2459" s="111" t="s">
        <v>658</v>
      </c>
      <c r="E2459" s="111" t="b">
        <v>0</v>
      </c>
      <c r="F2459" s="111" t="b">
        <v>0</v>
      </c>
      <c r="G2459" s="111" t="b">
        <v>0</v>
      </c>
    </row>
    <row r="2460" spans="1:7" ht="15">
      <c r="A2460" s="111" t="s">
        <v>1003</v>
      </c>
      <c r="B2460" s="111">
        <v>2</v>
      </c>
      <c r="C2460" s="116">
        <v>0.000664124196474858</v>
      </c>
      <c r="D2460" s="111" t="s">
        <v>658</v>
      </c>
      <c r="E2460" s="111" t="b">
        <v>0</v>
      </c>
      <c r="F2460" s="111" t="b">
        <v>0</v>
      </c>
      <c r="G2460" s="111" t="b">
        <v>0</v>
      </c>
    </row>
    <row r="2461" spans="1:7" ht="15">
      <c r="A2461" s="111" t="s">
        <v>2018</v>
      </c>
      <c r="B2461" s="111">
        <v>2</v>
      </c>
      <c r="C2461" s="116">
        <v>0.0005458412905165156</v>
      </c>
      <c r="D2461" s="111" t="s">
        <v>658</v>
      </c>
      <c r="E2461" s="111" t="b">
        <v>0</v>
      </c>
      <c r="F2461" s="111" t="b">
        <v>0</v>
      </c>
      <c r="G2461" s="111" t="b">
        <v>0</v>
      </c>
    </row>
    <row r="2462" spans="1:7" ht="15">
      <c r="A2462" s="111" t="s">
        <v>2092</v>
      </c>
      <c r="B2462" s="111">
        <v>2</v>
      </c>
      <c r="C2462" s="116">
        <v>0.000664124196474858</v>
      </c>
      <c r="D2462" s="111" t="s">
        <v>658</v>
      </c>
      <c r="E2462" s="111" t="b">
        <v>0</v>
      </c>
      <c r="F2462" s="111" t="b">
        <v>0</v>
      </c>
      <c r="G2462" s="111" t="b">
        <v>0</v>
      </c>
    </row>
    <row r="2463" spans="1:7" ht="15">
      <c r="A2463" s="111" t="s">
        <v>1636</v>
      </c>
      <c r="B2463" s="111">
        <v>2</v>
      </c>
      <c r="C2463" s="116">
        <v>0.000664124196474858</v>
      </c>
      <c r="D2463" s="111" t="s">
        <v>658</v>
      </c>
      <c r="E2463" s="111" t="b">
        <v>0</v>
      </c>
      <c r="F2463" s="111" t="b">
        <v>0</v>
      </c>
      <c r="G2463" s="111" t="b">
        <v>0</v>
      </c>
    </row>
    <row r="2464" spans="1:7" ht="15">
      <c r="A2464" s="111" t="s">
        <v>1567</v>
      </c>
      <c r="B2464" s="111">
        <v>2</v>
      </c>
      <c r="C2464" s="116">
        <v>0.0005458412905165156</v>
      </c>
      <c r="D2464" s="111" t="s">
        <v>658</v>
      </c>
      <c r="E2464" s="111" t="b">
        <v>0</v>
      </c>
      <c r="F2464" s="111" t="b">
        <v>0</v>
      </c>
      <c r="G2464" s="111" t="b">
        <v>0</v>
      </c>
    </row>
    <row r="2465" spans="1:7" ht="15">
      <c r="A2465" s="111" t="s">
        <v>2093</v>
      </c>
      <c r="B2465" s="111">
        <v>2</v>
      </c>
      <c r="C2465" s="116">
        <v>0.0005458412905165156</v>
      </c>
      <c r="D2465" s="111" t="s">
        <v>658</v>
      </c>
      <c r="E2465" s="111" t="b">
        <v>0</v>
      </c>
      <c r="F2465" s="111" t="b">
        <v>0</v>
      </c>
      <c r="G2465" s="111" t="b">
        <v>0</v>
      </c>
    </row>
    <row r="2466" spans="1:7" ht="15">
      <c r="A2466" s="111" t="s">
        <v>2094</v>
      </c>
      <c r="B2466" s="111">
        <v>2</v>
      </c>
      <c r="C2466" s="116">
        <v>0.000664124196474858</v>
      </c>
      <c r="D2466" s="111" t="s">
        <v>658</v>
      </c>
      <c r="E2466" s="111" t="b">
        <v>0</v>
      </c>
      <c r="F2466" s="111" t="b">
        <v>0</v>
      </c>
      <c r="G2466" s="111" t="b">
        <v>0</v>
      </c>
    </row>
    <row r="2467" spans="1:7" ht="15">
      <c r="A2467" s="111" t="s">
        <v>1084</v>
      </c>
      <c r="B2467" s="111">
        <v>2</v>
      </c>
      <c r="C2467" s="116">
        <v>0.0005458412905165156</v>
      </c>
      <c r="D2467" s="111" t="s">
        <v>658</v>
      </c>
      <c r="E2467" s="111" t="b">
        <v>0</v>
      </c>
      <c r="F2467" s="111" t="b">
        <v>0</v>
      </c>
      <c r="G2467" s="111" t="b">
        <v>0</v>
      </c>
    </row>
    <row r="2468" spans="1:7" ht="15">
      <c r="A2468" s="111" t="s">
        <v>849</v>
      </c>
      <c r="B2468" s="111">
        <v>2</v>
      </c>
      <c r="C2468" s="116">
        <v>0.0005458412905165156</v>
      </c>
      <c r="D2468" s="111" t="s">
        <v>658</v>
      </c>
      <c r="E2468" s="111" t="b">
        <v>0</v>
      </c>
      <c r="F2468" s="111" t="b">
        <v>0</v>
      </c>
      <c r="G2468" s="111" t="b">
        <v>0</v>
      </c>
    </row>
    <row r="2469" spans="1:7" ht="15">
      <c r="A2469" s="111" t="s">
        <v>1259</v>
      </c>
      <c r="B2469" s="111">
        <v>2</v>
      </c>
      <c r="C2469" s="116">
        <v>0.0005458412905165156</v>
      </c>
      <c r="D2469" s="111" t="s">
        <v>658</v>
      </c>
      <c r="E2469" s="111" t="b">
        <v>0</v>
      </c>
      <c r="F2469" s="111" t="b">
        <v>0</v>
      </c>
      <c r="G2469" s="111" t="b">
        <v>0</v>
      </c>
    </row>
    <row r="2470" spans="1:7" ht="15">
      <c r="A2470" s="111" t="s">
        <v>1484</v>
      </c>
      <c r="B2470" s="111">
        <v>2</v>
      </c>
      <c r="C2470" s="116">
        <v>0.000664124196474858</v>
      </c>
      <c r="D2470" s="111" t="s">
        <v>658</v>
      </c>
      <c r="E2470" s="111" t="b">
        <v>0</v>
      </c>
      <c r="F2470" s="111" t="b">
        <v>0</v>
      </c>
      <c r="G2470" s="111" t="b">
        <v>0</v>
      </c>
    </row>
    <row r="2471" spans="1:7" ht="15">
      <c r="A2471" s="111" t="s">
        <v>1581</v>
      </c>
      <c r="B2471" s="111">
        <v>2</v>
      </c>
      <c r="C2471" s="116">
        <v>0.000664124196474858</v>
      </c>
      <c r="D2471" s="111" t="s">
        <v>658</v>
      </c>
      <c r="E2471" s="111" t="b">
        <v>1</v>
      </c>
      <c r="F2471" s="111" t="b">
        <v>0</v>
      </c>
      <c r="G2471" s="111" t="b">
        <v>0</v>
      </c>
    </row>
    <row r="2472" spans="1:7" ht="15">
      <c r="A2472" s="111" t="s">
        <v>2096</v>
      </c>
      <c r="B2472" s="111">
        <v>2</v>
      </c>
      <c r="C2472" s="116">
        <v>0.0005458412905165156</v>
      </c>
      <c r="D2472" s="111" t="s">
        <v>658</v>
      </c>
      <c r="E2472" s="111" t="b">
        <v>0</v>
      </c>
      <c r="F2472" s="111" t="b">
        <v>0</v>
      </c>
      <c r="G2472" s="111" t="b">
        <v>0</v>
      </c>
    </row>
    <row r="2473" spans="1:7" ht="15">
      <c r="A2473" s="111" t="s">
        <v>1639</v>
      </c>
      <c r="B2473" s="111">
        <v>2</v>
      </c>
      <c r="C2473" s="116">
        <v>0.0005458412905165156</v>
      </c>
      <c r="D2473" s="111" t="s">
        <v>658</v>
      </c>
      <c r="E2473" s="111" t="b">
        <v>0</v>
      </c>
      <c r="F2473" s="111" t="b">
        <v>0</v>
      </c>
      <c r="G2473" s="111" t="b">
        <v>0</v>
      </c>
    </row>
    <row r="2474" spans="1:7" ht="15">
      <c r="A2474" s="111" t="s">
        <v>1387</v>
      </c>
      <c r="B2474" s="111">
        <v>2</v>
      </c>
      <c r="C2474" s="116">
        <v>0.0005458412905165156</v>
      </c>
      <c r="D2474" s="111" t="s">
        <v>658</v>
      </c>
      <c r="E2474" s="111" t="b">
        <v>1</v>
      </c>
      <c r="F2474" s="111" t="b">
        <v>0</v>
      </c>
      <c r="G2474" s="111" t="b">
        <v>0</v>
      </c>
    </row>
    <row r="2475" spans="1:7" ht="15">
      <c r="A2475" s="111" t="s">
        <v>1072</v>
      </c>
      <c r="B2475" s="111">
        <v>2</v>
      </c>
      <c r="C2475" s="116">
        <v>0.0005458412905165156</v>
      </c>
      <c r="D2475" s="111" t="s">
        <v>658</v>
      </c>
      <c r="E2475" s="111" t="b">
        <v>0</v>
      </c>
      <c r="F2475" s="111" t="b">
        <v>0</v>
      </c>
      <c r="G2475" s="111" t="b">
        <v>0</v>
      </c>
    </row>
    <row r="2476" spans="1:7" ht="15">
      <c r="A2476" s="111" t="s">
        <v>1388</v>
      </c>
      <c r="B2476" s="111">
        <v>2</v>
      </c>
      <c r="C2476" s="116">
        <v>0.0005458412905165156</v>
      </c>
      <c r="D2476" s="111" t="s">
        <v>658</v>
      </c>
      <c r="E2476" s="111" t="b">
        <v>0</v>
      </c>
      <c r="F2476" s="111" t="b">
        <v>0</v>
      </c>
      <c r="G2476" s="111" t="b">
        <v>0</v>
      </c>
    </row>
    <row r="2477" spans="1:7" ht="15">
      <c r="A2477" s="111" t="s">
        <v>1120</v>
      </c>
      <c r="B2477" s="111">
        <v>2</v>
      </c>
      <c r="C2477" s="116">
        <v>0.0005458412905165156</v>
      </c>
      <c r="D2477" s="111" t="s">
        <v>658</v>
      </c>
      <c r="E2477" s="111" t="b">
        <v>0</v>
      </c>
      <c r="F2477" s="111" t="b">
        <v>0</v>
      </c>
      <c r="G2477" s="111" t="b">
        <v>0</v>
      </c>
    </row>
    <row r="2478" spans="1:7" ht="15">
      <c r="A2478" s="111" t="s">
        <v>862</v>
      </c>
      <c r="B2478" s="111">
        <v>2</v>
      </c>
      <c r="C2478" s="116">
        <v>0.0005458412905165156</v>
      </c>
      <c r="D2478" s="111" t="s">
        <v>658</v>
      </c>
      <c r="E2478" s="111" t="b">
        <v>0</v>
      </c>
      <c r="F2478" s="111" t="b">
        <v>0</v>
      </c>
      <c r="G2478" s="111" t="b">
        <v>0</v>
      </c>
    </row>
    <row r="2479" spans="1:7" ht="15">
      <c r="A2479" s="111" t="s">
        <v>1986</v>
      </c>
      <c r="B2479" s="111">
        <v>2</v>
      </c>
      <c r="C2479" s="116">
        <v>0.0005458412905165156</v>
      </c>
      <c r="D2479" s="111" t="s">
        <v>658</v>
      </c>
      <c r="E2479" s="111" t="b">
        <v>0</v>
      </c>
      <c r="F2479" s="111" t="b">
        <v>0</v>
      </c>
      <c r="G2479" s="111" t="b">
        <v>0</v>
      </c>
    </row>
    <row r="2480" spans="1:7" ht="15">
      <c r="A2480" s="111" t="s">
        <v>2119</v>
      </c>
      <c r="B2480" s="111">
        <v>2</v>
      </c>
      <c r="C2480" s="116">
        <v>0.0005458412905165156</v>
      </c>
      <c r="D2480" s="111" t="s">
        <v>658</v>
      </c>
      <c r="E2480" s="111" t="b">
        <v>0</v>
      </c>
      <c r="F2480" s="111" t="b">
        <v>0</v>
      </c>
      <c r="G2480" s="111" t="b">
        <v>0</v>
      </c>
    </row>
    <row r="2481" spans="1:7" ht="15">
      <c r="A2481" s="111" t="s">
        <v>2056</v>
      </c>
      <c r="B2481" s="111">
        <v>2</v>
      </c>
      <c r="C2481" s="116">
        <v>0.0005458412905165156</v>
      </c>
      <c r="D2481" s="111" t="s">
        <v>658</v>
      </c>
      <c r="E2481" s="111" t="b">
        <v>0</v>
      </c>
      <c r="F2481" s="111" t="b">
        <v>0</v>
      </c>
      <c r="G2481" s="111" t="b">
        <v>0</v>
      </c>
    </row>
    <row r="2482" spans="1:7" ht="15">
      <c r="A2482" s="111" t="s">
        <v>1377</v>
      </c>
      <c r="B2482" s="111">
        <v>2</v>
      </c>
      <c r="C2482" s="116">
        <v>0.0005458412905165156</v>
      </c>
      <c r="D2482" s="111" t="s">
        <v>658</v>
      </c>
      <c r="E2482" s="111" t="b">
        <v>0</v>
      </c>
      <c r="F2482" s="111" t="b">
        <v>0</v>
      </c>
      <c r="G2482" s="111" t="b">
        <v>0</v>
      </c>
    </row>
    <row r="2483" spans="1:7" ht="15">
      <c r="A2483" s="111" t="s">
        <v>1669</v>
      </c>
      <c r="B2483" s="111">
        <v>2</v>
      </c>
      <c r="C2483" s="116">
        <v>0.0005458412905165156</v>
      </c>
      <c r="D2483" s="111" t="s">
        <v>658</v>
      </c>
      <c r="E2483" s="111" t="b">
        <v>0</v>
      </c>
      <c r="F2483" s="111" t="b">
        <v>0</v>
      </c>
      <c r="G2483" s="111" t="b">
        <v>0</v>
      </c>
    </row>
    <row r="2484" spans="1:7" ht="15">
      <c r="A2484" s="111" t="s">
        <v>1495</v>
      </c>
      <c r="B2484" s="111">
        <v>2</v>
      </c>
      <c r="C2484" s="116">
        <v>0.000664124196474858</v>
      </c>
      <c r="D2484" s="111" t="s">
        <v>658</v>
      </c>
      <c r="E2484" s="111" t="b">
        <v>0</v>
      </c>
      <c r="F2484" s="111" t="b">
        <v>1</v>
      </c>
      <c r="G2484" s="111" t="b">
        <v>0</v>
      </c>
    </row>
    <row r="2485" spans="1:7" ht="15">
      <c r="A2485" s="111" t="s">
        <v>2294</v>
      </c>
      <c r="B2485" s="111">
        <v>2</v>
      </c>
      <c r="C2485" s="116">
        <v>0.000664124196474858</v>
      </c>
      <c r="D2485" s="111" t="s">
        <v>658</v>
      </c>
      <c r="E2485" s="111" t="b">
        <v>0</v>
      </c>
      <c r="F2485" s="111" t="b">
        <v>0</v>
      </c>
      <c r="G2485" s="111" t="b">
        <v>0</v>
      </c>
    </row>
    <row r="2486" spans="1:7" ht="15">
      <c r="A2486" s="111" t="s">
        <v>1707</v>
      </c>
      <c r="B2486" s="111">
        <v>2</v>
      </c>
      <c r="C2486" s="116">
        <v>0.0005458412905165156</v>
      </c>
      <c r="D2486" s="111" t="s">
        <v>658</v>
      </c>
      <c r="E2486" s="111" t="b">
        <v>0</v>
      </c>
      <c r="F2486" s="111" t="b">
        <v>0</v>
      </c>
      <c r="G2486" s="111" t="b">
        <v>0</v>
      </c>
    </row>
    <row r="2487" spans="1:7" ht="15">
      <c r="A2487" s="111" t="s">
        <v>1978</v>
      </c>
      <c r="B2487" s="111">
        <v>2</v>
      </c>
      <c r="C2487" s="116">
        <v>0.0005458412905165156</v>
      </c>
      <c r="D2487" s="111" t="s">
        <v>658</v>
      </c>
      <c r="E2487" s="111" t="b">
        <v>0</v>
      </c>
      <c r="F2487" s="111" t="b">
        <v>0</v>
      </c>
      <c r="G2487" s="111" t="b">
        <v>0</v>
      </c>
    </row>
    <row r="2488" spans="1:7" ht="15">
      <c r="A2488" s="111" t="s">
        <v>1729</v>
      </c>
      <c r="B2488" s="111">
        <v>2</v>
      </c>
      <c r="C2488" s="116">
        <v>0.0005458412905165156</v>
      </c>
      <c r="D2488" s="111" t="s">
        <v>658</v>
      </c>
      <c r="E2488" s="111" t="b">
        <v>0</v>
      </c>
      <c r="F2488" s="111" t="b">
        <v>0</v>
      </c>
      <c r="G2488" s="111" t="b">
        <v>0</v>
      </c>
    </row>
    <row r="2489" spans="1:7" ht="15">
      <c r="A2489" s="111" t="s">
        <v>2003</v>
      </c>
      <c r="B2489" s="111">
        <v>2</v>
      </c>
      <c r="C2489" s="116">
        <v>0.0005458412905165156</v>
      </c>
      <c r="D2489" s="111" t="s">
        <v>658</v>
      </c>
      <c r="E2489" s="111" t="b">
        <v>0</v>
      </c>
      <c r="F2489" s="111" t="b">
        <v>0</v>
      </c>
      <c r="G2489" s="111" t="b">
        <v>0</v>
      </c>
    </row>
    <row r="2490" spans="1:7" ht="15">
      <c r="A2490" s="111" t="s">
        <v>2274</v>
      </c>
      <c r="B2490" s="111">
        <v>2</v>
      </c>
      <c r="C2490" s="116">
        <v>0.0005458412905165156</v>
      </c>
      <c r="D2490" s="111" t="s">
        <v>658</v>
      </c>
      <c r="E2490" s="111" t="b">
        <v>0</v>
      </c>
      <c r="F2490" s="111" t="b">
        <v>0</v>
      </c>
      <c r="G2490" s="111" t="b">
        <v>0</v>
      </c>
    </row>
    <row r="2491" spans="1:7" ht="15">
      <c r="A2491" s="111" t="s">
        <v>1281</v>
      </c>
      <c r="B2491" s="111">
        <v>2</v>
      </c>
      <c r="C2491" s="116">
        <v>0.0005458412905165156</v>
      </c>
      <c r="D2491" s="111" t="s">
        <v>658</v>
      </c>
      <c r="E2491" s="111" t="b">
        <v>1</v>
      </c>
      <c r="F2491" s="111" t="b">
        <v>0</v>
      </c>
      <c r="G2491" s="111" t="b">
        <v>0</v>
      </c>
    </row>
    <row r="2492" spans="1:7" ht="15">
      <c r="A2492" s="111" t="s">
        <v>2273</v>
      </c>
      <c r="B2492" s="111">
        <v>2</v>
      </c>
      <c r="C2492" s="116">
        <v>0.000664124196474858</v>
      </c>
      <c r="D2492" s="111" t="s">
        <v>658</v>
      </c>
      <c r="E2492" s="111" t="b">
        <v>0</v>
      </c>
      <c r="F2492" s="111" t="b">
        <v>1</v>
      </c>
      <c r="G2492" s="111" t="b">
        <v>0</v>
      </c>
    </row>
    <row r="2493" spans="1:7" ht="15">
      <c r="A2493" s="111" t="s">
        <v>1618</v>
      </c>
      <c r="B2493" s="111">
        <v>2</v>
      </c>
      <c r="C2493" s="116">
        <v>0.0005458412905165156</v>
      </c>
      <c r="D2493" s="111" t="s">
        <v>658</v>
      </c>
      <c r="E2493" s="111" t="b">
        <v>0</v>
      </c>
      <c r="F2493" s="111" t="b">
        <v>0</v>
      </c>
      <c r="G2493" s="111" t="b">
        <v>0</v>
      </c>
    </row>
    <row r="2494" spans="1:7" ht="15">
      <c r="A2494" s="111" t="s">
        <v>2275</v>
      </c>
      <c r="B2494" s="111">
        <v>2</v>
      </c>
      <c r="C2494" s="116">
        <v>0.000664124196474858</v>
      </c>
      <c r="D2494" s="111" t="s">
        <v>658</v>
      </c>
      <c r="E2494" s="111" t="b">
        <v>0</v>
      </c>
      <c r="F2494" s="111" t="b">
        <v>0</v>
      </c>
      <c r="G2494" s="111" t="b">
        <v>0</v>
      </c>
    </row>
    <row r="2495" spans="1:7" ht="15">
      <c r="A2495" s="111" t="s">
        <v>1289</v>
      </c>
      <c r="B2495" s="111">
        <v>2</v>
      </c>
      <c r="C2495" s="116">
        <v>0.0005458412905165156</v>
      </c>
      <c r="D2495" s="111" t="s">
        <v>658</v>
      </c>
      <c r="E2495" s="111" t="b">
        <v>0</v>
      </c>
      <c r="F2495" s="111" t="b">
        <v>0</v>
      </c>
      <c r="G2495" s="111" t="b">
        <v>0</v>
      </c>
    </row>
    <row r="2496" spans="1:7" ht="15">
      <c r="A2496" s="111" t="s">
        <v>2276</v>
      </c>
      <c r="B2496" s="111">
        <v>2</v>
      </c>
      <c r="C2496" s="116">
        <v>0.000664124196474858</v>
      </c>
      <c r="D2496" s="111" t="s">
        <v>658</v>
      </c>
      <c r="E2496" s="111" t="b">
        <v>0</v>
      </c>
      <c r="F2496" s="111" t="b">
        <v>0</v>
      </c>
      <c r="G2496" s="111" t="b">
        <v>0</v>
      </c>
    </row>
    <row r="2497" spans="1:7" ht="15">
      <c r="A2497" s="111" t="s">
        <v>1329</v>
      </c>
      <c r="B2497" s="111">
        <v>2</v>
      </c>
      <c r="C2497" s="116">
        <v>0.0005458412905165156</v>
      </c>
      <c r="D2497" s="111" t="s">
        <v>658</v>
      </c>
      <c r="E2497" s="111" t="b">
        <v>0</v>
      </c>
      <c r="F2497" s="111" t="b">
        <v>0</v>
      </c>
      <c r="G2497" s="111" t="b">
        <v>0</v>
      </c>
    </row>
    <row r="2498" spans="1:7" ht="15">
      <c r="A2498" s="111" t="s">
        <v>1720</v>
      </c>
      <c r="B2498" s="111">
        <v>2</v>
      </c>
      <c r="C2498" s="116">
        <v>0.000664124196474858</v>
      </c>
      <c r="D2498" s="111" t="s">
        <v>658</v>
      </c>
      <c r="E2498" s="111" t="b">
        <v>0</v>
      </c>
      <c r="F2498" s="111" t="b">
        <v>0</v>
      </c>
      <c r="G2498" s="111" t="b">
        <v>0</v>
      </c>
    </row>
    <row r="2499" spans="1:7" ht="15">
      <c r="A2499" s="111" t="s">
        <v>2279</v>
      </c>
      <c r="B2499" s="111">
        <v>2</v>
      </c>
      <c r="C2499" s="116">
        <v>0.000664124196474858</v>
      </c>
      <c r="D2499" s="111" t="s">
        <v>658</v>
      </c>
      <c r="E2499" s="111" t="b">
        <v>0</v>
      </c>
      <c r="F2499" s="111" t="b">
        <v>0</v>
      </c>
      <c r="G2499" s="111" t="b">
        <v>0</v>
      </c>
    </row>
    <row r="2500" spans="1:7" ht="15">
      <c r="A2500" s="111" t="s">
        <v>1370</v>
      </c>
      <c r="B2500" s="111">
        <v>2</v>
      </c>
      <c r="C2500" s="116">
        <v>0.0005458412905165156</v>
      </c>
      <c r="D2500" s="111" t="s">
        <v>658</v>
      </c>
      <c r="E2500" s="111" t="b">
        <v>0</v>
      </c>
      <c r="F2500" s="111" t="b">
        <v>0</v>
      </c>
      <c r="G2500" s="111" t="b">
        <v>0</v>
      </c>
    </row>
    <row r="2501" spans="1:7" ht="15">
      <c r="A2501" s="111" t="s">
        <v>1372</v>
      </c>
      <c r="B2501" s="111">
        <v>2</v>
      </c>
      <c r="C2501" s="116">
        <v>0.0005458412905165156</v>
      </c>
      <c r="D2501" s="111" t="s">
        <v>658</v>
      </c>
      <c r="E2501" s="111" t="b">
        <v>0</v>
      </c>
      <c r="F2501" s="111" t="b">
        <v>0</v>
      </c>
      <c r="G2501" s="111" t="b">
        <v>0</v>
      </c>
    </row>
    <row r="2502" spans="1:7" ht="15">
      <c r="A2502" s="111" t="s">
        <v>1299</v>
      </c>
      <c r="B2502" s="111">
        <v>2</v>
      </c>
      <c r="C2502" s="116">
        <v>0.000664124196474858</v>
      </c>
      <c r="D2502" s="111" t="s">
        <v>658</v>
      </c>
      <c r="E2502" s="111" t="b">
        <v>0</v>
      </c>
      <c r="F2502" s="111" t="b">
        <v>0</v>
      </c>
      <c r="G2502" s="111" t="b">
        <v>0</v>
      </c>
    </row>
    <row r="2503" spans="1:7" ht="15">
      <c r="A2503" s="111" t="s">
        <v>2282</v>
      </c>
      <c r="B2503" s="111">
        <v>2</v>
      </c>
      <c r="C2503" s="116">
        <v>0.000664124196474858</v>
      </c>
      <c r="D2503" s="111" t="s">
        <v>658</v>
      </c>
      <c r="E2503" s="111" t="b">
        <v>0</v>
      </c>
      <c r="F2503" s="111" t="b">
        <v>0</v>
      </c>
      <c r="G2503" s="111" t="b">
        <v>0</v>
      </c>
    </row>
    <row r="2504" spans="1:7" ht="15">
      <c r="A2504" s="111" t="s">
        <v>2283</v>
      </c>
      <c r="B2504" s="111">
        <v>2</v>
      </c>
      <c r="C2504" s="116">
        <v>0.000664124196474858</v>
      </c>
      <c r="D2504" s="111" t="s">
        <v>658</v>
      </c>
      <c r="E2504" s="111" t="b">
        <v>0</v>
      </c>
      <c r="F2504" s="111" t="b">
        <v>0</v>
      </c>
      <c r="G2504" s="111" t="b">
        <v>0</v>
      </c>
    </row>
    <row r="2505" spans="1:7" ht="15">
      <c r="A2505" s="111" t="s">
        <v>1128</v>
      </c>
      <c r="B2505" s="111">
        <v>2</v>
      </c>
      <c r="C2505" s="116">
        <v>0.000664124196474858</v>
      </c>
      <c r="D2505" s="111" t="s">
        <v>658</v>
      </c>
      <c r="E2505" s="111" t="b">
        <v>0</v>
      </c>
      <c r="F2505" s="111" t="b">
        <v>0</v>
      </c>
      <c r="G2505" s="111" t="b">
        <v>0</v>
      </c>
    </row>
    <row r="2506" spans="1:7" ht="15">
      <c r="A2506" s="111" t="s">
        <v>2030</v>
      </c>
      <c r="B2506" s="111">
        <v>2</v>
      </c>
      <c r="C2506" s="116">
        <v>0.0005458412905165156</v>
      </c>
      <c r="D2506" s="111" t="s">
        <v>658</v>
      </c>
      <c r="E2506" s="111" t="b">
        <v>1</v>
      </c>
      <c r="F2506" s="111" t="b">
        <v>0</v>
      </c>
      <c r="G2506" s="111" t="b">
        <v>0</v>
      </c>
    </row>
    <row r="2507" spans="1:7" ht="15">
      <c r="A2507" s="111" t="s">
        <v>2287</v>
      </c>
      <c r="B2507" s="111">
        <v>2</v>
      </c>
      <c r="C2507" s="116">
        <v>0.000664124196474858</v>
      </c>
      <c r="D2507" s="111" t="s">
        <v>658</v>
      </c>
      <c r="E2507" s="111" t="b">
        <v>0</v>
      </c>
      <c r="F2507" s="111" t="b">
        <v>0</v>
      </c>
      <c r="G2507" s="111" t="b">
        <v>0</v>
      </c>
    </row>
    <row r="2508" spans="1:7" ht="15">
      <c r="A2508" s="111" t="s">
        <v>1498</v>
      </c>
      <c r="B2508" s="111">
        <v>2</v>
      </c>
      <c r="C2508" s="116">
        <v>0.0005458412905165156</v>
      </c>
      <c r="D2508" s="111" t="s">
        <v>658</v>
      </c>
      <c r="E2508" s="111" t="b">
        <v>0</v>
      </c>
      <c r="F2508" s="111" t="b">
        <v>0</v>
      </c>
      <c r="G2508" s="111" t="b">
        <v>0</v>
      </c>
    </row>
    <row r="2509" spans="1:7" ht="15">
      <c r="A2509" s="111" t="s">
        <v>1719</v>
      </c>
      <c r="B2509" s="111">
        <v>2</v>
      </c>
      <c r="C2509" s="116">
        <v>0.000664124196474858</v>
      </c>
      <c r="D2509" s="111" t="s">
        <v>658</v>
      </c>
      <c r="E2509" s="111" t="b">
        <v>0</v>
      </c>
      <c r="F2509" s="111" t="b">
        <v>0</v>
      </c>
      <c r="G2509" s="111" t="b">
        <v>0</v>
      </c>
    </row>
    <row r="2510" spans="1:7" ht="15">
      <c r="A2510" s="111" t="s">
        <v>2053</v>
      </c>
      <c r="B2510" s="111">
        <v>2</v>
      </c>
      <c r="C2510" s="116">
        <v>0.0005458412905165156</v>
      </c>
      <c r="D2510" s="111" t="s">
        <v>658</v>
      </c>
      <c r="E2510" s="111" t="b">
        <v>0</v>
      </c>
      <c r="F2510" s="111" t="b">
        <v>0</v>
      </c>
      <c r="G2510" s="111" t="b">
        <v>0</v>
      </c>
    </row>
    <row r="2511" spans="1:7" ht="15">
      <c r="A2511" s="111" t="s">
        <v>908</v>
      </c>
      <c r="B2511" s="111">
        <v>2</v>
      </c>
      <c r="C2511" s="116">
        <v>0.0005458412905165156</v>
      </c>
      <c r="D2511" s="111" t="s">
        <v>658</v>
      </c>
      <c r="E2511" s="111" t="b">
        <v>0</v>
      </c>
      <c r="F2511" s="111" t="b">
        <v>0</v>
      </c>
      <c r="G2511" s="111" t="b">
        <v>0</v>
      </c>
    </row>
    <row r="2512" spans="1:7" ht="15">
      <c r="A2512" s="111" t="s">
        <v>2289</v>
      </c>
      <c r="B2512" s="111">
        <v>2</v>
      </c>
      <c r="C2512" s="116">
        <v>0.000664124196474858</v>
      </c>
      <c r="D2512" s="111" t="s">
        <v>658</v>
      </c>
      <c r="E2512" s="111" t="b">
        <v>0</v>
      </c>
      <c r="F2512" s="111" t="b">
        <v>0</v>
      </c>
      <c r="G2512" s="111" t="b">
        <v>0</v>
      </c>
    </row>
    <row r="2513" spans="1:7" ht="15">
      <c r="A2513" s="111" t="s">
        <v>2290</v>
      </c>
      <c r="B2513" s="111">
        <v>2</v>
      </c>
      <c r="C2513" s="116">
        <v>0.000664124196474858</v>
      </c>
      <c r="D2513" s="111" t="s">
        <v>658</v>
      </c>
      <c r="E2513" s="111" t="b">
        <v>0</v>
      </c>
      <c r="F2513" s="111" t="b">
        <v>0</v>
      </c>
      <c r="G2513" s="111" t="b">
        <v>0</v>
      </c>
    </row>
    <row r="2514" spans="1:7" ht="15">
      <c r="A2514" s="111" t="s">
        <v>1335</v>
      </c>
      <c r="B2514" s="111">
        <v>2</v>
      </c>
      <c r="C2514" s="116">
        <v>0.0005458412905165156</v>
      </c>
      <c r="D2514" s="111" t="s">
        <v>658</v>
      </c>
      <c r="E2514" s="111" t="b">
        <v>1</v>
      </c>
      <c r="F2514" s="111" t="b">
        <v>0</v>
      </c>
      <c r="G2514" s="111" t="b">
        <v>0</v>
      </c>
    </row>
    <row r="2515" spans="1:7" ht="15">
      <c r="A2515" s="111" t="s">
        <v>1165</v>
      </c>
      <c r="B2515" s="111">
        <v>2</v>
      </c>
      <c r="C2515" s="116">
        <v>0.0005458412905165156</v>
      </c>
      <c r="D2515" s="111" t="s">
        <v>658</v>
      </c>
      <c r="E2515" s="111" t="b">
        <v>1</v>
      </c>
      <c r="F2515" s="111" t="b">
        <v>0</v>
      </c>
      <c r="G2515" s="111" t="b">
        <v>0</v>
      </c>
    </row>
    <row r="2516" spans="1:7" ht="15">
      <c r="A2516" s="111" t="s">
        <v>1627</v>
      </c>
      <c r="B2516" s="111">
        <v>2</v>
      </c>
      <c r="C2516" s="116">
        <v>0.0005458412905165156</v>
      </c>
      <c r="D2516" s="111" t="s">
        <v>658</v>
      </c>
      <c r="E2516" s="111" t="b">
        <v>0</v>
      </c>
      <c r="F2516" s="111" t="b">
        <v>0</v>
      </c>
      <c r="G2516" s="111" t="b">
        <v>0</v>
      </c>
    </row>
    <row r="2517" spans="1:7" ht="15">
      <c r="A2517" s="111" t="s">
        <v>2120</v>
      </c>
      <c r="B2517" s="111">
        <v>2</v>
      </c>
      <c r="C2517" s="116">
        <v>0.000664124196474858</v>
      </c>
      <c r="D2517" s="111" t="s">
        <v>658</v>
      </c>
      <c r="E2517" s="111" t="b">
        <v>0</v>
      </c>
      <c r="F2517" s="111" t="b">
        <v>0</v>
      </c>
      <c r="G2517" s="111" t="b">
        <v>0</v>
      </c>
    </row>
    <row r="2518" spans="1:7" ht="15">
      <c r="A2518" s="111" t="s">
        <v>2261</v>
      </c>
      <c r="B2518" s="111">
        <v>2</v>
      </c>
      <c r="C2518" s="116">
        <v>0.000664124196474858</v>
      </c>
      <c r="D2518" s="111" t="s">
        <v>658</v>
      </c>
      <c r="E2518" s="111" t="b">
        <v>0</v>
      </c>
      <c r="F2518" s="111" t="b">
        <v>1</v>
      </c>
      <c r="G2518" s="111" t="b">
        <v>0</v>
      </c>
    </row>
    <row r="2519" spans="1:7" ht="15">
      <c r="A2519" s="111" t="s">
        <v>1708</v>
      </c>
      <c r="B2519" s="111">
        <v>2</v>
      </c>
      <c r="C2519" s="116">
        <v>0.000664124196474858</v>
      </c>
      <c r="D2519" s="111" t="s">
        <v>658</v>
      </c>
      <c r="E2519" s="111" t="b">
        <v>0</v>
      </c>
      <c r="F2519" s="111" t="b">
        <v>0</v>
      </c>
      <c r="G2519" s="111" t="b">
        <v>0</v>
      </c>
    </row>
    <row r="2520" spans="1:7" ht="15">
      <c r="A2520" s="111" t="s">
        <v>2262</v>
      </c>
      <c r="B2520" s="111">
        <v>2</v>
      </c>
      <c r="C2520" s="116">
        <v>0.000664124196474858</v>
      </c>
      <c r="D2520" s="111" t="s">
        <v>658</v>
      </c>
      <c r="E2520" s="111" t="b">
        <v>0</v>
      </c>
      <c r="F2520" s="111" t="b">
        <v>0</v>
      </c>
      <c r="G2520" s="111" t="b">
        <v>0</v>
      </c>
    </row>
    <row r="2521" spans="1:7" ht="15">
      <c r="A2521" s="111" t="s">
        <v>2263</v>
      </c>
      <c r="B2521" s="111">
        <v>2</v>
      </c>
      <c r="C2521" s="116">
        <v>0.000664124196474858</v>
      </c>
      <c r="D2521" s="111" t="s">
        <v>658</v>
      </c>
      <c r="E2521" s="111" t="b">
        <v>0</v>
      </c>
      <c r="F2521" s="111" t="b">
        <v>0</v>
      </c>
      <c r="G2521" s="111" t="b">
        <v>0</v>
      </c>
    </row>
    <row r="2522" spans="1:7" ht="15">
      <c r="A2522" s="111" t="s">
        <v>1990</v>
      </c>
      <c r="B2522" s="111">
        <v>2</v>
      </c>
      <c r="C2522" s="116">
        <v>0.0005458412905165156</v>
      </c>
      <c r="D2522" s="111" t="s">
        <v>658</v>
      </c>
      <c r="E2522" s="111" t="b">
        <v>0</v>
      </c>
      <c r="F2522" s="111" t="b">
        <v>0</v>
      </c>
      <c r="G2522" s="111" t="b">
        <v>0</v>
      </c>
    </row>
    <row r="2523" spans="1:7" ht="15">
      <c r="A2523" s="111" t="s">
        <v>1603</v>
      </c>
      <c r="B2523" s="111">
        <v>2</v>
      </c>
      <c r="C2523" s="116">
        <v>0.0005458412905165156</v>
      </c>
      <c r="D2523" s="111" t="s">
        <v>658</v>
      </c>
      <c r="E2523" s="111" t="b">
        <v>0</v>
      </c>
      <c r="F2523" s="111" t="b">
        <v>0</v>
      </c>
      <c r="G2523" s="111" t="b">
        <v>0</v>
      </c>
    </row>
    <row r="2524" spans="1:7" ht="15">
      <c r="A2524" s="111" t="s">
        <v>1987</v>
      </c>
      <c r="B2524" s="111">
        <v>2</v>
      </c>
      <c r="C2524" s="116">
        <v>0.0005458412905165156</v>
      </c>
      <c r="D2524" s="111" t="s">
        <v>658</v>
      </c>
      <c r="E2524" s="111" t="b">
        <v>0</v>
      </c>
      <c r="F2524" s="111" t="b">
        <v>0</v>
      </c>
      <c r="G2524" s="111" t="b">
        <v>0</v>
      </c>
    </row>
    <row r="2525" spans="1:7" ht="15">
      <c r="A2525" s="111" t="s">
        <v>1976</v>
      </c>
      <c r="B2525" s="111">
        <v>2</v>
      </c>
      <c r="C2525" s="116">
        <v>0.0005458412905165156</v>
      </c>
      <c r="D2525" s="111" t="s">
        <v>658</v>
      </c>
      <c r="E2525" s="111" t="b">
        <v>0</v>
      </c>
      <c r="F2525" s="111" t="b">
        <v>0</v>
      </c>
      <c r="G2525" s="111" t="b">
        <v>0</v>
      </c>
    </row>
    <row r="2526" spans="1:7" ht="15">
      <c r="A2526" s="111" t="s">
        <v>2260</v>
      </c>
      <c r="B2526" s="111">
        <v>2</v>
      </c>
      <c r="C2526" s="116">
        <v>0.0005458412905165156</v>
      </c>
      <c r="D2526" s="111" t="s">
        <v>658</v>
      </c>
      <c r="E2526" s="111" t="b">
        <v>0</v>
      </c>
      <c r="F2526" s="111" t="b">
        <v>0</v>
      </c>
      <c r="G2526" s="111" t="b">
        <v>0</v>
      </c>
    </row>
    <row r="2527" spans="1:7" ht="15">
      <c r="A2527" s="111" t="s">
        <v>2015</v>
      </c>
      <c r="B2527" s="111">
        <v>2</v>
      </c>
      <c r="C2527" s="116">
        <v>0.0005458412905165156</v>
      </c>
      <c r="D2527" s="111" t="s">
        <v>658</v>
      </c>
      <c r="E2527" s="111" t="b">
        <v>0</v>
      </c>
      <c r="F2527" s="111" t="b">
        <v>0</v>
      </c>
      <c r="G2527" s="111" t="b">
        <v>0</v>
      </c>
    </row>
    <row r="2528" spans="1:7" ht="15">
      <c r="A2528" s="111" t="s">
        <v>1500</v>
      </c>
      <c r="B2528" s="111">
        <v>2</v>
      </c>
      <c r="C2528" s="116">
        <v>0.000664124196474858</v>
      </c>
      <c r="D2528" s="111" t="s">
        <v>658</v>
      </c>
      <c r="E2528" s="111" t="b">
        <v>0</v>
      </c>
      <c r="F2528" s="111" t="b">
        <v>0</v>
      </c>
      <c r="G2528" s="111" t="b">
        <v>0</v>
      </c>
    </row>
    <row r="2529" spans="1:7" ht="15">
      <c r="A2529" s="111" t="s">
        <v>2252</v>
      </c>
      <c r="B2529" s="111">
        <v>2</v>
      </c>
      <c r="C2529" s="116">
        <v>0.000664124196474858</v>
      </c>
      <c r="D2529" s="111" t="s">
        <v>658</v>
      </c>
      <c r="E2529" s="111" t="b">
        <v>0</v>
      </c>
      <c r="F2529" s="111" t="b">
        <v>1</v>
      </c>
      <c r="G2529" s="111" t="b">
        <v>0</v>
      </c>
    </row>
    <row r="2530" spans="1:7" ht="15">
      <c r="A2530" s="111" t="s">
        <v>2254</v>
      </c>
      <c r="B2530" s="111">
        <v>2</v>
      </c>
      <c r="C2530" s="116">
        <v>0.000664124196474858</v>
      </c>
      <c r="D2530" s="111" t="s">
        <v>658</v>
      </c>
      <c r="E2530" s="111" t="b">
        <v>0</v>
      </c>
      <c r="F2530" s="111" t="b">
        <v>0</v>
      </c>
      <c r="G2530" s="111" t="b">
        <v>0</v>
      </c>
    </row>
    <row r="2531" spans="1:7" ht="15">
      <c r="A2531" s="111" t="s">
        <v>2255</v>
      </c>
      <c r="B2531" s="111">
        <v>2</v>
      </c>
      <c r="C2531" s="116">
        <v>0.000664124196474858</v>
      </c>
      <c r="D2531" s="111" t="s">
        <v>658</v>
      </c>
      <c r="E2531" s="111" t="b">
        <v>1</v>
      </c>
      <c r="F2531" s="111" t="b">
        <v>0</v>
      </c>
      <c r="G2531" s="111" t="b">
        <v>0</v>
      </c>
    </row>
    <row r="2532" spans="1:7" ht="15">
      <c r="A2532" s="111" t="s">
        <v>2256</v>
      </c>
      <c r="B2532" s="111">
        <v>2</v>
      </c>
      <c r="C2532" s="116">
        <v>0.000664124196474858</v>
      </c>
      <c r="D2532" s="111" t="s">
        <v>658</v>
      </c>
      <c r="E2532" s="111" t="b">
        <v>0</v>
      </c>
      <c r="F2532" s="111" t="b">
        <v>0</v>
      </c>
      <c r="G2532" s="111" t="b">
        <v>0</v>
      </c>
    </row>
    <row r="2533" spans="1:7" ht="15">
      <c r="A2533" s="111" t="s">
        <v>2257</v>
      </c>
      <c r="B2533" s="111">
        <v>2</v>
      </c>
      <c r="C2533" s="116">
        <v>0.000664124196474858</v>
      </c>
      <c r="D2533" s="111" t="s">
        <v>658</v>
      </c>
      <c r="E2533" s="111" t="b">
        <v>0</v>
      </c>
      <c r="F2533" s="111" t="b">
        <v>0</v>
      </c>
      <c r="G2533" s="111" t="b">
        <v>0</v>
      </c>
    </row>
    <row r="2534" spans="1:7" ht="15">
      <c r="A2534" s="111" t="s">
        <v>2258</v>
      </c>
      <c r="B2534" s="111">
        <v>2</v>
      </c>
      <c r="C2534" s="116">
        <v>0.000664124196474858</v>
      </c>
      <c r="D2534" s="111" t="s">
        <v>658</v>
      </c>
      <c r="E2534" s="111" t="b">
        <v>0</v>
      </c>
      <c r="F2534" s="111" t="b">
        <v>0</v>
      </c>
      <c r="G2534" s="111" t="b">
        <v>0</v>
      </c>
    </row>
    <row r="2535" spans="1:7" ht="15">
      <c r="A2535" s="111" t="s">
        <v>2259</v>
      </c>
      <c r="B2535" s="111">
        <v>2</v>
      </c>
      <c r="C2535" s="116">
        <v>0.000664124196474858</v>
      </c>
      <c r="D2535" s="111" t="s">
        <v>658</v>
      </c>
      <c r="E2535" s="111" t="b">
        <v>0</v>
      </c>
      <c r="F2535" s="111" t="b">
        <v>1</v>
      </c>
      <c r="G2535" s="111" t="b">
        <v>0</v>
      </c>
    </row>
    <row r="2536" spans="1:7" ht="15">
      <c r="A2536" s="111" t="s">
        <v>2026</v>
      </c>
      <c r="B2536" s="111">
        <v>2</v>
      </c>
      <c r="C2536" s="116">
        <v>0.0005458412905165156</v>
      </c>
      <c r="D2536" s="111" t="s">
        <v>658</v>
      </c>
      <c r="E2536" s="111" t="b">
        <v>0</v>
      </c>
      <c r="F2536" s="111" t="b">
        <v>0</v>
      </c>
      <c r="G2536" s="111" t="b">
        <v>0</v>
      </c>
    </row>
    <row r="2537" spans="1:7" ht="15">
      <c r="A2537" s="111" t="s">
        <v>1981</v>
      </c>
      <c r="B2537" s="111">
        <v>2</v>
      </c>
      <c r="C2537" s="116">
        <v>0.0005458412905165156</v>
      </c>
      <c r="D2537" s="111" t="s">
        <v>658</v>
      </c>
      <c r="E2537" s="111" t="b">
        <v>1</v>
      </c>
      <c r="F2537" s="111" t="b">
        <v>0</v>
      </c>
      <c r="G2537" s="111" t="b">
        <v>0</v>
      </c>
    </row>
    <row r="2538" spans="1:7" ht="15">
      <c r="A2538" s="111" t="s">
        <v>2124</v>
      </c>
      <c r="B2538" s="111">
        <v>2</v>
      </c>
      <c r="C2538" s="116">
        <v>0.0005458412905165156</v>
      </c>
      <c r="D2538" s="111" t="s">
        <v>658</v>
      </c>
      <c r="E2538" s="111" t="b">
        <v>0</v>
      </c>
      <c r="F2538" s="111" t="b">
        <v>0</v>
      </c>
      <c r="G2538" s="111" t="b">
        <v>0</v>
      </c>
    </row>
    <row r="2539" spans="1:7" ht="15">
      <c r="A2539" s="111" t="s">
        <v>1419</v>
      </c>
      <c r="B2539" s="111">
        <v>2</v>
      </c>
      <c r="C2539" s="116">
        <v>0.000664124196474858</v>
      </c>
      <c r="D2539" s="111" t="s">
        <v>658</v>
      </c>
      <c r="E2539" s="111" t="b">
        <v>0</v>
      </c>
      <c r="F2539" s="111" t="b">
        <v>0</v>
      </c>
      <c r="G2539" s="111" t="b">
        <v>0</v>
      </c>
    </row>
    <row r="2540" spans="1:7" ht="15">
      <c r="A2540" s="111" t="s">
        <v>1571</v>
      </c>
      <c r="B2540" s="111">
        <v>2</v>
      </c>
      <c r="C2540" s="116">
        <v>0.0005458412905165156</v>
      </c>
      <c r="D2540" s="111" t="s">
        <v>658</v>
      </c>
      <c r="E2540" s="111" t="b">
        <v>0</v>
      </c>
      <c r="F2540" s="111" t="b">
        <v>0</v>
      </c>
      <c r="G2540" s="111" t="b">
        <v>0</v>
      </c>
    </row>
    <row r="2541" spans="1:7" ht="15">
      <c r="A2541" s="111" t="s">
        <v>1617</v>
      </c>
      <c r="B2541" s="111">
        <v>2</v>
      </c>
      <c r="C2541" s="116">
        <v>0.0005458412905165156</v>
      </c>
      <c r="D2541" s="111" t="s">
        <v>658</v>
      </c>
      <c r="E2541" s="111" t="b">
        <v>0</v>
      </c>
      <c r="F2541" s="111" t="b">
        <v>0</v>
      </c>
      <c r="G2541" s="111" t="b">
        <v>0</v>
      </c>
    </row>
    <row r="2542" spans="1:7" ht="15">
      <c r="A2542" s="111" t="s">
        <v>1229</v>
      </c>
      <c r="B2542" s="111">
        <v>2</v>
      </c>
      <c r="C2542" s="116">
        <v>0.0005458412905165156</v>
      </c>
      <c r="D2542" s="111" t="s">
        <v>658</v>
      </c>
      <c r="E2542" s="111" t="b">
        <v>0</v>
      </c>
      <c r="F2542" s="111" t="b">
        <v>0</v>
      </c>
      <c r="G2542" s="111" t="b">
        <v>0</v>
      </c>
    </row>
    <row r="2543" spans="1:7" ht="15">
      <c r="A2543" s="111" t="s">
        <v>1422</v>
      </c>
      <c r="B2543" s="111">
        <v>2</v>
      </c>
      <c r="C2543" s="116">
        <v>0.000664124196474858</v>
      </c>
      <c r="D2543" s="111" t="s">
        <v>658</v>
      </c>
      <c r="E2543" s="111" t="b">
        <v>0</v>
      </c>
      <c r="F2543" s="111" t="b">
        <v>1</v>
      </c>
      <c r="G2543" s="111" t="b">
        <v>0</v>
      </c>
    </row>
    <row r="2544" spans="1:7" ht="15">
      <c r="A2544" s="111" t="s">
        <v>1074</v>
      </c>
      <c r="B2544" s="111">
        <v>2</v>
      </c>
      <c r="C2544" s="116">
        <v>0.0005458412905165156</v>
      </c>
      <c r="D2544" s="111" t="s">
        <v>658</v>
      </c>
      <c r="E2544" s="111" t="b">
        <v>0</v>
      </c>
      <c r="F2544" s="111" t="b">
        <v>0</v>
      </c>
      <c r="G2544" s="111" t="b">
        <v>0</v>
      </c>
    </row>
    <row r="2545" spans="1:7" ht="15">
      <c r="A2545" s="111" t="s">
        <v>1399</v>
      </c>
      <c r="B2545" s="111">
        <v>2</v>
      </c>
      <c r="C2545" s="116">
        <v>0.0005458412905165156</v>
      </c>
      <c r="D2545" s="111" t="s">
        <v>658</v>
      </c>
      <c r="E2545" s="111" t="b">
        <v>0</v>
      </c>
      <c r="F2545" s="111" t="b">
        <v>0</v>
      </c>
      <c r="G2545" s="111" t="b">
        <v>0</v>
      </c>
    </row>
    <row r="2546" spans="1:7" ht="15">
      <c r="A2546" s="111" t="s">
        <v>1619</v>
      </c>
      <c r="B2546" s="111">
        <v>2</v>
      </c>
      <c r="C2546" s="116">
        <v>0.0005458412905165156</v>
      </c>
      <c r="D2546" s="111" t="s">
        <v>658</v>
      </c>
      <c r="E2546" s="111" t="b">
        <v>0</v>
      </c>
      <c r="F2546" s="111" t="b">
        <v>0</v>
      </c>
      <c r="G2546" s="111" t="b">
        <v>0</v>
      </c>
    </row>
    <row r="2547" spans="1:7" ht="15">
      <c r="A2547" s="111" t="s">
        <v>795</v>
      </c>
      <c r="B2547" s="111">
        <v>2</v>
      </c>
      <c r="C2547" s="116">
        <v>0.000664124196474858</v>
      </c>
      <c r="D2547" s="111" t="s">
        <v>658</v>
      </c>
      <c r="E2547" s="111" t="b">
        <v>0</v>
      </c>
      <c r="F2547" s="111" t="b">
        <v>0</v>
      </c>
      <c r="G2547" s="111" t="b">
        <v>0</v>
      </c>
    </row>
    <row r="2548" spans="1:7" ht="15">
      <c r="A2548" s="111" t="s">
        <v>1236</v>
      </c>
      <c r="B2548" s="111">
        <v>2</v>
      </c>
      <c r="C2548" s="116">
        <v>0.000664124196474858</v>
      </c>
      <c r="D2548" s="111" t="s">
        <v>658</v>
      </c>
      <c r="E2548" s="111" t="b">
        <v>0</v>
      </c>
      <c r="F2548" s="111" t="b">
        <v>0</v>
      </c>
      <c r="G2548" s="111" t="b">
        <v>0</v>
      </c>
    </row>
    <row r="2549" spans="1:7" ht="15">
      <c r="A2549" s="111" t="s">
        <v>2152</v>
      </c>
      <c r="B2549" s="111">
        <v>2</v>
      </c>
      <c r="C2549" s="116">
        <v>0.000664124196474858</v>
      </c>
      <c r="D2549" s="111" t="s">
        <v>658</v>
      </c>
      <c r="E2549" s="111" t="b">
        <v>0</v>
      </c>
      <c r="F2549" s="111" t="b">
        <v>0</v>
      </c>
      <c r="G2549" s="111" t="b">
        <v>0</v>
      </c>
    </row>
    <row r="2550" spans="1:7" ht="15">
      <c r="A2550" s="111" t="s">
        <v>2150</v>
      </c>
      <c r="B2550" s="111">
        <v>2</v>
      </c>
      <c r="C2550" s="116">
        <v>0.0005458412905165156</v>
      </c>
      <c r="D2550" s="111" t="s">
        <v>658</v>
      </c>
      <c r="E2550" s="111" t="b">
        <v>0</v>
      </c>
      <c r="F2550" s="111" t="b">
        <v>0</v>
      </c>
      <c r="G2550" s="111" t="b">
        <v>0</v>
      </c>
    </row>
    <row r="2551" spans="1:7" ht="15">
      <c r="A2551" s="111" t="s">
        <v>1350</v>
      </c>
      <c r="B2551" s="111">
        <v>2</v>
      </c>
      <c r="C2551" s="116">
        <v>0.0005458412905165156</v>
      </c>
      <c r="D2551" s="111" t="s">
        <v>658</v>
      </c>
      <c r="E2551" s="111" t="b">
        <v>0</v>
      </c>
      <c r="F2551" s="111" t="b">
        <v>0</v>
      </c>
      <c r="G2551" s="111" t="b">
        <v>0</v>
      </c>
    </row>
    <row r="2552" spans="1:7" ht="15">
      <c r="A2552" s="111" t="s">
        <v>2151</v>
      </c>
      <c r="B2552" s="111">
        <v>2</v>
      </c>
      <c r="C2552" s="116">
        <v>0.0005458412905165156</v>
      </c>
      <c r="D2552" s="111" t="s">
        <v>658</v>
      </c>
      <c r="E2552" s="111" t="b">
        <v>0</v>
      </c>
      <c r="F2552" s="111" t="b">
        <v>1</v>
      </c>
      <c r="G2552" s="111" t="b">
        <v>0</v>
      </c>
    </row>
    <row r="2553" spans="1:7" ht="15">
      <c r="A2553" s="111" t="s">
        <v>1678</v>
      </c>
      <c r="B2553" s="111">
        <v>2</v>
      </c>
      <c r="C2553" s="116">
        <v>0.0005458412905165156</v>
      </c>
      <c r="D2553" s="111" t="s">
        <v>658</v>
      </c>
      <c r="E2553" s="111" t="b">
        <v>0</v>
      </c>
      <c r="F2553" s="111" t="b">
        <v>0</v>
      </c>
      <c r="G2553" s="111" t="b">
        <v>0</v>
      </c>
    </row>
    <row r="2554" spans="1:7" ht="15">
      <c r="A2554" s="111" t="s">
        <v>982</v>
      </c>
      <c r="B2554" s="111">
        <v>2</v>
      </c>
      <c r="C2554" s="116">
        <v>0.0005458412905165156</v>
      </c>
      <c r="D2554" s="111" t="s">
        <v>658</v>
      </c>
      <c r="E2554" s="111" t="b">
        <v>0</v>
      </c>
      <c r="F2554" s="111" t="b">
        <v>0</v>
      </c>
      <c r="G2554" s="111" t="b">
        <v>0</v>
      </c>
    </row>
    <row r="2555" spans="1:7" ht="15">
      <c r="A2555" s="111" t="s">
        <v>701</v>
      </c>
      <c r="B2555" s="111">
        <v>2</v>
      </c>
      <c r="C2555" s="116">
        <v>0.0005458412905165156</v>
      </c>
      <c r="D2555" s="111" t="s">
        <v>658</v>
      </c>
      <c r="E2555" s="111" t="b">
        <v>0</v>
      </c>
      <c r="F2555" s="111" t="b">
        <v>0</v>
      </c>
      <c r="G2555" s="111" t="b">
        <v>0</v>
      </c>
    </row>
    <row r="2556" spans="1:7" ht="15">
      <c r="A2556" s="111" t="s">
        <v>1664</v>
      </c>
      <c r="B2556" s="111">
        <v>2</v>
      </c>
      <c r="C2556" s="116">
        <v>0.0005458412905165156</v>
      </c>
      <c r="D2556" s="111" t="s">
        <v>658</v>
      </c>
      <c r="E2556" s="111" t="b">
        <v>0</v>
      </c>
      <c r="F2556" s="111" t="b">
        <v>0</v>
      </c>
      <c r="G2556" s="111" t="b">
        <v>0</v>
      </c>
    </row>
    <row r="2557" spans="1:7" ht="15">
      <c r="A2557" s="111" t="s">
        <v>1670</v>
      </c>
      <c r="B2557" s="111">
        <v>2</v>
      </c>
      <c r="C2557" s="116">
        <v>0.000664124196474858</v>
      </c>
      <c r="D2557" s="111" t="s">
        <v>658</v>
      </c>
      <c r="E2557" s="111" t="b">
        <v>0</v>
      </c>
      <c r="F2557" s="111" t="b">
        <v>0</v>
      </c>
      <c r="G2557" s="111" t="b">
        <v>0</v>
      </c>
    </row>
    <row r="2558" spans="1:7" ht="15">
      <c r="A2558" s="111" t="s">
        <v>1407</v>
      </c>
      <c r="B2558" s="111">
        <v>2</v>
      </c>
      <c r="C2558" s="116">
        <v>0.000664124196474858</v>
      </c>
      <c r="D2558" s="111" t="s">
        <v>658</v>
      </c>
      <c r="E2558" s="111" t="b">
        <v>0</v>
      </c>
      <c r="F2558" s="111" t="b">
        <v>0</v>
      </c>
      <c r="G2558" s="111" t="b">
        <v>0</v>
      </c>
    </row>
    <row r="2559" spans="1:7" ht="15">
      <c r="A2559" s="111" t="s">
        <v>1334</v>
      </c>
      <c r="B2559" s="111">
        <v>2</v>
      </c>
      <c r="C2559" s="116">
        <v>0.0005458412905165156</v>
      </c>
      <c r="D2559" s="111" t="s">
        <v>658</v>
      </c>
      <c r="E2559" s="111" t="b">
        <v>0</v>
      </c>
      <c r="F2559" s="111" t="b">
        <v>0</v>
      </c>
      <c r="G2559" s="111" t="b">
        <v>0</v>
      </c>
    </row>
    <row r="2560" spans="1:7" ht="15">
      <c r="A2560" s="111" t="s">
        <v>1612</v>
      </c>
      <c r="B2560" s="111">
        <v>2</v>
      </c>
      <c r="C2560" s="116">
        <v>0.0005458412905165156</v>
      </c>
      <c r="D2560" s="111" t="s">
        <v>658</v>
      </c>
      <c r="E2560" s="111" t="b">
        <v>1</v>
      </c>
      <c r="F2560" s="111" t="b">
        <v>0</v>
      </c>
      <c r="G2560" s="111" t="b">
        <v>0</v>
      </c>
    </row>
    <row r="2561" spans="1:7" ht="15">
      <c r="A2561" s="111" t="s">
        <v>2141</v>
      </c>
      <c r="B2561" s="111">
        <v>2</v>
      </c>
      <c r="C2561" s="116">
        <v>0.000664124196474858</v>
      </c>
      <c r="D2561" s="111" t="s">
        <v>658</v>
      </c>
      <c r="E2561" s="111" t="b">
        <v>0</v>
      </c>
      <c r="F2561" s="111" t="b">
        <v>0</v>
      </c>
      <c r="G2561" s="111" t="b">
        <v>0</v>
      </c>
    </row>
    <row r="2562" spans="1:7" ht="15">
      <c r="A2562" s="111" t="s">
        <v>1195</v>
      </c>
      <c r="B2562" s="111">
        <v>2</v>
      </c>
      <c r="C2562" s="116">
        <v>0.0005458412905165156</v>
      </c>
      <c r="D2562" s="111" t="s">
        <v>658</v>
      </c>
      <c r="E2562" s="111" t="b">
        <v>0</v>
      </c>
      <c r="F2562" s="111" t="b">
        <v>0</v>
      </c>
      <c r="G2562" s="111" t="b">
        <v>0</v>
      </c>
    </row>
    <row r="2563" spans="1:7" ht="15">
      <c r="A2563" s="111" t="s">
        <v>2133</v>
      </c>
      <c r="B2563" s="111">
        <v>2</v>
      </c>
      <c r="C2563" s="116">
        <v>0.000664124196474858</v>
      </c>
      <c r="D2563" s="111" t="s">
        <v>658</v>
      </c>
      <c r="E2563" s="111" t="b">
        <v>0</v>
      </c>
      <c r="F2563" s="111" t="b">
        <v>0</v>
      </c>
      <c r="G2563" s="111" t="b">
        <v>0</v>
      </c>
    </row>
    <row r="2564" spans="1:7" ht="15">
      <c r="A2564" s="111" t="s">
        <v>2134</v>
      </c>
      <c r="B2564" s="111">
        <v>2</v>
      </c>
      <c r="C2564" s="116">
        <v>0.000664124196474858</v>
      </c>
      <c r="D2564" s="111" t="s">
        <v>658</v>
      </c>
      <c r="E2564" s="111" t="b">
        <v>0</v>
      </c>
      <c r="F2564" s="111" t="b">
        <v>0</v>
      </c>
      <c r="G2564" s="111" t="b">
        <v>0</v>
      </c>
    </row>
    <row r="2565" spans="1:7" ht="15">
      <c r="A2565" s="111" t="s">
        <v>2136</v>
      </c>
      <c r="B2565" s="111">
        <v>2</v>
      </c>
      <c r="C2565" s="116">
        <v>0.000664124196474858</v>
      </c>
      <c r="D2565" s="111" t="s">
        <v>658</v>
      </c>
      <c r="E2565" s="111" t="b">
        <v>0</v>
      </c>
      <c r="F2565" s="111" t="b">
        <v>0</v>
      </c>
      <c r="G2565" s="111" t="b">
        <v>0</v>
      </c>
    </row>
    <row r="2566" spans="1:7" ht="15">
      <c r="A2566" s="111" t="s">
        <v>1650</v>
      </c>
      <c r="B2566" s="111">
        <v>2</v>
      </c>
      <c r="C2566" s="116">
        <v>0.0005458412905165156</v>
      </c>
      <c r="D2566" s="111" t="s">
        <v>658</v>
      </c>
      <c r="E2566" s="111" t="b">
        <v>0</v>
      </c>
      <c r="F2566" s="111" t="b">
        <v>0</v>
      </c>
      <c r="G2566" s="111" t="b">
        <v>0</v>
      </c>
    </row>
    <row r="2567" spans="1:7" ht="15">
      <c r="A2567" s="111" t="s">
        <v>2127</v>
      </c>
      <c r="B2567" s="111">
        <v>2</v>
      </c>
      <c r="C2567" s="116">
        <v>0.000664124196474858</v>
      </c>
      <c r="D2567" s="111" t="s">
        <v>658</v>
      </c>
      <c r="E2567" s="111" t="b">
        <v>0</v>
      </c>
      <c r="F2567" s="111" t="b">
        <v>0</v>
      </c>
      <c r="G2567" s="111" t="b">
        <v>0</v>
      </c>
    </row>
    <row r="2568" spans="1:7" ht="15">
      <c r="A2568" s="111" t="s">
        <v>2130</v>
      </c>
      <c r="B2568" s="111">
        <v>2</v>
      </c>
      <c r="C2568" s="116">
        <v>0.000664124196474858</v>
      </c>
      <c r="D2568" s="111" t="s">
        <v>658</v>
      </c>
      <c r="E2568" s="111" t="b">
        <v>0</v>
      </c>
      <c r="F2568" s="111" t="b">
        <v>0</v>
      </c>
      <c r="G2568" s="111" t="b">
        <v>0</v>
      </c>
    </row>
    <row r="2569" spans="1:7" ht="15">
      <c r="A2569" s="111" t="s">
        <v>997</v>
      </c>
      <c r="B2569" s="111">
        <v>2</v>
      </c>
      <c r="C2569" s="116">
        <v>0.0005458412905165156</v>
      </c>
      <c r="D2569" s="111" t="s">
        <v>658</v>
      </c>
      <c r="E2569" s="111" t="b">
        <v>0</v>
      </c>
      <c r="F2569" s="111" t="b">
        <v>0</v>
      </c>
      <c r="G2569" s="111" t="b">
        <v>0</v>
      </c>
    </row>
    <row r="2570" spans="1:7" ht="15">
      <c r="A2570" s="111" t="s">
        <v>2017</v>
      </c>
      <c r="B2570" s="111">
        <v>2</v>
      </c>
      <c r="C2570" s="116">
        <v>0.0005458412905165156</v>
      </c>
      <c r="D2570" s="111" t="s">
        <v>658</v>
      </c>
      <c r="E2570" s="111" t="b">
        <v>0</v>
      </c>
      <c r="F2570" s="111" t="b">
        <v>0</v>
      </c>
      <c r="G2570" s="111" t="b">
        <v>0</v>
      </c>
    </row>
    <row r="2571" spans="1:7" ht="15">
      <c r="A2571" s="111" t="s">
        <v>2132</v>
      </c>
      <c r="B2571" s="111">
        <v>2</v>
      </c>
      <c r="C2571" s="116">
        <v>0.000664124196474858</v>
      </c>
      <c r="D2571" s="111" t="s">
        <v>658</v>
      </c>
      <c r="E2571" s="111" t="b">
        <v>0</v>
      </c>
      <c r="F2571" s="111" t="b">
        <v>0</v>
      </c>
      <c r="G2571" s="111" t="b">
        <v>0</v>
      </c>
    </row>
    <row r="2572" spans="1:7" ht="15">
      <c r="A2572" s="111" t="s">
        <v>1327</v>
      </c>
      <c r="B2572" s="111">
        <v>2</v>
      </c>
      <c r="C2572" s="116">
        <v>0.0005458412905165156</v>
      </c>
      <c r="D2572" s="111" t="s">
        <v>658</v>
      </c>
      <c r="E2572" s="111" t="b">
        <v>0</v>
      </c>
      <c r="F2572" s="111" t="b">
        <v>0</v>
      </c>
      <c r="G2572" s="111" t="b">
        <v>0</v>
      </c>
    </row>
    <row r="2573" spans="1:7" ht="15">
      <c r="A2573" s="111" t="s">
        <v>2126</v>
      </c>
      <c r="B2573" s="111">
        <v>2</v>
      </c>
      <c r="C2573" s="116">
        <v>0.000664124196474858</v>
      </c>
      <c r="D2573" s="111" t="s">
        <v>658</v>
      </c>
      <c r="E2573" s="111" t="b">
        <v>0</v>
      </c>
      <c r="F2573" s="111" t="b">
        <v>0</v>
      </c>
      <c r="G2573" s="111" t="b">
        <v>0</v>
      </c>
    </row>
    <row r="2574" spans="1:7" ht="15">
      <c r="A2574" s="111" t="s">
        <v>2067</v>
      </c>
      <c r="B2574" s="111">
        <v>2</v>
      </c>
      <c r="C2574" s="116">
        <v>0.0005458412905165156</v>
      </c>
      <c r="D2574" s="111" t="s">
        <v>658</v>
      </c>
      <c r="E2574" s="111" t="b">
        <v>0</v>
      </c>
      <c r="F2574" s="111" t="b">
        <v>1</v>
      </c>
      <c r="G2574" s="111" t="b">
        <v>0</v>
      </c>
    </row>
    <row r="2575" spans="1:7" ht="15">
      <c r="A2575" s="111" t="s">
        <v>2114</v>
      </c>
      <c r="B2575" s="111">
        <v>2</v>
      </c>
      <c r="C2575" s="116">
        <v>0.000664124196474858</v>
      </c>
      <c r="D2575" s="111" t="s">
        <v>658</v>
      </c>
      <c r="E2575" s="111" t="b">
        <v>0</v>
      </c>
      <c r="F2575" s="111" t="b">
        <v>0</v>
      </c>
      <c r="G2575" s="111" t="b">
        <v>0</v>
      </c>
    </row>
    <row r="2576" spans="1:7" ht="15">
      <c r="A2576" s="111" t="s">
        <v>1558</v>
      </c>
      <c r="B2576" s="111">
        <v>2</v>
      </c>
      <c r="C2576" s="116">
        <v>0.0005458412905165156</v>
      </c>
      <c r="D2576" s="111" t="s">
        <v>658</v>
      </c>
      <c r="E2576" s="111" t="b">
        <v>0</v>
      </c>
      <c r="F2576" s="111" t="b">
        <v>0</v>
      </c>
      <c r="G2576" s="111" t="b">
        <v>0</v>
      </c>
    </row>
    <row r="2577" spans="1:7" ht="15">
      <c r="A2577" s="111" t="s">
        <v>2116</v>
      </c>
      <c r="B2577" s="111">
        <v>2</v>
      </c>
      <c r="C2577" s="116">
        <v>0.000664124196474858</v>
      </c>
      <c r="D2577" s="111" t="s">
        <v>658</v>
      </c>
      <c r="E2577" s="111" t="b">
        <v>0</v>
      </c>
      <c r="F2577" s="111" t="b">
        <v>0</v>
      </c>
      <c r="G2577" s="111" t="b">
        <v>0</v>
      </c>
    </row>
    <row r="2578" spans="1:7" ht="15">
      <c r="A2578" s="111" t="s">
        <v>2117</v>
      </c>
      <c r="B2578" s="111">
        <v>2</v>
      </c>
      <c r="C2578" s="116">
        <v>0.000664124196474858</v>
      </c>
      <c r="D2578" s="111" t="s">
        <v>658</v>
      </c>
      <c r="E2578" s="111" t="b">
        <v>0</v>
      </c>
      <c r="F2578" s="111" t="b">
        <v>0</v>
      </c>
      <c r="G2578" s="111" t="b">
        <v>0</v>
      </c>
    </row>
    <row r="2579" spans="1:7" ht="15">
      <c r="A2579" s="111" t="s">
        <v>2110</v>
      </c>
      <c r="B2579" s="111">
        <v>2</v>
      </c>
      <c r="C2579" s="116">
        <v>0.000664124196474858</v>
      </c>
      <c r="D2579" s="111" t="s">
        <v>658</v>
      </c>
      <c r="E2579" s="111" t="b">
        <v>0</v>
      </c>
      <c r="F2579" s="111" t="b">
        <v>0</v>
      </c>
      <c r="G2579" s="111" t="b">
        <v>0</v>
      </c>
    </row>
    <row r="2580" spans="1:7" ht="15">
      <c r="A2580" s="111" t="s">
        <v>2112</v>
      </c>
      <c r="B2580" s="111">
        <v>2</v>
      </c>
      <c r="C2580" s="116">
        <v>0.000664124196474858</v>
      </c>
      <c r="D2580" s="111" t="s">
        <v>658</v>
      </c>
      <c r="E2580" s="111" t="b">
        <v>0</v>
      </c>
      <c r="F2580" s="111" t="b">
        <v>0</v>
      </c>
      <c r="G2580" s="111" t="b">
        <v>0</v>
      </c>
    </row>
    <row r="2581" spans="1:7" ht="15">
      <c r="A2581" s="111" t="s">
        <v>1653</v>
      </c>
      <c r="B2581" s="111">
        <v>2</v>
      </c>
      <c r="C2581" s="116">
        <v>0.000664124196474858</v>
      </c>
      <c r="D2581" s="111" t="s">
        <v>658</v>
      </c>
      <c r="E2581" s="111" t="b">
        <v>0</v>
      </c>
      <c r="F2581" s="111" t="b">
        <v>0</v>
      </c>
      <c r="G2581" s="111" t="b">
        <v>0</v>
      </c>
    </row>
    <row r="2582" spans="1:7" ht="15">
      <c r="A2582" s="111" t="s">
        <v>2113</v>
      </c>
      <c r="B2582" s="111">
        <v>2</v>
      </c>
      <c r="C2582" s="116">
        <v>0.000664124196474858</v>
      </c>
      <c r="D2582" s="111" t="s">
        <v>658</v>
      </c>
      <c r="E2582" s="111" t="b">
        <v>0</v>
      </c>
      <c r="F2582" s="111" t="b">
        <v>0</v>
      </c>
      <c r="G2582" s="111" t="b">
        <v>0</v>
      </c>
    </row>
    <row r="2583" spans="1:7" ht="15">
      <c r="A2583" s="111" t="s">
        <v>1200</v>
      </c>
      <c r="B2583" s="111">
        <v>2</v>
      </c>
      <c r="C2583" s="116">
        <v>0.0005458412905165156</v>
      </c>
      <c r="D2583" s="111" t="s">
        <v>658</v>
      </c>
      <c r="E2583" s="111" t="b">
        <v>0</v>
      </c>
      <c r="F2583" s="111" t="b">
        <v>0</v>
      </c>
      <c r="G2583" s="111" t="b">
        <v>0</v>
      </c>
    </row>
    <row r="2584" spans="1:7" ht="15">
      <c r="A2584" s="111" t="s">
        <v>1628</v>
      </c>
      <c r="B2584" s="111">
        <v>2</v>
      </c>
      <c r="C2584" s="116">
        <v>0.000664124196474858</v>
      </c>
      <c r="D2584" s="111" t="s">
        <v>658</v>
      </c>
      <c r="E2584" s="111" t="b">
        <v>0</v>
      </c>
      <c r="F2584" s="111" t="b">
        <v>0</v>
      </c>
      <c r="G2584" s="111" t="b">
        <v>0</v>
      </c>
    </row>
    <row r="2585" spans="1:7" ht="15">
      <c r="A2585" s="111" t="s">
        <v>2079</v>
      </c>
      <c r="B2585" s="111">
        <v>2</v>
      </c>
      <c r="C2585" s="116">
        <v>0.000664124196474858</v>
      </c>
      <c r="D2585" s="111" t="s">
        <v>658</v>
      </c>
      <c r="E2585" s="111" t="b">
        <v>0</v>
      </c>
      <c r="F2585" s="111" t="b">
        <v>1</v>
      </c>
      <c r="G2585" s="111" t="b">
        <v>0</v>
      </c>
    </row>
    <row r="2586" spans="1:7" ht="15">
      <c r="A2586" s="111" t="s">
        <v>2080</v>
      </c>
      <c r="B2586" s="111">
        <v>2</v>
      </c>
      <c r="C2586" s="116">
        <v>0.000664124196474858</v>
      </c>
      <c r="D2586" s="111" t="s">
        <v>658</v>
      </c>
      <c r="E2586" s="111" t="b">
        <v>0</v>
      </c>
      <c r="F2586" s="111" t="b">
        <v>0</v>
      </c>
      <c r="G2586" s="111" t="b">
        <v>0</v>
      </c>
    </row>
    <row r="2587" spans="1:7" ht="15">
      <c r="A2587" s="111" t="s">
        <v>935</v>
      </c>
      <c r="B2587" s="111">
        <v>2</v>
      </c>
      <c r="C2587" s="116">
        <v>0.0005458412905165156</v>
      </c>
      <c r="D2587" s="111" t="s">
        <v>658</v>
      </c>
      <c r="E2587" s="111" t="b">
        <v>0</v>
      </c>
      <c r="F2587" s="111" t="b">
        <v>0</v>
      </c>
      <c r="G2587" s="111" t="b">
        <v>0</v>
      </c>
    </row>
    <row r="2588" spans="1:7" ht="15">
      <c r="A2588" s="111" t="s">
        <v>2068</v>
      </c>
      <c r="B2588" s="111">
        <v>2</v>
      </c>
      <c r="C2588" s="116">
        <v>0.000664124196474858</v>
      </c>
      <c r="D2588" s="111" t="s">
        <v>658</v>
      </c>
      <c r="E2588" s="111" t="b">
        <v>0</v>
      </c>
      <c r="F2588" s="111" t="b">
        <v>0</v>
      </c>
      <c r="G2588" s="111" t="b">
        <v>0</v>
      </c>
    </row>
    <row r="2589" spans="1:7" ht="15">
      <c r="A2589" s="111" t="s">
        <v>2069</v>
      </c>
      <c r="B2589" s="111">
        <v>2</v>
      </c>
      <c r="C2589" s="116">
        <v>0.000664124196474858</v>
      </c>
      <c r="D2589" s="111" t="s">
        <v>658</v>
      </c>
      <c r="E2589" s="111" t="b">
        <v>0</v>
      </c>
      <c r="F2589" s="111" t="b">
        <v>0</v>
      </c>
      <c r="G2589" s="111" t="b">
        <v>0</v>
      </c>
    </row>
    <row r="2590" spans="1:7" ht="15">
      <c r="A2590" s="111" t="s">
        <v>2071</v>
      </c>
      <c r="B2590" s="111">
        <v>2</v>
      </c>
      <c r="C2590" s="116">
        <v>0.000664124196474858</v>
      </c>
      <c r="D2590" s="111" t="s">
        <v>658</v>
      </c>
      <c r="E2590" s="111" t="b">
        <v>0</v>
      </c>
      <c r="F2590" s="111" t="b">
        <v>0</v>
      </c>
      <c r="G2590" s="111" t="b">
        <v>0</v>
      </c>
    </row>
    <row r="2591" spans="1:7" ht="15">
      <c r="A2591" s="111" t="s">
        <v>2072</v>
      </c>
      <c r="B2591" s="111">
        <v>2</v>
      </c>
      <c r="C2591" s="116">
        <v>0.000664124196474858</v>
      </c>
      <c r="D2591" s="111" t="s">
        <v>658</v>
      </c>
      <c r="E2591" s="111" t="b">
        <v>0</v>
      </c>
      <c r="F2591" s="111" t="b">
        <v>0</v>
      </c>
      <c r="G2591" s="111" t="b">
        <v>0</v>
      </c>
    </row>
    <row r="2592" spans="1:7" ht="15">
      <c r="A2592" s="111" t="s">
        <v>2074</v>
      </c>
      <c r="B2592" s="111">
        <v>2</v>
      </c>
      <c r="C2592" s="116">
        <v>0.000664124196474858</v>
      </c>
      <c r="D2592" s="111" t="s">
        <v>658</v>
      </c>
      <c r="E2592" s="111" t="b">
        <v>0</v>
      </c>
      <c r="F2592" s="111" t="b">
        <v>0</v>
      </c>
      <c r="G2592" s="111" t="b">
        <v>0</v>
      </c>
    </row>
    <row r="2593" spans="1:7" ht="15">
      <c r="A2593" s="111" t="s">
        <v>2075</v>
      </c>
      <c r="B2593" s="111">
        <v>2</v>
      </c>
      <c r="C2593" s="116">
        <v>0.000664124196474858</v>
      </c>
      <c r="D2593" s="111" t="s">
        <v>658</v>
      </c>
      <c r="E2593" s="111" t="b">
        <v>0</v>
      </c>
      <c r="F2593" s="111" t="b">
        <v>0</v>
      </c>
      <c r="G2593" s="111" t="b">
        <v>0</v>
      </c>
    </row>
    <row r="2594" spans="1:7" ht="15">
      <c r="A2594" s="111" t="s">
        <v>1481</v>
      </c>
      <c r="B2594" s="111">
        <v>2</v>
      </c>
      <c r="C2594" s="116">
        <v>0.000664124196474858</v>
      </c>
      <c r="D2594" s="111" t="s">
        <v>658</v>
      </c>
      <c r="E2594" s="111" t="b">
        <v>0</v>
      </c>
      <c r="F2594" s="111" t="b">
        <v>0</v>
      </c>
      <c r="G2594" s="111" t="b">
        <v>0</v>
      </c>
    </row>
    <row r="2595" spans="1:7" ht="15">
      <c r="A2595" s="111" t="s">
        <v>2065</v>
      </c>
      <c r="B2595" s="111">
        <v>2</v>
      </c>
      <c r="C2595" s="116">
        <v>0.000664124196474858</v>
      </c>
      <c r="D2595" s="111" t="s">
        <v>658</v>
      </c>
      <c r="E2595" s="111" t="b">
        <v>0</v>
      </c>
      <c r="F2595" s="111" t="b">
        <v>0</v>
      </c>
      <c r="G2595" s="111" t="b">
        <v>0</v>
      </c>
    </row>
    <row r="2596" spans="1:7" ht="15">
      <c r="A2596" s="111" t="s">
        <v>2066</v>
      </c>
      <c r="B2596" s="111">
        <v>2</v>
      </c>
      <c r="C2596" s="116">
        <v>0.000664124196474858</v>
      </c>
      <c r="D2596" s="111" t="s">
        <v>658</v>
      </c>
      <c r="E2596" s="111" t="b">
        <v>0</v>
      </c>
      <c r="F2596" s="111" t="b">
        <v>0</v>
      </c>
      <c r="G2596" s="111" t="b">
        <v>0</v>
      </c>
    </row>
    <row r="2597" spans="1:7" ht="15">
      <c r="A2597" s="111" t="s">
        <v>2060</v>
      </c>
      <c r="B2597" s="111">
        <v>2</v>
      </c>
      <c r="C2597" s="116">
        <v>0.000664124196474858</v>
      </c>
      <c r="D2597" s="111" t="s">
        <v>658</v>
      </c>
      <c r="E2597" s="111" t="b">
        <v>0</v>
      </c>
      <c r="F2597" s="111" t="b">
        <v>0</v>
      </c>
      <c r="G2597" s="111" t="b">
        <v>0</v>
      </c>
    </row>
    <row r="2598" spans="1:7" ht="15">
      <c r="A2598" s="111" t="s">
        <v>2063</v>
      </c>
      <c r="B2598" s="111">
        <v>2</v>
      </c>
      <c r="C2598" s="116">
        <v>0.000664124196474858</v>
      </c>
      <c r="D2598" s="111" t="s">
        <v>658</v>
      </c>
      <c r="E2598" s="111" t="b">
        <v>0</v>
      </c>
      <c r="F2598" s="111" t="b">
        <v>0</v>
      </c>
      <c r="G2598" s="111" t="b">
        <v>0</v>
      </c>
    </row>
    <row r="2599" spans="1:7" ht="15">
      <c r="A2599" s="111" t="s">
        <v>2047</v>
      </c>
      <c r="B2599" s="111">
        <v>2</v>
      </c>
      <c r="C2599" s="116">
        <v>0.000664124196474858</v>
      </c>
      <c r="D2599" s="111" t="s">
        <v>658</v>
      </c>
      <c r="E2599" s="111" t="b">
        <v>0</v>
      </c>
      <c r="F2599" s="111" t="b">
        <v>0</v>
      </c>
      <c r="G2599" s="111" t="b">
        <v>0</v>
      </c>
    </row>
    <row r="2600" spans="1:7" ht="15">
      <c r="A2600" s="111" t="s">
        <v>2048</v>
      </c>
      <c r="B2600" s="111">
        <v>2</v>
      </c>
      <c r="C2600" s="116">
        <v>0.000664124196474858</v>
      </c>
      <c r="D2600" s="111" t="s">
        <v>658</v>
      </c>
      <c r="E2600" s="111" t="b">
        <v>0</v>
      </c>
      <c r="F2600" s="111" t="b">
        <v>0</v>
      </c>
      <c r="G2600" s="111" t="b">
        <v>0</v>
      </c>
    </row>
    <row r="2601" spans="1:7" ht="15">
      <c r="A2601" s="111" t="s">
        <v>2049</v>
      </c>
      <c r="B2601" s="111">
        <v>2</v>
      </c>
      <c r="C2601" s="116">
        <v>0.000664124196474858</v>
      </c>
      <c r="D2601" s="111" t="s">
        <v>658</v>
      </c>
      <c r="E2601" s="111" t="b">
        <v>0</v>
      </c>
      <c r="F2601" s="111" t="b">
        <v>0</v>
      </c>
      <c r="G2601" s="111" t="b">
        <v>0</v>
      </c>
    </row>
    <row r="2602" spans="1:7" ht="15">
      <c r="A2602" s="111" t="s">
        <v>1366</v>
      </c>
      <c r="B2602" s="111">
        <v>2</v>
      </c>
      <c r="C2602" s="116">
        <v>0.0005458412905165156</v>
      </c>
      <c r="D2602" s="111" t="s">
        <v>658</v>
      </c>
      <c r="E2602" s="111" t="b">
        <v>0</v>
      </c>
      <c r="F2602" s="111" t="b">
        <v>0</v>
      </c>
      <c r="G2602" s="111" t="b">
        <v>0</v>
      </c>
    </row>
    <row r="2603" spans="1:7" ht="15">
      <c r="A2603" s="111" t="s">
        <v>2054</v>
      </c>
      <c r="B2603" s="111">
        <v>2</v>
      </c>
      <c r="C2603" s="116">
        <v>0.000664124196474858</v>
      </c>
      <c r="D2603" s="111" t="s">
        <v>658</v>
      </c>
      <c r="E2603" s="111" t="b">
        <v>0</v>
      </c>
      <c r="F2603" s="111" t="b">
        <v>0</v>
      </c>
      <c r="G2603" s="111" t="b">
        <v>0</v>
      </c>
    </row>
    <row r="2604" spans="1:7" ht="15">
      <c r="A2604" s="111" t="s">
        <v>2055</v>
      </c>
      <c r="B2604" s="111">
        <v>2</v>
      </c>
      <c r="C2604" s="116">
        <v>0.000664124196474858</v>
      </c>
      <c r="D2604" s="111" t="s">
        <v>658</v>
      </c>
      <c r="E2604" s="111" t="b">
        <v>0</v>
      </c>
      <c r="F2604" s="111" t="b">
        <v>0</v>
      </c>
      <c r="G2604" s="111" t="b">
        <v>0</v>
      </c>
    </row>
    <row r="2605" spans="1:7" ht="15">
      <c r="A2605" s="111" t="s">
        <v>2058</v>
      </c>
      <c r="B2605" s="111">
        <v>2</v>
      </c>
      <c r="C2605" s="116">
        <v>0.000664124196474858</v>
      </c>
      <c r="D2605" s="111" t="s">
        <v>658</v>
      </c>
      <c r="E2605" s="111" t="b">
        <v>0</v>
      </c>
      <c r="F2605" s="111" t="b">
        <v>0</v>
      </c>
      <c r="G2605" s="111" t="b">
        <v>0</v>
      </c>
    </row>
    <row r="2606" spans="1:7" ht="15">
      <c r="A2606" s="111" t="s">
        <v>877</v>
      </c>
      <c r="B2606" s="111">
        <v>2</v>
      </c>
      <c r="C2606" s="116">
        <v>0.0005458412905165156</v>
      </c>
      <c r="D2606" s="111" t="s">
        <v>658</v>
      </c>
      <c r="E2606" s="111" t="b">
        <v>0</v>
      </c>
      <c r="F2606" s="111" t="b">
        <v>0</v>
      </c>
      <c r="G2606" s="111" t="b">
        <v>0</v>
      </c>
    </row>
    <row r="2607" spans="1:7" ht="15">
      <c r="A2607" s="111" t="s">
        <v>2059</v>
      </c>
      <c r="B2607" s="111">
        <v>2</v>
      </c>
      <c r="C2607" s="116">
        <v>0.000664124196474858</v>
      </c>
      <c r="D2607" s="111" t="s">
        <v>658</v>
      </c>
      <c r="E2607" s="111" t="b">
        <v>0</v>
      </c>
      <c r="F2607" s="111" t="b">
        <v>0</v>
      </c>
      <c r="G2607" s="111" t="b">
        <v>0</v>
      </c>
    </row>
    <row r="2608" spans="1:7" ht="15">
      <c r="A2608" s="111" t="s">
        <v>2040</v>
      </c>
      <c r="B2608" s="111">
        <v>2</v>
      </c>
      <c r="C2608" s="116">
        <v>0.000664124196474858</v>
      </c>
      <c r="D2608" s="111" t="s">
        <v>658</v>
      </c>
      <c r="E2608" s="111" t="b">
        <v>0</v>
      </c>
      <c r="F2608" s="111" t="b">
        <v>1</v>
      </c>
      <c r="G2608" s="111" t="b">
        <v>0</v>
      </c>
    </row>
    <row r="2609" spans="1:7" ht="15">
      <c r="A2609" s="111" t="s">
        <v>1533</v>
      </c>
      <c r="B2609" s="111">
        <v>2</v>
      </c>
      <c r="C2609" s="116">
        <v>0.000664124196474858</v>
      </c>
      <c r="D2609" s="111" t="s">
        <v>658</v>
      </c>
      <c r="E2609" s="111" t="b">
        <v>0</v>
      </c>
      <c r="F2609" s="111" t="b">
        <v>1</v>
      </c>
      <c r="G2609" s="111" t="b">
        <v>0</v>
      </c>
    </row>
    <row r="2610" spans="1:7" ht="15">
      <c r="A2610" s="111" t="s">
        <v>2013</v>
      </c>
      <c r="B2610" s="111">
        <v>2</v>
      </c>
      <c r="C2610" s="116">
        <v>0.000664124196474858</v>
      </c>
      <c r="D2610" s="111" t="s">
        <v>658</v>
      </c>
      <c r="E2610" s="111" t="b">
        <v>0</v>
      </c>
      <c r="F2610" s="111" t="b">
        <v>0</v>
      </c>
      <c r="G2610" s="111" t="b">
        <v>0</v>
      </c>
    </row>
    <row r="2611" spans="1:7" ht="15">
      <c r="A2611" s="111" t="s">
        <v>1178</v>
      </c>
      <c r="B2611" s="111">
        <v>2</v>
      </c>
      <c r="C2611" s="116">
        <v>0.0005458412905165156</v>
      </c>
      <c r="D2611" s="111" t="s">
        <v>658</v>
      </c>
      <c r="E2611" s="111" t="b">
        <v>0</v>
      </c>
      <c r="F2611" s="111" t="b">
        <v>0</v>
      </c>
      <c r="G2611" s="111" t="b">
        <v>0</v>
      </c>
    </row>
    <row r="2612" spans="1:7" ht="15">
      <c r="A2612" s="111" t="s">
        <v>2019</v>
      </c>
      <c r="B2612" s="111">
        <v>2</v>
      </c>
      <c r="C2612" s="116">
        <v>0.000664124196474858</v>
      </c>
      <c r="D2612" s="111" t="s">
        <v>658</v>
      </c>
      <c r="E2612" s="111" t="b">
        <v>1</v>
      </c>
      <c r="F2612" s="111" t="b">
        <v>0</v>
      </c>
      <c r="G2612" s="111" t="b">
        <v>0</v>
      </c>
    </row>
    <row r="2613" spans="1:7" ht="15">
      <c r="A2613" s="111" t="s">
        <v>2025</v>
      </c>
      <c r="B2613" s="111">
        <v>2</v>
      </c>
      <c r="C2613" s="116">
        <v>0.000664124196474858</v>
      </c>
      <c r="D2613" s="111" t="s">
        <v>658</v>
      </c>
      <c r="E2613" s="111" t="b">
        <v>0</v>
      </c>
      <c r="F2613" s="111" t="b">
        <v>0</v>
      </c>
      <c r="G2613" s="111" t="b">
        <v>0</v>
      </c>
    </row>
    <row r="2614" spans="1:7" ht="15">
      <c r="A2614" s="111" t="s">
        <v>2027</v>
      </c>
      <c r="B2614" s="111">
        <v>2</v>
      </c>
      <c r="C2614" s="116">
        <v>0.000664124196474858</v>
      </c>
      <c r="D2614" s="111" t="s">
        <v>658</v>
      </c>
      <c r="E2614" s="111" t="b">
        <v>0</v>
      </c>
      <c r="F2614" s="111" t="b">
        <v>0</v>
      </c>
      <c r="G2614" s="111" t="b">
        <v>0</v>
      </c>
    </row>
    <row r="2615" spans="1:7" ht="15">
      <c r="A2615" s="111" t="s">
        <v>1974</v>
      </c>
      <c r="B2615" s="111">
        <v>2</v>
      </c>
      <c r="C2615" s="116">
        <v>0.000664124196474858</v>
      </c>
      <c r="D2615" s="111" t="s">
        <v>658</v>
      </c>
      <c r="E2615" s="111" t="b">
        <v>0</v>
      </c>
      <c r="F2615" s="111" t="b">
        <v>0</v>
      </c>
      <c r="G2615" s="111" t="b">
        <v>0</v>
      </c>
    </row>
    <row r="2616" spans="1:7" ht="15">
      <c r="A2616" s="111" t="s">
        <v>1975</v>
      </c>
      <c r="B2616" s="111">
        <v>2</v>
      </c>
      <c r="C2616" s="116">
        <v>0.000664124196474858</v>
      </c>
      <c r="D2616" s="111" t="s">
        <v>658</v>
      </c>
      <c r="E2616" s="111" t="b">
        <v>0</v>
      </c>
      <c r="F2616" s="111" t="b">
        <v>0</v>
      </c>
      <c r="G2616" s="111" t="b">
        <v>0</v>
      </c>
    </row>
    <row r="2617" spans="1:7" ht="15">
      <c r="A2617" s="111" t="s">
        <v>1342</v>
      </c>
      <c r="B2617" s="111">
        <v>2</v>
      </c>
      <c r="C2617" s="116">
        <v>0.000664124196474858</v>
      </c>
      <c r="D2617" s="111" t="s">
        <v>658</v>
      </c>
      <c r="E2617" s="111" t="b">
        <v>0</v>
      </c>
      <c r="F2617" s="111" t="b">
        <v>0</v>
      </c>
      <c r="G2617" s="111" t="b">
        <v>0</v>
      </c>
    </row>
    <row r="2618" spans="1:7" ht="15">
      <c r="A2618" s="111" t="s">
        <v>1021</v>
      </c>
      <c r="B2618" s="111">
        <v>2</v>
      </c>
      <c r="C2618" s="116">
        <v>0.000664124196474858</v>
      </c>
      <c r="D2618" s="111" t="s">
        <v>658</v>
      </c>
      <c r="E2618" s="111" t="b">
        <v>0</v>
      </c>
      <c r="F2618" s="111" t="b">
        <v>0</v>
      </c>
      <c r="G2618" s="111" t="b">
        <v>0</v>
      </c>
    </row>
    <row r="2619" spans="1:7" ht="15">
      <c r="A2619" s="111" t="s">
        <v>682</v>
      </c>
      <c r="B2619" s="111">
        <v>60</v>
      </c>
      <c r="C2619" s="116">
        <v>0.007072979915004784</v>
      </c>
      <c r="D2619" s="111" t="s">
        <v>659</v>
      </c>
      <c r="E2619" s="111" t="b">
        <v>0</v>
      </c>
      <c r="F2619" s="111" t="b">
        <v>0</v>
      </c>
      <c r="G2619" s="111" t="b">
        <v>0</v>
      </c>
    </row>
    <row r="2620" spans="1:7" ht="15">
      <c r="A2620" s="111" t="s">
        <v>683</v>
      </c>
      <c r="B2620" s="111">
        <v>55</v>
      </c>
      <c r="C2620" s="116">
        <v>0.005940598431750561</v>
      </c>
      <c r="D2620" s="111" t="s">
        <v>659</v>
      </c>
      <c r="E2620" s="111" t="b">
        <v>0</v>
      </c>
      <c r="F2620" s="111" t="b">
        <v>0</v>
      </c>
      <c r="G2620" s="111" t="b">
        <v>0</v>
      </c>
    </row>
    <row r="2621" spans="1:7" ht="15">
      <c r="A2621" s="111" t="s">
        <v>696</v>
      </c>
      <c r="B2621" s="111">
        <v>35</v>
      </c>
      <c r="C2621" s="116">
        <v>0.004125904950419457</v>
      </c>
      <c r="D2621" s="111" t="s">
        <v>659</v>
      </c>
      <c r="E2621" s="111" t="b">
        <v>0</v>
      </c>
      <c r="F2621" s="111" t="b">
        <v>0</v>
      </c>
      <c r="G2621" s="111" t="b">
        <v>0</v>
      </c>
    </row>
    <row r="2622" spans="1:7" ht="15">
      <c r="A2622" s="111" t="s">
        <v>716</v>
      </c>
      <c r="B2622" s="111">
        <v>33</v>
      </c>
      <c r="C2622" s="116">
        <v>0.005005935279281842</v>
      </c>
      <c r="D2622" s="111" t="s">
        <v>659</v>
      </c>
      <c r="E2622" s="111" t="b">
        <v>0</v>
      </c>
      <c r="F2622" s="111" t="b">
        <v>0</v>
      </c>
      <c r="G2622" s="111" t="b">
        <v>0</v>
      </c>
    </row>
    <row r="2623" spans="1:7" ht="15">
      <c r="A2623" s="111" t="s">
        <v>686</v>
      </c>
      <c r="B2623" s="111">
        <v>32</v>
      </c>
      <c r="C2623" s="116">
        <v>0.006770410863904763</v>
      </c>
      <c r="D2623" s="111" t="s">
        <v>659</v>
      </c>
      <c r="E2623" s="111" t="b">
        <v>0</v>
      </c>
      <c r="F2623" s="111" t="b">
        <v>0</v>
      </c>
      <c r="G2623" s="111" t="b">
        <v>0</v>
      </c>
    </row>
    <row r="2624" spans="1:7" ht="15">
      <c r="A2624" s="111" t="s">
        <v>701</v>
      </c>
      <c r="B2624" s="111">
        <v>29</v>
      </c>
      <c r="C2624" s="116">
        <v>0.006135684845413691</v>
      </c>
      <c r="D2624" s="111" t="s">
        <v>659</v>
      </c>
      <c r="E2624" s="111" t="b">
        <v>0</v>
      </c>
      <c r="F2624" s="111" t="b">
        <v>0</v>
      </c>
      <c r="G2624" s="111" t="b">
        <v>0</v>
      </c>
    </row>
    <row r="2625" spans="1:7" ht="15">
      <c r="A2625" s="111" t="s">
        <v>690</v>
      </c>
      <c r="B2625" s="111">
        <v>27</v>
      </c>
      <c r="C2625" s="116">
        <v>0.004095765228503325</v>
      </c>
      <c r="D2625" s="111" t="s">
        <v>659</v>
      </c>
      <c r="E2625" s="111" t="b">
        <v>0</v>
      </c>
      <c r="F2625" s="111" t="b">
        <v>0</v>
      </c>
      <c r="G2625" s="111" t="b">
        <v>0</v>
      </c>
    </row>
    <row r="2626" spans="1:7" ht="15">
      <c r="A2626" s="111" t="s">
        <v>685</v>
      </c>
      <c r="B2626" s="111">
        <v>26</v>
      </c>
      <c r="C2626" s="116">
        <v>0.0039440702200402395</v>
      </c>
      <c r="D2626" s="111" t="s">
        <v>659</v>
      </c>
      <c r="E2626" s="111" t="b">
        <v>0</v>
      </c>
      <c r="F2626" s="111" t="b">
        <v>0</v>
      </c>
      <c r="G2626" s="111" t="b">
        <v>0</v>
      </c>
    </row>
    <row r="2627" spans="1:7" ht="15">
      <c r="A2627" s="111" t="s">
        <v>689</v>
      </c>
      <c r="B2627" s="111">
        <v>25</v>
      </c>
      <c r="C2627" s="116">
        <v>0.003792375211577153</v>
      </c>
      <c r="D2627" s="111" t="s">
        <v>659</v>
      </c>
      <c r="E2627" s="111" t="b">
        <v>0</v>
      </c>
      <c r="F2627" s="111" t="b">
        <v>0</v>
      </c>
      <c r="G2627" s="111" t="b">
        <v>0</v>
      </c>
    </row>
    <row r="2628" spans="1:7" ht="15">
      <c r="A2628" s="111" t="s">
        <v>702</v>
      </c>
      <c r="B2628" s="111">
        <v>25</v>
      </c>
      <c r="C2628" s="116">
        <v>0.004472452706408535</v>
      </c>
      <c r="D2628" s="111" t="s">
        <v>659</v>
      </c>
      <c r="E2628" s="111" t="b">
        <v>0</v>
      </c>
      <c r="F2628" s="111" t="b">
        <v>0</v>
      </c>
      <c r="G2628" s="111" t="b">
        <v>0</v>
      </c>
    </row>
    <row r="2629" spans="1:7" ht="15">
      <c r="A2629" s="111" t="s">
        <v>719</v>
      </c>
      <c r="B2629" s="111">
        <v>25</v>
      </c>
      <c r="C2629" s="116">
        <v>0.009761836193834132</v>
      </c>
      <c r="D2629" s="111" t="s">
        <v>659</v>
      </c>
      <c r="E2629" s="111" t="b">
        <v>0</v>
      </c>
      <c r="F2629" s="111" t="b">
        <v>0</v>
      </c>
      <c r="G2629" s="111" t="b">
        <v>0</v>
      </c>
    </row>
    <row r="2630" spans="1:7" ht="15">
      <c r="A2630" s="111" t="s">
        <v>709</v>
      </c>
      <c r="B2630" s="111">
        <v>23</v>
      </c>
      <c r="C2630" s="116">
        <v>0.004866232808431547</v>
      </c>
      <c r="D2630" s="111" t="s">
        <v>659</v>
      </c>
      <c r="E2630" s="111" t="b">
        <v>0</v>
      </c>
      <c r="F2630" s="111" t="b">
        <v>0</v>
      </c>
      <c r="G2630" s="111" t="b">
        <v>0</v>
      </c>
    </row>
    <row r="2631" spans="1:7" ht="15">
      <c r="A2631" s="111" t="s">
        <v>707</v>
      </c>
      <c r="B2631" s="111">
        <v>23</v>
      </c>
      <c r="C2631" s="116">
        <v>0.006384830093126213</v>
      </c>
      <c r="D2631" s="111" t="s">
        <v>659</v>
      </c>
      <c r="E2631" s="111" t="b">
        <v>0</v>
      </c>
      <c r="F2631" s="111" t="b">
        <v>0</v>
      </c>
      <c r="G2631" s="111" t="b">
        <v>0</v>
      </c>
    </row>
    <row r="2632" spans="1:7" ht="15">
      <c r="A2632" s="111" t="s">
        <v>742</v>
      </c>
      <c r="B2632" s="111">
        <v>19</v>
      </c>
      <c r="C2632" s="116">
        <v>0.004384347620859743</v>
      </c>
      <c r="D2632" s="111" t="s">
        <v>659</v>
      </c>
      <c r="E2632" s="111" t="b">
        <v>0</v>
      </c>
      <c r="F2632" s="111" t="b">
        <v>0</v>
      </c>
      <c r="G2632" s="111" t="b">
        <v>0</v>
      </c>
    </row>
    <row r="2633" spans="1:7" ht="15">
      <c r="A2633" s="111" t="s">
        <v>712</v>
      </c>
      <c r="B2633" s="111">
        <v>18</v>
      </c>
      <c r="C2633" s="116">
        <v>0.008216989499756397</v>
      </c>
      <c r="D2633" s="111" t="s">
        <v>659</v>
      </c>
      <c r="E2633" s="111" t="b">
        <v>0</v>
      </c>
      <c r="F2633" s="111" t="b">
        <v>0</v>
      </c>
      <c r="G2633" s="111" t="b">
        <v>0</v>
      </c>
    </row>
    <row r="2634" spans="1:7" ht="15">
      <c r="A2634" s="111" t="s">
        <v>755</v>
      </c>
      <c r="B2634" s="111">
        <v>16</v>
      </c>
      <c r="C2634" s="116">
        <v>0.0054980364367449575</v>
      </c>
      <c r="D2634" s="111" t="s">
        <v>659</v>
      </c>
      <c r="E2634" s="111" t="b">
        <v>0</v>
      </c>
      <c r="F2634" s="111" t="b">
        <v>0</v>
      </c>
      <c r="G2634" s="111" t="b">
        <v>0</v>
      </c>
    </row>
    <row r="2635" spans="1:7" ht="15">
      <c r="A2635" s="111" t="s">
        <v>782</v>
      </c>
      <c r="B2635" s="111">
        <v>16</v>
      </c>
      <c r="C2635" s="116">
        <v>0.0036920822070397835</v>
      </c>
      <c r="D2635" s="111" t="s">
        <v>659</v>
      </c>
      <c r="E2635" s="111" t="b">
        <v>0</v>
      </c>
      <c r="F2635" s="111" t="b">
        <v>0</v>
      </c>
      <c r="G2635" s="111" t="b">
        <v>0</v>
      </c>
    </row>
    <row r="2636" spans="1:7" ht="15">
      <c r="A2636" s="111" t="s">
        <v>717</v>
      </c>
      <c r="B2636" s="111">
        <v>16</v>
      </c>
      <c r="C2636" s="116">
        <v>0.0036920822070397835</v>
      </c>
      <c r="D2636" s="111" t="s">
        <v>659</v>
      </c>
      <c r="E2636" s="111" t="b">
        <v>0</v>
      </c>
      <c r="F2636" s="111" t="b">
        <v>1</v>
      </c>
      <c r="G2636" s="111" t="b">
        <v>0</v>
      </c>
    </row>
    <row r="2637" spans="1:7" ht="15">
      <c r="A2637" s="111" t="s">
        <v>703</v>
      </c>
      <c r="B2637" s="111">
        <v>15</v>
      </c>
      <c r="C2637" s="116">
        <v>0.0031736300924553574</v>
      </c>
      <c r="D2637" s="111" t="s">
        <v>659</v>
      </c>
      <c r="E2637" s="111" t="b">
        <v>0</v>
      </c>
      <c r="F2637" s="111" t="b">
        <v>0</v>
      </c>
      <c r="G2637" s="111" t="b">
        <v>0</v>
      </c>
    </row>
    <row r="2638" spans="1:7" ht="15">
      <c r="A2638" s="111" t="s">
        <v>694</v>
      </c>
      <c r="B2638" s="111">
        <v>15</v>
      </c>
      <c r="C2638" s="116">
        <v>0.0031736300924553574</v>
      </c>
      <c r="D2638" s="111" t="s">
        <v>659</v>
      </c>
      <c r="E2638" s="111" t="b">
        <v>0</v>
      </c>
      <c r="F2638" s="111" t="b">
        <v>0</v>
      </c>
      <c r="G2638" s="111" t="b">
        <v>0</v>
      </c>
    </row>
    <row r="2639" spans="1:7" ht="15">
      <c r="A2639" s="111" t="s">
        <v>819</v>
      </c>
      <c r="B2639" s="111">
        <v>14</v>
      </c>
      <c r="C2639" s="116">
        <v>0.005466628268547114</v>
      </c>
      <c r="D2639" s="111" t="s">
        <v>659</v>
      </c>
      <c r="E2639" s="111" t="b">
        <v>0</v>
      </c>
      <c r="F2639" s="111" t="b">
        <v>0</v>
      </c>
      <c r="G2639" s="111" t="b">
        <v>0</v>
      </c>
    </row>
    <row r="2640" spans="1:7" ht="15">
      <c r="A2640" s="111" t="s">
        <v>695</v>
      </c>
      <c r="B2640" s="111">
        <v>13</v>
      </c>
      <c r="C2640" s="116">
        <v>0.002325675407332438</v>
      </c>
      <c r="D2640" s="111" t="s">
        <v>659</v>
      </c>
      <c r="E2640" s="111" t="b">
        <v>0</v>
      </c>
      <c r="F2640" s="111" t="b">
        <v>0</v>
      </c>
      <c r="G2640" s="111" t="b">
        <v>0</v>
      </c>
    </row>
    <row r="2641" spans="1:7" ht="15">
      <c r="A2641" s="111" t="s">
        <v>740</v>
      </c>
      <c r="B2641" s="111">
        <v>13</v>
      </c>
      <c r="C2641" s="116">
        <v>0.002999816793219824</v>
      </c>
      <c r="D2641" s="111" t="s">
        <v>659</v>
      </c>
      <c r="E2641" s="111" t="b">
        <v>0</v>
      </c>
      <c r="F2641" s="111" t="b">
        <v>0</v>
      </c>
      <c r="G2641" s="111" t="b">
        <v>0</v>
      </c>
    </row>
    <row r="2642" spans="1:7" ht="15">
      <c r="A2642" s="111" t="s">
        <v>693</v>
      </c>
      <c r="B2642" s="111">
        <v>12</v>
      </c>
      <c r="C2642" s="116">
        <v>0.0025389040739642863</v>
      </c>
      <c r="D2642" s="111" t="s">
        <v>659</v>
      </c>
      <c r="E2642" s="111" t="b">
        <v>0</v>
      </c>
      <c r="F2642" s="111" t="b">
        <v>0</v>
      </c>
      <c r="G2642" s="111" t="b">
        <v>0</v>
      </c>
    </row>
    <row r="2643" spans="1:7" ht="15">
      <c r="A2643" s="111" t="s">
        <v>684</v>
      </c>
      <c r="B2643" s="111">
        <v>12</v>
      </c>
      <c r="C2643" s="116">
        <v>0.0025389040739642863</v>
      </c>
      <c r="D2643" s="111" t="s">
        <v>659</v>
      </c>
      <c r="E2643" s="111" t="b">
        <v>0</v>
      </c>
      <c r="F2643" s="111" t="b">
        <v>0</v>
      </c>
      <c r="G2643" s="111" t="b">
        <v>0</v>
      </c>
    </row>
    <row r="2644" spans="1:7" ht="15">
      <c r="A2644" s="111" t="s">
        <v>851</v>
      </c>
      <c r="B2644" s="111">
        <v>12</v>
      </c>
      <c r="C2644" s="116">
        <v>0.004685681373040384</v>
      </c>
      <c r="D2644" s="111" t="s">
        <v>659</v>
      </c>
      <c r="E2644" s="111" t="b">
        <v>0</v>
      </c>
      <c r="F2644" s="111" t="b">
        <v>0</v>
      </c>
      <c r="G2644" s="111" t="b">
        <v>0</v>
      </c>
    </row>
    <row r="2645" spans="1:7" ht="15">
      <c r="A2645" s="111" t="s">
        <v>734</v>
      </c>
      <c r="B2645" s="111">
        <v>12</v>
      </c>
      <c r="C2645" s="116">
        <v>0.004123527327558719</v>
      </c>
      <c r="D2645" s="111" t="s">
        <v>659</v>
      </c>
      <c r="E2645" s="111" t="b">
        <v>0</v>
      </c>
      <c r="F2645" s="111" t="b">
        <v>0</v>
      </c>
      <c r="G2645" s="111" t="b">
        <v>0</v>
      </c>
    </row>
    <row r="2646" spans="1:7" ht="15">
      <c r="A2646" s="111" t="s">
        <v>779</v>
      </c>
      <c r="B2646" s="111">
        <v>12</v>
      </c>
      <c r="C2646" s="116">
        <v>0.0023330211018127668</v>
      </c>
      <c r="D2646" s="111" t="s">
        <v>659</v>
      </c>
      <c r="E2646" s="111" t="b">
        <v>0</v>
      </c>
      <c r="F2646" s="111" t="b">
        <v>0</v>
      </c>
      <c r="G2646" s="111" t="b">
        <v>0</v>
      </c>
    </row>
    <row r="2647" spans="1:7" ht="15">
      <c r="A2647" s="111" t="s">
        <v>722</v>
      </c>
      <c r="B2647" s="111">
        <v>11</v>
      </c>
      <c r="C2647" s="116">
        <v>0.0030536143923647102</v>
      </c>
      <c r="D2647" s="111" t="s">
        <v>659</v>
      </c>
      <c r="E2647" s="111" t="b">
        <v>0</v>
      </c>
      <c r="F2647" s="111" t="b">
        <v>0</v>
      </c>
      <c r="G2647" s="111" t="b">
        <v>0</v>
      </c>
    </row>
    <row r="2648" spans="1:7" ht="15">
      <c r="A2648" s="111" t="s">
        <v>692</v>
      </c>
      <c r="B2648" s="111">
        <v>11</v>
      </c>
      <c r="C2648" s="116">
        <v>0.0030536143923647102</v>
      </c>
      <c r="D2648" s="111" t="s">
        <v>659</v>
      </c>
      <c r="E2648" s="111" t="b">
        <v>0</v>
      </c>
      <c r="F2648" s="111" t="b">
        <v>0</v>
      </c>
      <c r="G2648" s="111" t="b">
        <v>0</v>
      </c>
    </row>
    <row r="2649" spans="1:7" ht="15">
      <c r="A2649" s="111" t="s">
        <v>871</v>
      </c>
      <c r="B2649" s="111">
        <v>11</v>
      </c>
      <c r="C2649" s="116">
        <v>0.004295207925287018</v>
      </c>
      <c r="D2649" s="111" t="s">
        <v>659</v>
      </c>
      <c r="E2649" s="111" t="b">
        <v>0</v>
      </c>
      <c r="F2649" s="111" t="b">
        <v>0</v>
      </c>
      <c r="G2649" s="111" t="b">
        <v>0</v>
      </c>
    </row>
    <row r="2650" spans="1:7" ht="15">
      <c r="A2650" s="111" t="s">
        <v>746</v>
      </c>
      <c r="B2650" s="111">
        <v>11</v>
      </c>
      <c r="C2650" s="116">
        <v>0.0027774934002624437</v>
      </c>
      <c r="D2650" s="111" t="s">
        <v>659</v>
      </c>
      <c r="E2650" s="111" t="b">
        <v>0</v>
      </c>
      <c r="F2650" s="111" t="b">
        <v>0</v>
      </c>
      <c r="G2650" s="111" t="b">
        <v>0</v>
      </c>
    </row>
    <row r="2651" spans="1:7" ht="15">
      <c r="A2651" s="111" t="s">
        <v>799</v>
      </c>
      <c r="B2651" s="111">
        <v>11</v>
      </c>
      <c r="C2651" s="116">
        <v>0.0030536143923647102</v>
      </c>
      <c r="D2651" s="111" t="s">
        <v>659</v>
      </c>
      <c r="E2651" s="111" t="b">
        <v>0</v>
      </c>
      <c r="F2651" s="111" t="b">
        <v>0</v>
      </c>
      <c r="G2651" s="111" t="b">
        <v>0</v>
      </c>
    </row>
    <row r="2652" spans="1:7" ht="15">
      <c r="A2652" s="111" t="s">
        <v>700</v>
      </c>
      <c r="B2652" s="111">
        <v>11</v>
      </c>
      <c r="C2652" s="116">
        <v>0.002327328734467262</v>
      </c>
      <c r="D2652" s="111" t="s">
        <v>659</v>
      </c>
      <c r="E2652" s="111" t="b">
        <v>0</v>
      </c>
      <c r="F2652" s="111" t="b">
        <v>0</v>
      </c>
      <c r="G2652" s="111" t="b">
        <v>0</v>
      </c>
    </row>
    <row r="2653" spans="1:7" ht="15">
      <c r="A2653" s="111" t="s">
        <v>744</v>
      </c>
      <c r="B2653" s="111">
        <v>11</v>
      </c>
      <c r="C2653" s="116">
        <v>0.004295207925287018</v>
      </c>
      <c r="D2653" s="111" t="s">
        <v>659</v>
      </c>
      <c r="E2653" s="111" t="b">
        <v>0</v>
      </c>
      <c r="F2653" s="111" t="b">
        <v>0</v>
      </c>
      <c r="G2653" s="111" t="b">
        <v>0</v>
      </c>
    </row>
    <row r="2654" spans="1:7" ht="15">
      <c r="A2654" s="111" t="s">
        <v>818</v>
      </c>
      <c r="B2654" s="111">
        <v>10</v>
      </c>
      <c r="C2654" s="116">
        <v>0.004564994166531332</v>
      </c>
      <c r="D2654" s="111" t="s">
        <v>659</v>
      </c>
      <c r="E2654" s="111" t="b">
        <v>0</v>
      </c>
      <c r="F2654" s="111" t="b">
        <v>0</v>
      </c>
      <c r="G2654" s="111" t="b">
        <v>0</v>
      </c>
    </row>
    <row r="2655" spans="1:7" ht="15">
      <c r="A2655" s="111" t="s">
        <v>900</v>
      </c>
      <c r="B2655" s="111">
        <v>10</v>
      </c>
      <c r="C2655" s="116">
        <v>0.002524994000238585</v>
      </c>
      <c r="D2655" s="111" t="s">
        <v>659</v>
      </c>
      <c r="E2655" s="111" t="b">
        <v>0</v>
      </c>
      <c r="F2655" s="111" t="b">
        <v>0</v>
      </c>
      <c r="G2655" s="111" t="b">
        <v>0</v>
      </c>
    </row>
    <row r="2656" spans="1:7" ht="15">
      <c r="A2656" s="111" t="s">
        <v>725</v>
      </c>
      <c r="B2656" s="111">
        <v>10</v>
      </c>
      <c r="C2656" s="116">
        <v>0.0027760130839679185</v>
      </c>
      <c r="D2656" s="111" t="s">
        <v>659</v>
      </c>
      <c r="E2656" s="111" t="b">
        <v>0</v>
      </c>
      <c r="F2656" s="111" t="b">
        <v>0</v>
      </c>
      <c r="G2656" s="111" t="b">
        <v>0</v>
      </c>
    </row>
    <row r="2657" spans="1:7" ht="15">
      <c r="A2657" s="111" t="s">
        <v>849</v>
      </c>
      <c r="B2657" s="111">
        <v>10</v>
      </c>
      <c r="C2657" s="116">
        <v>0.001944184251510639</v>
      </c>
      <c r="D2657" s="111" t="s">
        <v>659</v>
      </c>
      <c r="E2657" s="111" t="b">
        <v>0</v>
      </c>
      <c r="F2657" s="111" t="b">
        <v>0</v>
      </c>
      <c r="G2657" s="111" t="b">
        <v>0</v>
      </c>
    </row>
    <row r="2658" spans="1:7" ht="15">
      <c r="A2658" s="111" t="s">
        <v>866</v>
      </c>
      <c r="B2658" s="111">
        <v>10</v>
      </c>
      <c r="C2658" s="116">
        <v>0.0027760130839679185</v>
      </c>
      <c r="D2658" s="111" t="s">
        <v>659</v>
      </c>
      <c r="E2658" s="111" t="b">
        <v>1</v>
      </c>
      <c r="F2658" s="111" t="b">
        <v>0</v>
      </c>
      <c r="G2658" s="111" t="b">
        <v>0</v>
      </c>
    </row>
    <row r="2659" spans="1:7" ht="15">
      <c r="A2659" s="111" t="s">
        <v>741</v>
      </c>
      <c r="B2659" s="111">
        <v>10</v>
      </c>
      <c r="C2659" s="116">
        <v>0.003072905645076373</v>
      </c>
      <c r="D2659" s="111" t="s">
        <v>659</v>
      </c>
      <c r="E2659" s="111" t="b">
        <v>0</v>
      </c>
      <c r="F2659" s="111" t="b">
        <v>0</v>
      </c>
      <c r="G2659" s="111" t="b">
        <v>0</v>
      </c>
    </row>
    <row r="2660" spans="1:7" ht="15">
      <c r="A2660" s="111" t="s">
        <v>918</v>
      </c>
      <c r="B2660" s="111">
        <v>10</v>
      </c>
      <c r="C2660" s="116">
        <v>0.003904734477533653</v>
      </c>
      <c r="D2660" s="111" t="s">
        <v>659</v>
      </c>
      <c r="E2660" s="111" t="b">
        <v>0</v>
      </c>
      <c r="F2660" s="111" t="b">
        <v>0</v>
      </c>
      <c r="G2660" s="111" t="b">
        <v>0</v>
      </c>
    </row>
    <row r="2661" spans="1:7" ht="15">
      <c r="A2661" s="111" t="s">
        <v>699</v>
      </c>
      <c r="B2661" s="111">
        <v>9</v>
      </c>
      <c r="C2661" s="116">
        <v>0.0024984117755711267</v>
      </c>
      <c r="D2661" s="111" t="s">
        <v>659</v>
      </c>
      <c r="E2661" s="111" t="b">
        <v>0</v>
      </c>
      <c r="F2661" s="111" t="b">
        <v>0</v>
      </c>
      <c r="G2661" s="111" t="b">
        <v>0</v>
      </c>
    </row>
    <row r="2662" spans="1:7" ht="15">
      <c r="A2662" s="111" t="s">
        <v>762</v>
      </c>
      <c r="B2662" s="111">
        <v>9</v>
      </c>
      <c r="C2662" s="116">
        <v>0.003514261029780287</v>
      </c>
      <c r="D2662" s="111" t="s">
        <v>659</v>
      </c>
      <c r="E2662" s="111" t="b">
        <v>0</v>
      </c>
      <c r="F2662" s="111" t="b">
        <v>0</v>
      </c>
      <c r="G2662" s="111" t="b">
        <v>0</v>
      </c>
    </row>
    <row r="2663" spans="1:7" ht="15">
      <c r="A2663" s="111" t="s">
        <v>708</v>
      </c>
      <c r="B2663" s="111">
        <v>9</v>
      </c>
      <c r="C2663" s="116">
        <v>0.0030926454956690386</v>
      </c>
      <c r="D2663" s="111" t="s">
        <v>659</v>
      </c>
      <c r="E2663" s="111" t="b">
        <v>0</v>
      </c>
      <c r="F2663" s="111" t="b">
        <v>0</v>
      </c>
      <c r="G2663" s="111" t="b">
        <v>0</v>
      </c>
    </row>
    <row r="2664" spans="1:7" ht="15">
      <c r="A2664" s="111" t="s">
        <v>720</v>
      </c>
      <c r="B2664" s="111">
        <v>8</v>
      </c>
      <c r="C2664" s="116">
        <v>0.002220810467174335</v>
      </c>
      <c r="D2664" s="111" t="s">
        <v>659</v>
      </c>
      <c r="E2664" s="111" t="b">
        <v>0</v>
      </c>
      <c r="F2664" s="111" t="b">
        <v>0</v>
      </c>
      <c r="G2664" s="111" t="b">
        <v>0</v>
      </c>
    </row>
    <row r="2665" spans="1:7" ht="15">
      <c r="A2665" s="111" t="s">
        <v>721</v>
      </c>
      <c r="B2665" s="111">
        <v>8</v>
      </c>
      <c r="C2665" s="116">
        <v>0.0018460411035198917</v>
      </c>
      <c r="D2665" s="111" t="s">
        <v>659</v>
      </c>
      <c r="E2665" s="111" t="b">
        <v>0</v>
      </c>
      <c r="F2665" s="111" t="b">
        <v>0</v>
      </c>
      <c r="G2665" s="111" t="b">
        <v>0</v>
      </c>
    </row>
    <row r="2666" spans="1:7" ht="15">
      <c r="A2666" s="111" t="s">
        <v>714</v>
      </c>
      <c r="B2666" s="111">
        <v>8</v>
      </c>
      <c r="C2666" s="116">
        <v>0.003651995333225066</v>
      </c>
      <c r="D2666" s="111" t="s">
        <v>659</v>
      </c>
      <c r="E2666" s="111" t="b">
        <v>0</v>
      </c>
      <c r="F2666" s="111" t="b">
        <v>0</v>
      </c>
      <c r="G2666" s="111" t="b">
        <v>0</v>
      </c>
    </row>
    <row r="2667" spans="1:7" ht="15">
      <c r="A2667" s="111" t="s">
        <v>788</v>
      </c>
      <c r="B2667" s="111">
        <v>8</v>
      </c>
      <c r="C2667" s="116">
        <v>0.002220810467174335</v>
      </c>
      <c r="D2667" s="111" t="s">
        <v>659</v>
      </c>
      <c r="E2667" s="111" t="b">
        <v>0</v>
      </c>
      <c r="F2667" s="111" t="b">
        <v>0</v>
      </c>
      <c r="G2667" s="111" t="b">
        <v>0</v>
      </c>
    </row>
    <row r="2668" spans="1:7" ht="15">
      <c r="A2668" s="111" t="s">
        <v>852</v>
      </c>
      <c r="B2668" s="111">
        <v>8</v>
      </c>
      <c r="C2668" s="116">
        <v>0.003651995333225066</v>
      </c>
      <c r="D2668" s="111" t="s">
        <v>659</v>
      </c>
      <c r="E2668" s="111" t="b">
        <v>0</v>
      </c>
      <c r="F2668" s="111" t="b">
        <v>0</v>
      </c>
      <c r="G2668" s="111" t="b">
        <v>0</v>
      </c>
    </row>
    <row r="2669" spans="1:7" ht="15">
      <c r="A2669" s="111" t="s">
        <v>968</v>
      </c>
      <c r="B2669" s="111">
        <v>8</v>
      </c>
      <c r="C2669" s="116">
        <v>0.003651995333225066</v>
      </c>
      <c r="D2669" s="111" t="s">
        <v>659</v>
      </c>
      <c r="E2669" s="111" t="b">
        <v>0</v>
      </c>
      <c r="F2669" s="111" t="b">
        <v>0</v>
      </c>
      <c r="G2669" s="111" t="b">
        <v>0</v>
      </c>
    </row>
    <row r="2670" spans="1:7" ht="15">
      <c r="A2670" s="111" t="s">
        <v>969</v>
      </c>
      <c r="B2670" s="111">
        <v>8</v>
      </c>
      <c r="C2670" s="116">
        <v>0.003651995333225066</v>
      </c>
      <c r="D2670" s="111" t="s">
        <v>659</v>
      </c>
      <c r="E2670" s="111" t="b">
        <v>0</v>
      </c>
      <c r="F2670" s="111" t="b">
        <v>0</v>
      </c>
      <c r="G2670" s="111" t="b">
        <v>0</v>
      </c>
    </row>
    <row r="2671" spans="1:7" ht="15">
      <c r="A2671" s="111" t="s">
        <v>801</v>
      </c>
      <c r="B2671" s="111">
        <v>8</v>
      </c>
      <c r="C2671" s="116">
        <v>0.0020199952001908683</v>
      </c>
      <c r="D2671" s="111" t="s">
        <v>659</v>
      </c>
      <c r="E2671" s="111" t="b">
        <v>0</v>
      </c>
      <c r="F2671" s="111" t="b">
        <v>0</v>
      </c>
      <c r="G2671" s="111" t="b">
        <v>0</v>
      </c>
    </row>
    <row r="2672" spans="1:7" ht="15">
      <c r="A2672" s="111" t="s">
        <v>766</v>
      </c>
      <c r="B2672" s="111">
        <v>8</v>
      </c>
      <c r="C2672" s="116">
        <v>0.0027490182183724787</v>
      </c>
      <c r="D2672" s="111" t="s">
        <v>659</v>
      </c>
      <c r="E2672" s="111" t="b">
        <v>0</v>
      </c>
      <c r="F2672" s="111" t="b">
        <v>0</v>
      </c>
      <c r="G2672" s="111" t="b">
        <v>0</v>
      </c>
    </row>
    <row r="2673" spans="1:7" ht="15">
      <c r="A2673" s="111" t="s">
        <v>715</v>
      </c>
      <c r="B2673" s="111">
        <v>8</v>
      </c>
      <c r="C2673" s="116">
        <v>0.0024583245160610984</v>
      </c>
      <c r="D2673" s="111" t="s">
        <v>659</v>
      </c>
      <c r="E2673" s="111" t="b">
        <v>0</v>
      </c>
      <c r="F2673" s="111" t="b">
        <v>0</v>
      </c>
      <c r="G2673" s="111" t="b">
        <v>0</v>
      </c>
    </row>
    <row r="2674" spans="1:7" ht="15">
      <c r="A2674" s="111" t="s">
        <v>880</v>
      </c>
      <c r="B2674" s="111">
        <v>8</v>
      </c>
      <c r="C2674" s="116">
        <v>0.003651995333225066</v>
      </c>
      <c r="D2674" s="111" t="s">
        <v>659</v>
      </c>
      <c r="E2674" s="111" t="b">
        <v>0</v>
      </c>
      <c r="F2674" s="111" t="b">
        <v>0</v>
      </c>
      <c r="G2674" s="111" t="b">
        <v>0</v>
      </c>
    </row>
    <row r="2675" spans="1:7" ht="15">
      <c r="A2675" s="111" t="s">
        <v>898</v>
      </c>
      <c r="B2675" s="111">
        <v>8</v>
      </c>
      <c r="C2675" s="116">
        <v>0.0027490182183724787</v>
      </c>
      <c r="D2675" s="111" t="s">
        <v>659</v>
      </c>
      <c r="E2675" s="111" t="b">
        <v>0</v>
      </c>
      <c r="F2675" s="111" t="b">
        <v>0</v>
      </c>
      <c r="G2675" s="111" t="b">
        <v>0</v>
      </c>
    </row>
    <row r="2676" spans="1:7" ht="15">
      <c r="A2676" s="111" t="s">
        <v>987</v>
      </c>
      <c r="B2676" s="111">
        <v>8</v>
      </c>
      <c r="C2676" s="116">
        <v>0.004554972448077653</v>
      </c>
      <c r="D2676" s="111" t="s">
        <v>659</v>
      </c>
      <c r="E2676" s="111" t="b">
        <v>0</v>
      </c>
      <c r="F2676" s="111" t="b">
        <v>0</v>
      </c>
      <c r="G2676" s="111" t="b">
        <v>0</v>
      </c>
    </row>
    <row r="2677" spans="1:7" ht="15">
      <c r="A2677" s="111" t="s">
        <v>988</v>
      </c>
      <c r="B2677" s="111">
        <v>8</v>
      </c>
      <c r="C2677" s="116">
        <v>0.004554972448077653</v>
      </c>
      <c r="D2677" s="111" t="s">
        <v>659</v>
      </c>
      <c r="E2677" s="111" t="b">
        <v>0</v>
      </c>
      <c r="F2677" s="111" t="b">
        <v>0</v>
      </c>
      <c r="G2677" s="111" t="b">
        <v>0</v>
      </c>
    </row>
    <row r="2678" spans="1:7" ht="15">
      <c r="A2678" s="111" t="s">
        <v>984</v>
      </c>
      <c r="B2678" s="111">
        <v>8</v>
      </c>
      <c r="C2678" s="116">
        <v>0.004554972448077653</v>
      </c>
      <c r="D2678" s="111" t="s">
        <v>659</v>
      </c>
      <c r="E2678" s="111" t="b">
        <v>0</v>
      </c>
      <c r="F2678" s="111" t="b">
        <v>0</v>
      </c>
      <c r="G2678" s="111" t="b">
        <v>0</v>
      </c>
    </row>
    <row r="2679" spans="1:7" ht="15">
      <c r="A2679" s="111" t="s">
        <v>697</v>
      </c>
      <c r="B2679" s="111">
        <v>7</v>
      </c>
      <c r="C2679" s="116">
        <v>0.0017674958001670097</v>
      </c>
      <c r="D2679" s="111" t="s">
        <v>659</v>
      </c>
      <c r="E2679" s="111" t="b">
        <v>0</v>
      </c>
      <c r="F2679" s="111" t="b">
        <v>0</v>
      </c>
      <c r="G2679" s="111" t="b">
        <v>0</v>
      </c>
    </row>
    <row r="2680" spans="1:7" ht="15">
      <c r="A2680" s="111" t="s">
        <v>817</v>
      </c>
      <c r="B2680" s="111">
        <v>7</v>
      </c>
      <c r="C2680" s="116">
        <v>0.0017674958001670097</v>
      </c>
      <c r="D2680" s="111" t="s">
        <v>659</v>
      </c>
      <c r="E2680" s="111" t="b">
        <v>0</v>
      </c>
      <c r="F2680" s="111" t="b">
        <v>0</v>
      </c>
      <c r="G2680" s="111" t="b">
        <v>0</v>
      </c>
    </row>
    <row r="2681" spans="1:7" ht="15">
      <c r="A2681" s="111" t="s">
        <v>921</v>
      </c>
      <c r="B2681" s="111">
        <v>7</v>
      </c>
      <c r="C2681" s="116">
        <v>0.0017674958001670097</v>
      </c>
      <c r="D2681" s="111" t="s">
        <v>659</v>
      </c>
      <c r="E2681" s="111" t="b">
        <v>0</v>
      </c>
      <c r="F2681" s="111" t="b">
        <v>0</v>
      </c>
      <c r="G2681" s="111" t="b">
        <v>0</v>
      </c>
    </row>
    <row r="2682" spans="1:7" ht="15">
      <c r="A2682" s="111" t="s">
        <v>1017</v>
      </c>
      <c r="B2682" s="111">
        <v>7</v>
      </c>
      <c r="C2682" s="116">
        <v>0.002405390941075919</v>
      </c>
      <c r="D2682" s="111" t="s">
        <v>659</v>
      </c>
      <c r="E2682" s="111" t="b">
        <v>0</v>
      </c>
      <c r="F2682" s="111" t="b">
        <v>0</v>
      </c>
      <c r="G2682" s="111" t="b">
        <v>0</v>
      </c>
    </row>
    <row r="2683" spans="1:7" ht="15">
      <c r="A2683" s="111" t="s">
        <v>1018</v>
      </c>
      <c r="B2683" s="111">
        <v>7</v>
      </c>
      <c r="C2683" s="116">
        <v>0.002405390941075919</v>
      </c>
      <c r="D2683" s="111" t="s">
        <v>659</v>
      </c>
      <c r="E2683" s="111" t="b">
        <v>0</v>
      </c>
      <c r="F2683" s="111" t="b">
        <v>0</v>
      </c>
      <c r="G2683" s="111" t="b">
        <v>0</v>
      </c>
    </row>
    <row r="2684" spans="1:7" ht="15">
      <c r="A2684" s="111" t="s">
        <v>886</v>
      </c>
      <c r="B2684" s="111">
        <v>7</v>
      </c>
      <c r="C2684" s="116">
        <v>0.002151033951553461</v>
      </c>
      <c r="D2684" s="111" t="s">
        <v>659</v>
      </c>
      <c r="E2684" s="111" t="b">
        <v>0</v>
      </c>
      <c r="F2684" s="111" t="b">
        <v>0</v>
      </c>
      <c r="G2684" s="111" t="b">
        <v>0</v>
      </c>
    </row>
    <row r="2685" spans="1:7" ht="15">
      <c r="A2685" s="111" t="s">
        <v>713</v>
      </c>
      <c r="B2685" s="111">
        <v>7</v>
      </c>
      <c r="C2685" s="116">
        <v>0.002733314134273557</v>
      </c>
      <c r="D2685" s="111" t="s">
        <v>659</v>
      </c>
      <c r="E2685" s="111" t="b">
        <v>0</v>
      </c>
      <c r="F2685" s="111" t="b">
        <v>0</v>
      </c>
      <c r="G2685" s="111" t="b">
        <v>0</v>
      </c>
    </row>
    <row r="2686" spans="1:7" ht="15">
      <c r="A2686" s="111" t="s">
        <v>888</v>
      </c>
      <c r="B2686" s="111">
        <v>7</v>
      </c>
      <c r="C2686" s="116">
        <v>0.002151033951553461</v>
      </c>
      <c r="D2686" s="111" t="s">
        <v>659</v>
      </c>
      <c r="E2686" s="111" t="b">
        <v>0</v>
      </c>
      <c r="F2686" s="111" t="b">
        <v>0</v>
      </c>
      <c r="G2686" s="111" t="b">
        <v>0</v>
      </c>
    </row>
    <row r="2687" spans="1:7" ht="15">
      <c r="A2687" s="111" t="s">
        <v>943</v>
      </c>
      <c r="B2687" s="111">
        <v>7</v>
      </c>
      <c r="C2687" s="116">
        <v>0.003985600892067946</v>
      </c>
      <c r="D2687" s="111" t="s">
        <v>659</v>
      </c>
      <c r="E2687" s="111" t="b">
        <v>0</v>
      </c>
      <c r="F2687" s="111" t="b">
        <v>0</v>
      </c>
      <c r="G2687" s="111" t="b">
        <v>0</v>
      </c>
    </row>
    <row r="2688" spans="1:7" ht="15">
      <c r="A2688" s="111" t="s">
        <v>787</v>
      </c>
      <c r="B2688" s="111">
        <v>6</v>
      </c>
      <c r="C2688" s="116">
        <v>0.0016656078503807512</v>
      </c>
      <c r="D2688" s="111" t="s">
        <v>659</v>
      </c>
      <c r="E2688" s="111" t="b">
        <v>0</v>
      </c>
      <c r="F2688" s="111" t="b">
        <v>0</v>
      </c>
      <c r="G2688" s="111" t="b">
        <v>0</v>
      </c>
    </row>
    <row r="2689" spans="1:7" ht="15">
      <c r="A2689" s="111" t="s">
        <v>821</v>
      </c>
      <c r="B2689" s="111">
        <v>6</v>
      </c>
      <c r="C2689" s="116">
        <v>0.001843743387045824</v>
      </c>
      <c r="D2689" s="111" t="s">
        <v>659</v>
      </c>
      <c r="E2689" s="111" t="b">
        <v>0</v>
      </c>
      <c r="F2689" s="111" t="b">
        <v>0</v>
      </c>
      <c r="G2689" s="111" t="b">
        <v>0</v>
      </c>
    </row>
    <row r="2690" spans="1:7" ht="15">
      <c r="A2690" s="111" t="s">
        <v>935</v>
      </c>
      <c r="B2690" s="111">
        <v>6</v>
      </c>
      <c r="C2690" s="116">
        <v>0.001843743387045824</v>
      </c>
      <c r="D2690" s="111" t="s">
        <v>659</v>
      </c>
      <c r="E2690" s="111" t="b">
        <v>0</v>
      </c>
      <c r="F2690" s="111" t="b">
        <v>0</v>
      </c>
      <c r="G2690" s="111" t="b">
        <v>0</v>
      </c>
    </row>
    <row r="2691" spans="1:7" ht="15">
      <c r="A2691" s="111" t="s">
        <v>1106</v>
      </c>
      <c r="B2691" s="111">
        <v>6</v>
      </c>
      <c r="C2691" s="116">
        <v>0.0027389964999187996</v>
      </c>
      <c r="D2691" s="111" t="s">
        <v>659</v>
      </c>
      <c r="E2691" s="111" t="b">
        <v>0</v>
      </c>
      <c r="F2691" s="111" t="b">
        <v>0</v>
      </c>
      <c r="G2691" s="111" t="b">
        <v>0</v>
      </c>
    </row>
    <row r="2692" spans="1:7" ht="15">
      <c r="A2692" s="111" t="s">
        <v>793</v>
      </c>
      <c r="B2692" s="111">
        <v>6</v>
      </c>
      <c r="C2692" s="116">
        <v>0.0016656078503807512</v>
      </c>
      <c r="D2692" s="111" t="s">
        <v>659</v>
      </c>
      <c r="E2692" s="111" t="b">
        <v>0</v>
      </c>
      <c r="F2692" s="111" t="b">
        <v>0</v>
      </c>
      <c r="G2692" s="111" t="b">
        <v>0</v>
      </c>
    </row>
    <row r="2693" spans="1:7" ht="15">
      <c r="A2693" s="111" t="s">
        <v>1108</v>
      </c>
      <c r="B2693" s="111">
        <v>6</v>
      </c>
      <c r="C2693" s="116">
        <v>0.0027389964999187996</v>
      </c>
      <c r="D2693" s="111" t="s">
        <v>659</v>
      </c>
      <c r="E2693" s="111" t="b">
        <v>0</v>
      </c>
      <c r="F2693" s="111" t="b">
        <v>0</v>
      </c>
      <c r="G2693" s="111" t="b">
        <v>0</v>
      </c>
    </row>
    <row r="2694" spans="1:7" ht="15">
      <c r="A2694" s="111" t="s">
        <v>705</v>
      </c>
      <c r="B2694" s="111">
        <v>6</v>
      </c>
      <c r="C2694" s="116">
        <v>0.0027389964999187996</v>
      </c>
      <c r="D2694" s="111" t="s">
        <v>659</v>
      </c>
      <c r="E2694" s="111" t="b">
        <v>0</v>
      </c>
      <c r="F2694" s="111" t="b">
        <v>0</v>
      </c>
      <c r="G2694" s="111" t="b">
        <v>0</v>
      </c>
    </row>
    <row r="2695" spans="1:7" ht="15">
      <c r="A2695" s="111" t="s">
        <v>736</v>
      </c>
      <c r="B2695" s="111">
        <v>6</v>
      </c>
      <c r="C2695" s="116">
        <v>0.0020617636637793595</v>
      </c>
      <c r="D2695" s="111" t="s">
        <v>659</v>
      </c>
      <c r="E2695" s="111" t="b">
        <v>0</v>
      </c>
      <c r="F2695" s="111" t="b">
        <v>0</v>
      </c>
      <c r="G2695" s="111" t="b">
        <v>0</v>
      </c>
    </row>
    <row r="2696" spans="1:7" ht="15">
      <c r="A2696" s="111" t="s">
        <v>767</v>
      </c>
      <c r="B2696" s="111">
        <v>6</v>
      </c>
      <c r="C2696" s="116">
        <v>0.001843743387045824</v>
      </c>
      <c r="D2696" s="111" t="s">
        <v>659</v>
      </c>
      <c r="E2696" s="111" t="b">
        <v>0</v>
      </c>
      <c r="F2696" s="111" t="b">
        <v>0</v>
      </c>
      <c r="G2696" s="111" t="b">
        <v>0</v>
      </c>
    </row>
    <row r="2697" spans="1:7" ht="15">
      <c r="A2697" s="111" t="s">
        <v>863</v>
      </c>
      <c r="B2697" s="111">
        <v>6</v>
      </c>
      <c r="C2697" s="116">
        <v>0.0020617636637793595</v>
      </c>
      <c r="D2697" s="111" t="s">
        <v>659</v>
      </c>
      <c r="E2697" s="111" t="b">
        <v>0</v>
      </c>
      <c r="F2697" s="111" t="b">
        <v>0</v>
      </c>
      <c r="G2697" s="111" t="b">
        <v>0</v>
      </c>
    </row>
    <row r="2698" spans="1:7" ht="15">
      <c r="A2698" s="111" t="s">
        <v>903</v>
      </c>
      <c r="B2698" s="111">
        <v>6</v>
      </c>
      <c r="C2698" s="116">
        <v>0.002342840686520192</v>
      </c>
      <c r="D2698" s="111" t="s">
        <v>659</v>
      </c>
      <c r="E2698" s="111" t="b">
        <v>0</v>
      </c>
      <c r="F2698" s="111" t="b">
        <v>0</v>
      </c>
      <c r="G2698" s="111" t="b">
        <v>0</v>
      </c>
    </row>
    <row r="2699" spans="1:7" ht="15">
      <c r="A2699" s="111" t="s">
        <v>771</v>
      </c>
      <c r="B2699" s="111">
        <v>6</v>
      </c>
      <c r="C2699" s="116">
        <v>0.001843743387045824</v>
      </c>
      <c r="D2699" s="111" t="s">
        <v>659</v>
      </c>
      <c r="E2699" s="111" t="b">
        <v>1</v>
      </c>
      <c r="F2699" s="111" t="b">
        <v>0</v>
      </c>
      <c r="G2699" s="111" t="b">
        <v>0</v>
      </c>
    </row>
    <row r="2700" spans="1:7" ht="15">
      <c r="A2700" s="111" t="s">
        <v>1016</v>
      </c>
      <c r="B2700" s="111">
        <v>6</v>
      </c>
      <c r="C2700" s="116">
        <v>0.0027389964999187996</v>
      </c>
      <c r="D2700" s="111" t="s">
        <v>659</v>
      </c>
      <c r="E2700" s="111" t="b">
        <v>0</v>
      </c>
      <c r="F2700" s="111" t="b">
        <v>0</v>
      </c>
      <c r="G2700" s="111" t="b">
        <v>0</v>
      </c>
    </row>
    <row r="2701" spans="1:7" ht="15">
      <c r="A2701" s="111" t="s">
        <v>688</v>
      </c>
      <c r="B2701" s="111">
        <v>6</v>
      </c>
      <c r="C2701" s="116">
        <v>0.001843743387045824</v>
      </c>
      <c r="D2701" s="111" t="s">
        <v>659</v>
      </c>
      <c r="E2701" s="111" t="b">
        <v>0</v>
      </c>
      <c r="F2701" s="111" t="b">
        <v>0</v>
      </c>
      <c r="G2701" s="111" t="b">
        <v>0</v>
      </c>
    </row>
    <row r="2702" spans="1:7" ht="15">
      <c r="A2702" s="111" t="s">
        <v>691</v>
      </c>
      <c r="B2702" s="111">
        <v>6</v>
      </c>
      <c r="C2702" s="116">
        <v>0.001843743387045824</v>
      </c>
      <c r="D2702" s="111" t="s">
        <v>659</v>
      </c>
      <c r="E2702" s="111" t="b">
        <v>0</v>
      </c>
      <c r="F2702" s="111" t="b">
        <v>0</v>
      </c>
      <c r="G2702" s="111" t="b">
        <v>0</v>
      </c>
    </row>
    <row r="2703" spans="1:7" ht="15">
      <c r="A2703" s="111" t="s">
        <v>739</v>
      </c>
      <c r="B2703" s="111">
        <v>6</v>
      </c>
      <c r="C2703" s="116">
        <v>0.001843743387045824</v>
      </c>
      <c r="D2703" s="111" t="s">
        <v>659</v>
      </c>
      <c r="E2703" s="111" t="b">
        <v>0</v>
      </c>
      <c r="F2703" s="111" t="b">
        <v>0</v>
      </c>
      <c r="G2703" s="111" t="b">
        <v>0</v>
      </c>
    </row>
    <row r="2704" spans="1:7" ht="15">
      <c r="A2704" s="111" t="s">
        <v>781</v>
      </c>
      <c r="B2704" s="111">
        <v>6</v>
      </c>
      <c r="C2704" s="116">
        <v>0.001843743387045824</v>
      </c>
      <c r="D2704" s="111" t="s">
        <v>659</v>
      </c>
      <c r="E2704" s="111" t="b">
        <v>0</v>
      </c>
      <c r="F2704" s="111" t="b">
        <v>0</v>
      </c>
      <c r="G2704" s="111" t="b">
        <v>0</v>
      </c>
    </row>
    <row r="2705" spans="1:7" ht="15">
      <c r="A2705" s="111" t="s">
        <v>239</v>
      </c>
      <c r="B2705" s="111">
        <v>6</v>
      </c>
      <c r="C2705" s="116">
        <v>0.0027389964999187996</v>
      </c>
      <c r="D2705" s="111" t="s">
        <v>659</v>
      </c>
      <c r="E2705" s="111" t="b">
        <v>0</v>
      </c>
      <c r="F2705" s="111" t="b">
        <v>0</v>
      </c>
      <c r="G2705" s="111" t="b">
        <v>0</v>
      </c>
    </row>
    <row r="2706" spans="1:7" ht="15">
      <c r="A2706" s="111" t="s">
        <v>764</v>
      </c>
      <c r="B2706" s="111">
        <v>6</v>
      </c>
      <c r="C2706" s="116">
        <v>0.0020617636637793595</v>
      </c>
      <c r="D2706" s="111" t="s">
        <v>659</v>
      </c>
      <c r="E2706" s="111" t="b">
        <v>0</v>
      </c>
      <c r="F2706" s="111" t="b">
        <v>0</v>
      </c>
      <c r="G2706" s="111" t="b">
        <v>0</v>
      </c>
    </row>
    <row r="2707" spans="1:7" ht="15">
      <c r="A2707" s="111" t="s">
        <v>1115</v>
      </c>
      <c r="B2707" s="111">
        <v>6</v>
      </c>
      <c r="C2707" s="116">
        <v>0.002342840686520192</v>
      </c>
      <c r="D2707" s="111" t="s">
        <v>659</v>
      </c>
      <c r="E2707" s="111" t="b">
        <v>0</v>
      </c>
      <c r="F2707" s="111" t="b">
        <v>0</v>
      </c>
      <c r="G2707" s="111" t="b">
        <v>0</v>
      </c>
    </row>
    <row r="2708" spans="1:7" ht="15">
      <c r="A2708" s="111" t="s">
        <v>774</v>
      </c>
      <c r="B2708" s="111">
        <v>6</v>
      </c>
      <c r="C2708" s="116">
        <v>0.00341622933605824</v>
      </c>
      <c r="D2708" s="111" t="s">
        <v>659</v>
      </c>
      <c r="E2708" s="111" t="b">
        <v>0</v>
      </c>
      <c r="F2708" s="111" t="b">
        <v>1</v>
      </c>
      <c r="G2708" s="111" t="b">
        <v>0</v>
      </c>
    </row>
    <row r="2709" spans="1:7" ht="15">
      <c r="A2709" s="111" t="s">
        <v>1136</v>
      </c>
      <c r="B2709" s="111">
        <v>6</v>
      </c>
      <c r="C2709" s="116">
        <v>0.00341622933605824</v>
      </c>
      <c r="D2709" s="111" t="s">
        <v>659</v>
      </c>
      <c r="E2709" s="111" t="b">
        <v>0</v>
      </c>
      <c r="F2709" s="111" t="b">
        <v>0</v>
      </c>
      <c r="G2709" s="111" t="b">
        <v>0</v>
      </c>
    </row>
    <row r="2710" spans="1:7" ht="15">
      <c r="A2710" s="111" t="s">
        <v>728</v>
      </c>
      <c r="B2710" s="111">
        <v>5</v>
      </c>
      <c r="C2710" s="116">
        <v>0.0017181363864827992</v>
      </c>
      <c r="D2710" s="111" t="s">
        <v>659</v>
      </c>
      <c r="E2710" s="111" t="b">
        <v>0</v>
      </c>
      <c r="F2710" s="111" t="b">
        <v>0</v>
      </c>
      <c r="G2710" s="111" t="b">
        <v>0</v>
      </c>
    </row>
    <row r="2711" spans="1:7" ht="15">
      <c r="A2711" s="111" t="s">
        <v>834</v>
      </c>
      <c r="B2711" s="111">
        <v>5</v>
      </c>
      <c r="C2711" s="116">
        <v>0.0017181363864827992</v>
      </c>
      <c r="D2711" s="111" t="s">
        <v>659</v>
      </c>
      <c r="E2711" s="111" t="b">
        <v>0</v>
      </c>
      <c r="F2711" s="111" t="b">
        <v>0</v>
      </c>
      <c r="G2711" s="111" t="b">
        <v>0</v>
      </c>
    </row>
    <row r="2712" spans="1:7" ht="15">
      <c r="A2712" s="111" t="s">
        <v>748</v>
      </c>
      <c r="B2712" s="111">
        <v>5</v>
      </c>
      <c r="C2712" s="116">
        <v>0.0017181363864827992</v>
      </c>
      <c r="D2712" s="111" t="s">
        <v>659</v>
      </c>
      <c r="E2712" s="111" t="b">
        <v>1</v>
      </c>
      <c r="F2712" s="111" t="b">
        <v>0</v>
      </c>
      <c r="G2712" s="111" t="b">
        <v>0</v>
      </c>
    </row>
    <row r="2713" spans="1:7" ht="15">
      <c r="A2713" s="111" t="s">
        <v>816</v>
      </c>
      <c r="B2713" s="111">
        <v>5</v>
      </c>
      <c r="C2713" s="116">
        <v>0.0015364528225381864</v>
      </c>
      <c r="D2713" s="111" t="s">
        <v>659</v>
      </c>
      <c r="E2713" s="111" t="b">
        <v>0</v>
      </c>
      <c r="F2713" s="111" t="b">
        <v>0</v>
      </c>
      <c r="G2713" s="111" t="b">
        <v>0</v>
      </c>
    </row>
    <row r="2714" spans="1:7" ht="15">
      <c r="A2714" s="111" t="s">
        <v>1070</v>
      </c>
      <c r="B2714" s="111">
        <v>5</v>
      </c>
      <c r="C2714" s="116">
        <v>0.0019523672387668264</v>
      </c>
      <c r="D2714" s="111" t="s">
        <v>659</v>
      </c>
      <c r="E2714" s="111" t="b">
        <v>0</v>
      </c>
      <c r="F2714" s="111" t="b">
        <v>0</v>
      </c>
      <c r="G2714" s="111" t="b">
        <v>0</v>
      </c>
    </row>
    <row r="2715" spans="1:7" ht="15">
      <c r="A2715" s="111" t="s">
        <v>908</v>
      </c>
      <c r="B2715" s="111">
        <v>5</v>
      </c>
      <c r="C2715" s="116">
        <v>0.0015364528225381864</v>
      </c>
      <c r="D2715" s="111" t="s">
        <v>659</v>
      </c>
      <c r="E2715" s="111" t="b">
        <v>0</v>
      </c>
      <c r="F2715" s="111" t="b">
        <v>0</v>
      </c>
      <c r="G2715" s="111" t="b">
        <v>0</v>
      </c>
    </row>
    <row r="2716" spans="1:7" ht="15">
      <c r="A2716" s="111" t="s">
        <v>1194</v>
      </c>
      <c r="B2716" s="111">
        <v>5</v>
      </c>
      <c r="C2716" s="116">
        <v>0.0017181363864827992</v>
      </c>
      <c r="D2716" s="111" t="s">
        <v>659</v>
      </c>
      <c r="E2716" s="111" t="b">
        <v>0</v>
      </c>
      <c r="F2716" s="111" t="b">
        <v>0</v>
      </c>
      <c r="G2716" s="111" t="b">
        <v>0</v>
      </c>
    </row>
    <row r="2717" spans="1:7" ht="15">
      <c r="A2717" s="111" t="s">
        <v>724</v>
      </c>
      <c r="B2717" s="111">
        <v>5</v>
      </c>
      <c r="C2717" s="116">
        <v>0.0015364528225381864</v>
      </c>
      <c r="D2717" s="111" t="s">
        <v>659</v>
      </c>
      <c r="E2717" s="111" t="b">
        <v>0</v>
      </c>
      <c r="F2717" s="111" t="b">
        <v>0</v>
      </c>
      <c r="G2717" s="111" t="b">
        <v>0</v>
      </c>
    </row>
    <row r="2718" spans="1:7" ht="15">
      <c r="A2718" s="111" t="s">
        <v>763</v>
      </c>
      <c r="B2718" s="111">
        <v>5</v>
      </c>
      <c r="C2718" s="116">
        <v>0.0015364528225381864</v>
      </c>
      <c r="D2718" s="111" t="s">
        <v>659</v>
      </c>
      <c r="E2718" s="111" t="b">
        <v>0</v>
      </c>
      <c r="F2718" s="111" t="b">
        <v>0</v>
      </c>
      <c r="G2718" s="111" t="b">
        <v>0</v>
      </c>
    </row>
    <row r="2719" spans="1:7" ht="15">
      <c r="A2719" s="111" t="s">
        <v>937</v>
      </c>
      <c r="B2719" s="111">
        <v>5</v>
      </c>
      <c r="C2719" s="116">
        <v>0.0015364528225381864</v>
      </c>
      <c r="D2719" s="111" t="s">
        <v>659</v>
      </c>
      <c r="E2719" s="111" t="b">
        <v>0</v>
      </c>
      <c r="F2719" s="111" t="b">
        <v>0</v>
      </c>
      <c r="G2719" s="111" t="b">
        <v>0</v>
      </c>
    </row>
    <row r="2720" spans="1:7" ht="15">
      <c r="A2720" s="111" t="s">
        <v>1112</v>
      </c>
      <c r="B2720" s="111">
        <v>5</v>
      </c>
      <c r="C2720" s="116">
        <v>0.0019523672387668264</v>
      </c>
      <c r="D2720" s="111" t="s">
        <v>659</v>
      </c>
      <c r="E2720" s="111" t="b">
        <v>0</v>
      </c>
      <c r="F2720" s="111" t="b">
        <v>0</v>
      </c>
      <c r="G2720" s="111" t="b">
        <v>0</v>
      </c>
    </row>
    <row r="2721" spans="1:7" ht="15">
      <c r="A2721" s="111" t="s">
        <v>1103</v>
      </c>
      <c r="B2721" s="111">
        <v>5</v>
      </c>
      <c r="C2721" s="116">
        <v>0.0019523672387668264</v>
      </c>
      <c r="D2721" s="111" t="s">
        <v>659</v>
      </c>
      <c r="E2721" s="111" t="b">
        <v>0</v>
      </c>
      <c r="F2721" s="111" t="b">
        <v>0</v>
      </c>
      <c r="G2721" s="111" t="b">
        <v>0</v>
      </c>
    </row>
    <row r="2722" spans="1:7" ht="15">
      <c r="A2722" s="111" t="s">
        <v>934</v>
      </c>
      <c r="B2722" s="111">
        <v>5</v>
      </c>
      <c r="C2722" s="116">
        <v>0.0019523672387668264</v>
      </c>
      <c r="D2722" s="111" t="s">
        <v>659</v>
      </c>
      <c r="E2722" s="111" t="b">
        <v>0</v>
      </c>
      <c r="F2722" s="111" t="b">
        <v>0</v>
      </c>
      <c r="G2722" s="111" t="b">
        <v>0</v>
      </c>
    </row>
    <row r="2723" spans="1:7" ht="15">
      <c r="A2723" s="111" t="s">
        <v>727</v>
      </c>
      <c r="B2723" s="111">
        <v>5</v>
      </c>
      <c r="C2723" s="116">
        <v>0.0015364528225381864</v>
      </c>
      <c r="D2723" s="111" t="s">
        <v>659</v>
      </c>
      <c r="E2723" s="111" t="b">
        <v>0</v>
      </c>
      <c r="F2723" s="111" t="b">
        <v>0</v>
      </c>
      <c r="G2723" s="111" t="b">
        <v>0</v>
      </c>
    </row>
    <row r="2724" spans="1:7" ht="15">
      <c r="A2724" s="111" t="s">
        <v>797</v>
      </c>
      <c r="B2724" s="111">
        <v>5</v>
      </c>
      <c r="C2724" s="116">
        <v>0.0015364528225381864</v>
      </c>
      <c r="D2724" s="111" t="s">
        <v>659</v>
      </c>
      <c r="E2724" s="111" t="b">
        <v>0</v>
      </c>
      <c r="F2724" s="111" t="b">
        <v>0</v>
      </c>
      <c r="G2724" s="111" t="b">
        <v>0</v>
      </c>
    </row>
    <row r="2725" spans="1:7" ht="15">
      <c r="A2725" s="111" t="s">
        <v>850</v>
      </c>
      <c r="B2725" s="111">
        <v>5</v>
      </c>
      <c r="C2725" s="116">
        <v>0.0019523672387668264</v>
      </c>
      <c r="D2725" s="111" t="s">
        <v>659</v>
      </c>
      <c r="E2725" s="111" t="b">
        <v>0</v>
      </c>
      <c r="F2725" s="111" t="b">
        <v>0</v>
      </c>
      <c r="G2725" s="111" t="b">
        <v>0</v>
      </c>
    </row>
    <row r="2726" spans="1:7" ht="15">
      <c r="A2726" s="111" t="s">
        <v>992</v>
      </c>
      <c r="B2726" s="111">
        <v>5</v>
      </c>
      <c r="C2726" s="116">
        <v>0.0017181363864827992</v>
      </c>
      <c r="D2726" s="111" t="s">
        <v>659</v>
      </c>
      <c r="E2726" s="111" t="b">
        <v>0</v>
      </c>
      <c r="F2726" s="111" t="b">
        <v>0</v>
      </c>
      <c r="G2726" s="111" t="b">
        <v>0</v>
      </c>
    </row>
    <row r="2727" spans="1:7" ht="15">
      <c r="A2727" s="111" t="s">
        <v>765</v>
      </c>
      <c r="B2727" s="111">
        <v>5</v>
      </c>
      <c r="C2727" s="116">
        <v>0.0019523672387668264</v>
      </c>
      <c r="D2727" s="111" t="s">
        <v>659</v>
      </c>
      <c r="E2727" s="111" t="b">
        <v>0</v>
      </c>
      <c r="F2727" s="111" t="b">
        <v>1</v>
      </c>
      <c r="G2727" s="111" t="b">
        <v>0</v>
      </c>
    </row>
    <row r="2728" spans="1:7" ht="15">
      <c r="A2728" s="111" t="s">
        <v>731</v>
      </c>
      <c r="B2728" s="111">
        <v>5</v>
      </c>
      <c r="C2728" s="116">
        <v>0.0019523672387668264</v>
      </c>
      <c r="D2728" s="111" t="s">
        <v>659</v>
      </c>
      <c r="E2728" s="111" t="b">
        <v>0</v>
      </c>
      <c r="F2728" s="111" t="b">
        <v>0</v>
      </c>
      <c r="G2728" s="111" t="b">
        <v>0</v>
      </c>
    </row>
    <row r="2729" spans="1:7" ht="15">
      <c r="A2729" s="111" t="s">
        <v>891</v>
      </c>
      <c r="B2729" s="111">
        <v>5</v>
      </c>
      <c r="C2729" s="116">
        <v>0.0019523672387668264</v>
      </c>
      <c r="D2729" s="111" t="s">
        <v>659</v>
      </c>
      <c r="E2729" s="111" t="b">
        <v>0</v>
      </c>
      <c r="F2729" s="111" t="b">
        <v>0</v>
      </c>
      <c r="G2729" s="111" t="b">
        <v>0</v>
      </c>
    </row>
    <row r="2730" spans="1:7" ht="15">
      <c r="A2730" s="111" t="s">
        <v>1060</v>
      </c>
      <c r="B2730" s="111">
        <v>5</v>
      </c>
      <c r="C2730" s="116">
        <v>0.002846857780048533</v>
      </c>
      <c r="D2730" s="111" t="s">
        <v>659</v>
      </c>
      <c r="E2730" s="111" t="b">
        <v>0</v>
      </c>
      <c r="F2730" s="111" t="b">
        <v>0</v>
      </c>
      <c r="G2730" s="111" t="b">
        <v>0</v>
      </c>
    </row>
    <row r="2731" spans="1:7" ht="15">
      <c r="A2731" s="111" t="s">
        <v>881</v>
      </c>
      <c r="B2731" s="111">
        <v>5</v>
      </c>
      <c r="C2731" s="116">
        <v>0.002282497083265666</v>
      </c>
      <c r="D2731" s="111" t="s">
        <v>659</v>
      </c>
      <c r="E2731" s="111" t="b">
        <v>0</v>
      </c>
      <c r="F2731" s="111" t="b">
        <v>0</v>
      </c>
      <c r="G2731" s="111" t="b">
        <v>0</v>
      </c>
    </row>
    <row r="2732" spans="1:7" ht="15">
      <c r="A2732" s="111" t="s">
        <v>966</v>
      </c>
      <c r="B2732" s="111">
        <v>5</v>
      </c>
      <c r="C2732" s="116">
        <v>0.002282497083265666</v>
      </c>
      <c r="D2732" s="111" t="s">
        <v>659</v>
      </c>
      <c r="E2732" s="111" t="b">
        <v>0</v>
      </c>
      <c r="F2732" s="111" t="b">
        <v>0</v>
      </c>
      <c r="G2732" s="111" t="b">
        <v>0</v>
      </c>
    </row>
    <row r="2733" spans="1:7" ht="15">
      <c r="A2733" s="111" t="s">
        <v>1052</v>
      </c>
      <c r="B2733" s="111">
        <v>5</v>
      </c>
      <c r="C2733" s="116">
        <v>0.002282497083265666</v>
      </c>
      <c r="D2733" s="111" t="s">
        <v>659</v>
      </c>
      <c r="E2733" s="111" t="b">
        <v>0</v>
      </c>
      <c r="F2733" s="111" t="b">
        <v>0</v>
      </c>
      <c r="G2733" s="111" t="b">
        <v>0</v>
      </c>
    </row>
    <row r="2734" spans="1:7" ht="15">
      <c r="A2734" s="111" t="s">
        <v>838</v>
      </c>
      <c r="B2734" s="111">
        <v>4</v>
      </c>
      <c r="C2734" s="116">
        <v>0.0013745091091862394</v>
      </c>
      <c r="D2734" s="111" t="s">
        <v>659</v>
      </c>
      <c r="E2734" s="111" t="b">
        <v>0</v>
      </c>
      <c r="F2734" s="111" t="b">
        <v>0</v>
      </c>
      <c r="G2734" s="111" t="b">
        <v>0</v>
      </c>
    </row>
    <row r="2735" spans="1:7" ht="15">
      <c r="A2735" s="111" t="s">
        <v>761</v>
      </c>
      <c r="B2735" s="111">
        <v>4</v>
      </c>
      <c r="C2735" s="116">
        <v>0.001561893791013461</v>
      </c>
      <c r="D2735" s="111" t="s">
        <v>659</v>
      </c>
      <c r="E2735" s="111" t="b">
        <v>0</v>
      </c>
      <c r="F2735" s="111" t="b">
        <v>0</v>
      </c>
      <c r="G2735" s="111" t="b">
        <v>0</v>
      </c>
    </row>
    <row r="2736" spans="1:7" ht="15">
      <c r="A2736" s="111" t="s">
        <v>1079</v>
      </c>
      <c r="B2736" s="111">
        <v>4</v>
      </c>
      <c r="C2736" s="116">
        <v>0.0013745091091862394</v>
      </c>
      <c r="D2736" s="111" t="s">
        <v>659</v>
      </c>
      <c r="E2736" s="111" t="b">
        <v>0</v>
      </c>
      <c r="F2736" s="111" t="b">
        <v>0</v>
      </c>
      <c r="G2736" s="111" t="b">
        <v>0</v>
      </c>
    </row>
    <row r="2737" spans="1:7" ht="15">
      <c r="A2737" s="111" t="s">
        <v>706</v>
      </c>
      <c r="B2737" s="111">
        <v>4</v>
      </c>
      <c r="C2737" s="116">
        <v>0.001561893791013461</v>
      </c>
      <c r="D2737" s="111" t="s">
        <v>659</v>
      </c>
      <c r="E2737" s="111" t="b">
        <v>0</v>
      </c>
      <c r="F2737" s="111" t="b">
        <v>0</v>
      </c>
      <c r="G2737" s="111" t="b">
        <v>0</v>
      </c>
    </row>
    <row r="2738" spans="1:7" ht="15">
      <c r="A2738" s="111" t="s">
        <v>909</v>
      </c>
      <c r="B2738" s="111">
        <v>4</v>
      </c>
      <c r="C2738" s="116">
        <v>0.001825997666612533</v>
      </c>
      <c r="D2738" s="111" t="s">
        <v>659</v>
      </c>
      <c r="E2738" s="111" t="b">
        <v>0</v>
      </c>
      <c r="F2738" s="111" t="b">
        <v>0</v>
      </c>
      <c r="G2738" s="111" t="b">
        <v>0</v>
      </c>
    </row>
    <row r="2739" spans="1:7" ht="15">
      <c r="A2739" s="111" t="s">
        <v>1054</v>
      </c>
      <c r="B2739" s="111">
        <v>4</v>
      </c>
      <c r="C2739" s="116">
        <v>0.001561893791013461</v>
      </c>
      <c r="D2739" s="111" t="s">
        <v>659</v>
      </c>
      <c r="E2739" s="111" t="b">
        <v>0</v>
      </c>
      <c r="F2739" s="111" t="b">
        <v>0</v>
      </c>
      <c r="G2739" s="111" t="b">
        <v>0</v>
      </c>
    </row>
    <row r="2740" spans="1:7" ht="15">
      <c r="A2740" s="111" t="s">
        <v>1316</v>
      </c>
      <c r="B2740" s="111">
        <v>4</v>
      </c>
      <c r="C2740" s="116">
        <v>0.001561893791013461</v>
      </c>
      <c r="D2740" s="111" t="s">
        <v>659</v>
      </c>
      <c r="E2740" s="111" t="b">
        <v>0</v>
      </c>
      <c r="F2740" s="111" t="b">
        <v>0</v>
      </c>
      <c r="G2740" s="111" t="b">
        <v>0</v>
      </c>
    </row>
    <row r="2741" spans="1:7" ht="15">
      <c r="A2741" s="111" t="s">
        <v>733</v>
      </c>
      <c r="B2741" s="111">
        <v>4</v>
      </c>
      <c r="C2741" s="116">
        <v>0.0013745091091862394</v>
      </c>
      <c r="D2741" s="111" t="s">
        <v>659</v>
      </c>
      <c r="E2741" s="111" t="b">
        <v>0</v>
      </c>
      <c r="F2741" s="111" t="b">
        <v>0</v>
      </c>
      <c r="G2741" s="111" t="b">
        <v>0</v>
      </c>
    </row>
    <row r="2742" spans="1:7" ht="15">
      <c r="A2742" s="111" t="s">
        <v>832</v>
      </c>
      <c r="B2742" s="111">
        <v>4</v>
      </c>
      <c r="C2742" s="116">
        <v>0.0013745091091862394</v>
      </c>
      <c r="D2742" s="111" t="s">
        <v>659</v>
      </c>
      <c r="E2742" s="111" t="b">
        <v>0</v>
      </c>
      <c r="F2742" s="111" t="b">
        <v>0</v>
      </c>
      <c r="G2742" s="111" t="b">
        <v>0</v>
      </c>
    </row>
    <row r="2743" spans="1:7" ht="15">
      <c r="A2743" s="111" t="s">
        <v>1107</v>
      </c>
      <c r="B2743" s="111">
        <v>4</v>
      </c>
      <c r="C2743" s="116">
        <v>0.0013745091091862394</v>
      </c>
      <c r="D2743" s="111" t="s">
        <v>659</v>
      </c>
      <c r="E2743" s="111" t="b">
        <v>0</v>
      </c>
      <c r="F2743" s="111" t="b">
        <v>0</v>
      </c>
      <c r="G2743" s="111" t="b">
        <v>0</v>
      </c>
    </row>
    <row r="2744" spans="1:7" ht="15">
      <c r="A2744" s="111" t="s">
        <v>1080</v>
      </c>
      <c r="B2744" s="111">
        <v>4</v>
      </c>
      <c r="C2744" s="116">
        <v>0.001825997666612533</v>
      </c>
      <c r="D2744" s="111" t="s">
        <v>659</v>
      </c>
      <c r="E2744" s="111" t="b">
        <v>0</v>
      </c>
      <c r="F2744" s="111" t="b">
        <v>0</v>
      </c>
      <c r="G2744" s="111" t="b">
        <v>0</v>
      </c>
    </row>
    <row r="2745" spans="1:7" ht="15">
      <c r="A2745" s="111" t="s">
        <v>1325</v>
      </c>
      <c r="B2745" s="111">
        <v>4</v>
      </c>
      <c r="C2745" s="116">
        <v>0.001825997666612533</v>
      </c>
      <c r="D2745" s="111" t="s">
        <v>659</v>
      </c>
      <c r="E2745" s="111" t="b">
        <v>0</v>
      </c>
      <c r="F2745" s="111" t="b">
        <v>0</v>
      </c>
      <c r="G2745" s="111" t="b">
        <v>0</v>
      </c>
    </row>
    <row r="2746" spans="1:7" ht="15">
      <c r="A2746" s="111" t="s">
        <v>1326</v>
      </c>
      <c r="B2746" s="111">
        <v>4</v>
      </c>
      <c r="C2746" s="116">
        <v>0.001825997666612533</v>
      </c>
      <c r="D2746" s="111" t="s">
        <v>659</v>
      </c>
      <c r="E2746" s="111" t="b">
        <v>0</v>
      </c>
      <c r="F2746" s="111" t="b">
        <v>0</v>
      </c>
      <c r="G2746" s="111" t="b">
        <v>0</v>
      </c>
    </row>
    <row r="2747" spans="1:7" ht="15">
      <c r="A2747" s="111" t="s">
        <v>1189</v>
      </c>
      <c r="B2747" s="111">
        <v>4</v>
      </c>
      <c r="C2747" s="116">
        <v>0.0013745091091862394</v>
      </c>
      <c r="D2747" s="111" t="s">
        <v>659</v>
      </c>
      <c r="E2747" s="111" t="b">
        <v>0</v>
      </c>
      <c r="F2747" s="111" t="b">
        <v>0</v>
      </c>
      <c r="G2747" s="111" t="b">
        <v>0</v>
      </c>
    </row>
    <row r="2748" spans="1:7" ht="15">
      <c r="A2748" s="111" t="s">
        <v>798</v>
      </c>
      <c r="B2748" s="111">
        <v>4</v>
      </c>
      <c r="C2748" s="116">
        <v>0.0013745091091862394</v>
      </c>
      <c r="D2748" s="111" t="s">
        <v>659</v>
      </c>
      <c r="E2748" s="111" t="b">
        <v>0</v>
      </c>
      <c r="F2748" s="111" t="b">
        <v>0</v>
      </c>
      <c r="G2748" s="111" t="b">
        <v>0</v>
      </c>
    </row>
    <row r="2749" spans="1:7" ht="15">
      <c r="A2749" s="111" t="s">
        <v>1292</v>
      </c>
      <c r="B2749" s="111">
        <v>4</v>
      </c>
      <c r="C2749" s="116">
        <v>0.0013745091091862394</v>
      </c>
      <c r="D2749" s="111" t="s">
        <v>659</v>
      </c>
      <c r="E2749" s="111" t="b">
        <v>0</v>
      </c>
      <c r="F2749" s="111" t="b">
        <v>0</v>
      </c>
      <c r="G2749" s="111" t="b">
        <v>0</v>
      </c>
    </row>
    <row r="2750" spans="1:7" ht="15">
      <c r="A2750" s="111" t="s">
        <v>1330</v>
      </c>
      <c r="B2750" s="111">
        <v>4</v>
      </c>
      <c r="C2750" s="116">
        <v>0.001825997666612533</v>
      </c>
      <c r="D2750" s="111" t="s">
        <v>659</v>
      </c>
      <c r="E2750" s="111" t="b">
        <v>0</v>
      </c>
      <c r="F2750" s="111" t="b">
        <v>0</v>
      </c>
      <c r="G2750" s="111" t="b">
        <v>0</v>
      </c>
    </row>
    <row r="2751" spans="1:7" ht="15">
      <c r="A2751" s="111" t="s">
        <v>904</v>
      </c>
      <c r="B2751" s="111">
        <v>4</v>
      </c>
      <c r="C2751" s="116">
        <v>0.0013745091091862394</v>
      </c>
      <c r="D2751" s="111" t="s">
        <v>659</v>
      </c>
      <c r="E2751" s="111" t="b">
        <v>0</v>
      </c>
      <c r="F2751" s="111" t="b">
        <v>0</v>
      </c>
      <c r="G2751" s="111" t="b">
        <v>0</v>
      </c>
    </row>
    <row r="2752" spans="1:7" ht="15">
      <c r="A2752" s="111" t="s">
        <v>1332</v>
      </c>
      <c r="B2752" s="111">
        <v>4</v>
      </c>
      <c r="C2752" s="116">
        <v>0.001825997666612533</v>
      </c>
      <c r="D2752" s="111" t="s">
        <v>659</v>
      </c>
      <c r="E2752" s="111" t="b">
        <v>0</v>
      </c>
      <c r="F2752" s="111" t="b">
        <v>0</v>
      </c>
      <c r="G2752" s="111" t="b">
        <v>0</v>
      </c>
    </row>
    <row r="2753" spans="1:7" ht="15">
      <c r="A2753" s="111" t="s">
        <v>1081</v>
      </c>
      <c r="B2753" s="111">
        <v>4</v>
      </c>
      <c r="C2753" s="116">
        <v>0.0013745091091862394</v>
      </c>
      <c r="D2753" s="111" t="s">
        <v>659</v>
      </c>
      <c r="E2753" s="111" t="b">
        <v>0</v>
      </c>
      <c r="F2753" s="111" t="b">
        <v>0</v>
      </c>
      <c r="G2753" s="111" t="b">
        <v>0</v>
      </c>
    </row>
    <row r="2754" spans="1:7" ht="15">
      <c r="A2754" s="111" t="s">
        <v>862</v>
      </c>
      <c r="B2754" s="111">
        <v>4</v>
      </c>
      <c r="C2754" s="116">
        <v>0.0013745091091862394</v>
      </c>
      <c r="D2754" s="111" t="s">
        <v>659</v>
      </c>
      <c r="E2754" s="111" t="b">
        <v>0</v>
      </c>
      <c r="F2754" s="111" t="b">
        <v>0</v>
      </c>
      <c r="G2754" s="111" t="b">
        <v>0</v>
      </c>
    </row>
    <row r="2755" spans="1:7" ht="15">
      <c r="A2755" s="111" t="s">
        <v>1090</v>
      </c>
      <c r="B2755" s="111">
        <v>4</v>
      </c>
      <c r="C2755" s="116">
        <v>0.001825997666612533</v>
      </c>
      <c r="D2755" s="111" t="s">
        <v>659</v>
      </c>
      <c r="E2755" s="111" t="b">
        <v>0</v>
      </c>
      <c r="F2755" s="111" t="b">
        <v>0</v>
      </c>
      <c r="G2755" s="111" t="b">
        <v>0</v>
      </c>
    </row>
    <row r="2756" spans="1:7" ht="15">
      <c r="A2756" s="111" t="s">
        <v>906</v>
      </c>
      <c r="B2756" s="111">
        <v>4</v>
      </c>
      <c r="C2756" s="116">
        <v>0.0013745091091862394</v>
      </c>
      <c r="D2756" s="111" t="s">
        <v>659</v>
      </c>
      <c r="E2756" s="111" t="b">
        <v>0</v>
      </c>
      <c r="F2756" s="111" t="b">
        <v>0</v>
      </c>
      <c r="G2756" s="111" t="b">
        <v>0</v>
      </c>
    </row>
    <row r="2757" spans="1:7" ht="15">
      <c r="A2757" s="111" t="s">
        <v>1101</v>
      </c>
      <c r="B2757" s="111">
        <v>4</v>
      </c>
      <c r="C2757" s="116">
        <v>0.001825997666612533</v>
      </c>
      <c r="D2757" s="111" t="s">
        <v>659</v>
      </c>
      <c r="E2757" s="111" t="b">
        <v>0</v>
      </c>
      <c r="F2757" s="111" t="b">
        <v>0</v>
      </c>
      <c r="G2757" s="111" t="b">
        <v>0</v>
      </c>
    </row>
    <row r="2758" spans="1:7" ht="15">
      <c r="A2758" s="111" t="s">
        <v>928</v>
      </c>
      <c r="B2758" s="111">
        <v>4</v>
      </c>
      <c r="C2758" s="116">
        <v>0.001825997666612533</v>
      </c>
      <c r="D2758" s="111" t="s">
        <v>659</v>
      </c>
      <c r="E2758" s="111" t="b">
        <v>0</v>
      </c>
      <c r="F2758" s="111" t="b">
        <v>0</v>
      </c>
      <c r="G2758" s="111" t="b">
        <v>0</v>
      </c>
    </row>
    <row r="2759" spans="1:7" ht="15">
      <c r="A2759" s="111" t="s">
        <v>1102</v>
      </c>
      <c r="B2759" s="111">
        <v>4</v>
      </c>
      <c r="C2759" s="116">
        <v>0.001825997666612533</v>
      </c>
      <c r="D2759" s="111" t="s">
        <v>659</v>
      </c>
      <c r="E2759" s="111" t="b">
        <v>0</v>
      </c>
      <c r="F2759" s="111" t="b">
        <v>0</v>
      </c>
      <c r="G2759" s="111" t="b">
        <v>0</v>
      </c>
    </row>
    <row r="2760" spans="1:7" ht="15">
      <c r="A2760" s="111" t="s">
        <v>1318</v>
      </c>
      <c r="B2760" s="111">
        <v>4</v>
      </c>
      <c r="C2760" s="116">
        <v>0.001825997666612533</v>
      </c>
      <c r="D2760" s="111" t="s">
        <v>659</v>
      </c>
      <c r="E2760" s="111" t="b">
        <v>0</v>
      </c>
      <c r="F2760" s="111" t="b">
        <v>0</v>
      </c>
      <c r="G2760" s="111" t="b">
        <v>0</v>
      </c>
    </row>
    <row r="2761" spans="1:7" ht="15">
      <c r="A2761" s="111" t="s">
        <v>905</v>
      </c>
      <c r="B2761" s="111">
        <v>4</v>
      </c>
      <c r="C2761" s="116">
        <v>0.0013745091091862394</v>
      </c>
      <c r="D2761" s="111" t="s">
        <v>659</v>
      </c>
      <c r="E2761" s="111" t="b">
        <v>0</v>
      </c>
      <c r="F2761" s="111" t="b">
        <v>0</v>
      </c>
      <c r="G2761" s="111" t="b">
        <v>0</v>
      </c>
    </row>
    <row r="2762" spans="1:7" ht="15">
      <c r="A2762" s="111" t="s">
        <v>750</v>
      </c>
      <c r="B2762" s="111">
        <v>4</v>
      </c>
      <c r="C2762" s="116">
        <v>0.0013745091091862394</v>
      </c>
      <c r="D2762" s="111" t="s">
        <v>659</v>
      </c>
      <c r="E2762" s="111" t="b">
        <v>0</v>
      </c>
      <c r="F2762" s="111" t="b">
        <v>0</v>
      </c>
      <c r="G2762" s="111" t="b">
        <v>0</v>
      </c>
    </row>
    <row r="2763" spans="1:7" ht="15">
      <c r="A2763" s="111" t="s">
        <v>1319</v>
      </c>
      <c r="B2763" s="111">
        <v>4</v>
      </c>
      <c r="C2763" s="116">
        <v>0.001825997666612533</v>
      </c>
      <c r="D2763" s="111" t="s">
        <v>659</v>
      </c>
      <c r="E2763" s="111" t="b">
        <v>0</v>
      </c>
      <c r="F2763" s="111" t="b">
        <v>0</v>
      </c>
      <c r="G2763" s="111" t="b">
        <v>0</v>
      </c>
    </row>
    <row r="2764" spans="1:7" ht="15">
      <c r="A2764" s="111" t="s">
        <v>1320</v>
      </c>
      <c r="B2764" s="111">
        <v>4</v>
      </c>
      <c r="C2764" s="116">
        <v>0.001825997666612533</v>
      </c>
      <c r="D2764" s="111" t="s">
        <v>659</v>
      </c>
      <c r="E2764" s="111" t="b">
        <v>0</v>
      </c>
      <c r="F2764" s="111" t="b">
        <v>0</v>
      </c>
      <c r="G2764" s="111" t="b">
        <v>0</v>
      </c>
    </row>
    <row r="2765" spans="1:7" ht="15">
      <c r="A2765" s="111" t="s">
        <v>1187</v>
      </c>
      <c r="B2765" s="111">
        <v>4</v>
      </c>
      <c r="C2765" s="116">
        <v>0.0013745091091862394</v>
      </c>
      <c r="D2765" s="111" t="s">
        <v>659</v>
      </c>
      <c r="E2765" s="111" t="b">
        <v>0</v>
      </c>
      <c r="F2765" s="111" t="b">
        <v>0</v>
      </c>
      <c r="G2765" s="111" t="b">
        <v>0</v>
      </c>
    </row>
    <row r="2766" spans="1:7" ht="15">
      <c r="A2766" s="111" t="s">
        <v>1104</v>
      </c>
      <c r="B2766" s="111">
        <v>4</v>
      </c>
      <c r="C2766" s="116">
        <v>0.001561893791013461</v>
      </c>
      <c r="D2766" s="111" t="s">
        <v>659</v>
      </c>
      <c r="E2766" s="111" t="b">
        <v>0</v>
      </c>
      <c r="F2766" s="111" t="b">
        <v>0</v>
      </c>
      <c r="G2766" s="111" t="b">
        <v>0</v>
      </c>
    </row>
    <row r="2767" spans="1:7" ht="15">
      <c r="A2767" s="111" t="s">
        <v>1322</v>
      </c>
      <c r="B2767" s="111">
        <v>4</v>
      </c>
      <c r="C2767" s="116">
        <v>0.0013745091091862394</v>
      </c>
      <c r="D2767" s="111" t="s">
        <v>659</v>
      </c>
      <c r="E2767" s="111" t="b">
        <v>0</v>
      </c>
      <c r="F2767" s="111" t="b">
        <v>0</v>
      </c>
      <c r="G2767" s="111" t="b">
        <v>0</v>
      </c>
    </row>
    <row r="2768" spans="1:7" ht="15">
      <c r="A2768" s="111" t="s">
        <v>777</v>
      </c>
      <c r="B2768" s="111">
        <v>4</v>
      </c>
      <c r="C2768" s="116">
        <v>0.0013745091091862394</v>
      </c>
      <c r="D2768" s="111" t="s">
        <v>659</v>
      </c>
      <c r="E2768" s="111" t="b">
        <v>0</v>
      </c>
      <c r="F2768" s="111" t="b">
        <v>0</v>
      </c>
      <c r="G2768" s="111" t="b">
        <v>0</v>
      </c>
    </row>
    <row r="2769" spans="1:7" ht="15">
      <c r="A2769" s="111" t="s">
        <v>1152</v>
      </c>
      <c r="B2769" s="111">
        <v>4</v>
      </c>
      <c r="C2769" s="116">
        <v>0.0013745091091862394</v>
      </c>
      <c r="D2769" s="111" t="s">
        <v>659</v>
      </c>
      <c r="E2769" s="111" t="b">
        <v>0</v>
      </c>
      <c r="F2769" s="111" t="b">
        <v>0</v>
      </c>
      <c r="G2769" s="111" t="b">
        <v>0</v>
      </c>
    </row>
    <row r="2770" spans="1:7" ht="15">
      <c r="A2770" s="111" t="s">
        <v>760</v>
      </c>
      <c r="B2770" s="111">
        <v>4</v>
      </c>
      <c r="C2770" s="116">
        <v>0.001561893791013461</v>
      </c>
      <c r="D2770" s="111" t="s">
        <v>659</v>
      </c>
      <c r="E2770" s="111" t="b">
        <v>0</v>
      </c>
      <c r="F2770" s="111" t="b">
        <v>0</v>
      </c>
      <c r="G2770" s="111" t="b">
        <v>0</v>
      </c>
    </row>
    <row r="2771" spans="1:7" ht="15">
      <c r="A2771" s="111" t="s">
        <v>993</v>
      </c>
      <c r="B2771" s="111">
        <v>4</v>
      </c>
      <c r="C2771" s="116">
        <v>0.001561893791013461</v>
      </c>
      <c r="D2771" s="111" t="s">
        <v>659</v>
      </c>
      <c r="E2771" s="111" t="b">
        <v>0</v>
      </c>
      <c r="F2771" s="111" t="b">
        <v>0</v>
      </c>
      <c r="G2771" s="111" t="b">
        <v>0</v>
      </c>
    </row>
    <row r="2772" spans="1:7" ht="15">
      <c r="A2772" s="111" t="s">
        <v>1068</v>
      </c>
      <c r="B2772" s="111">
        <v>4</v>
      </c>
      <c r="C2772" s="116">
        <v>0.001561893791013461</v>
      </c>
      <c r="D2772" s="111" t="s">
        <v>659</v>
      </c>
      <c r="E2772" s="111" t="b">
        <v>0</v>
      </c>
      <c r="F2772" s="111" t="b">
        <v>0</v>
      </c>
      <c r="G2772" s="111" t="b">
        <v>0</v>
      </c>
    </row>
    <row r="2773" spans="1:7" ht="15">
      <c r="A2773" s="111" t="s">
        <v>809</v>
      </c>
      <c r="B2773" s="111">
        <v>4</v>
      </c>
      <c r="C2773" s="116">
        <v>0.0013745091091862394</v>
      </c>
      <c r="D2773" s="111" t="s">
        <v>659</v>
      </c>
      <c r="E2773" s="111" t="b">
        <v>0</v>
      </c>
      <c r="F2773" s="111" t="b">
        <v>0</v>
      </c>
      <c r="G2773" s="111" t="b">
        <v>0</v>
      </c>
    </row>
    <row r="2774" spans="1:7" ht="15">
      <c r="A2774" s="111" t="s">
        <v>1199</v>
      </c>
      <c r="B2774" s="111">
        <v>4</v>
      </c>
      <c r="C2774" s="116">
        <v>0.001825997666612533</v>
      </c>
      <c r="D2774" s="111" t="s">
        <v>659</v>
      </c>
      <c r="E2774" s="111" t="b">
        <v>0</v>
      </c>
      <c r="F2774" s="111" t="b">
        <v>0</v>
      </c>
      <c r="G2774" s="111" t="b">
        <v>0</v>
      </c>
    </row>
    <row r="2775" spans="1:7" ht="15">
      <c r="A2775" s="111" t="s">
        <v>772</v>
      </c>
      <c r="B2775" s="111">
        <v>4</v>
      </c>
      <c r="C2775" s="116">
        <v>0.001561893791013461</v>
      </c>
      <c r="D2775" s="111" t="s">
        <v>659</v>
      </c>
      <c r="E2775" s="111" t="b">
        <v>0</v>
      </c>
      <c r="F2775" s="111" t="b">
        <v>0</v>
      </c>
      <c r="G2775" s="111" t="b">
        <v>0</v>
      </c>
    </row>
    <row r="2776" spans="1:7" ht="15">
      <c r="A2776" s="111" t="s">
        <v>710</v>
      </c>
      <c r="B2776" s="111">
        <v>4</v>
      </c>
      <c r="C2776" s="116">
        <v>0.001825997666612533</v>
      </c>
      <c r="D2776" s="111" t="s">
        <v>659</v>
      </c>
      <c r="E2776" s="111" t="b">
        <v>0</v>
      </c>
      <c r="F2776" s="111" t="b">
        <v>0</v>
      </c>
      <c r="G2776" s="111" t="b">
        <v>0</v>
      </c>
    </row>
    <row r="2777" spans="1:7" ht="15">
      <c r="A2777" s="111" t="s">
        <v>756</v>
      </c>
      <c r="B2777" s="111">
        <v>4</v>
      </c>
      <c r="C2777" s="116">
        <v>0.0013745091091862394</v>
      </c>
      <c r="D2777" s="111" t="s">
        <v>659</v>
      </c>
      <c r="E2777" s="111" t="b">
        <v>0</v>
      </c>
      <c r="F2777" s="111" t="b">
        <v>0</v>
      </c>
      <c r="G2777" s="111" t="b">
        <v>0</v>
      </c>
    </row>
    <row r="2778" spans="1:7" ht="15">
      <c r="A2778" s="111" t="s">
        <v>977</v>
      </c>
      <c r="B2778" s="111">
        <v>4</v>
      </c>
      <c r="C2778" s="116">
        <v>0.001561893791013461</v>
      </c>
      <c r="D2778" s="111" t="s">
        <v>659</v>
      </c>
      <c r="E2778" s="111" t="b">
        <v>0</v>
      </c>
      <c r="F2778" s="111" t="b">
        <v>0</v>
      </c>
      <c r="G2778" s="111" t="b">
        <v>0</v>
      </c>
    </row>
    <row r="2779" spans="1:7" ht="15">
      <c r="A2779" s="111" t="s">
        <v>960</v>
      </c>
      <c r="B2779" s="111">
        <v>4</v>
      </c>
      <c r="C2779" s="116">
        <v>0.001825997666612533</v>
      </c>
      <c r="D2779" s="111" t="s">
        <v>659</v>
      </c>
      <c r="E2779" s="111" t="b">
        <v>0</v>
      </c>
      <c r="F2779" s="111" t="b">
        <v>0</v>
      </c>
      <c r="G2779" s="111" t="b">
        <v>0</v>
      </c>
    </row>
    <row r="2780" spans="1:7" ht="15">
      <c r="A2780" s="111" t="s">
        <v>865</v>
      </c>
      <c r="B2780" s="111">
        <v>4</v>
      </c>
      <c r="C2780" s="116">
        <v>0.001825997666612533</v>
      </c>
      <c r="D2780" s="111" t="s">
        <v>659</v>
      </c>
      <c r="E2780" s="111" t="b">
        <v>0</v>
      </c>
      <c r="F2780" s="111" t="b">
        <v>0</v>
      </c>
      <c r="G2780" s="111" t="b">
        <v>0</v>
      </c>
    </row>
    <row r="2781" spans="1:7" ht="15">
      <c r="A2781" s="111" t="s">
        <v>1086</v>
      </c>
      <c r="B2781" s="111">
        <v>4</v>
      </c>
      <c r="C2781" s="116">
        <v>0.001561893791013461</v>
      </c>
      <c r="D2781" s="111" t="s">
        <v>659</v>
      </c>
      <c r="E2781" s="111" t="b">
        <v>0</v>
      </c>
      <c r="F2781" s="111" t="b">
        <v>0</v>
      </c>
      <c r="G2781" s="111" t="b">
        <v>0</v>
      </c>
    </row>
    <row r="2782" spans="1:7" ht="15">
      <c r="A2782" s="111" t="s">
        <v>820</v>
      </c>
      <c r="B2782" s="111">
        <v>4</v>
      </c>
      <c r="C2782" s="116">
        <v>0.001825997666612533</v>
      </c>
      <c r="D2782" s="111" t="s">
        <v>659</v>
      </c>
      <c r="E2782" s="111" t="b">
        <v>0</v>
      </c>
      <c r="F2782" s="111" t="b">
        <v>0</v>
      </c>
      <c r="G2782" s="111" t="b">
        <v>0</v>
      </c>
    </row>
    <row r="2783" spans="1:7" ht="15">
      <c r="A2783" s="111" t="s">
        <v>1437</v>
      </c>
      <c r="B2783" s="111">
        <v>4</v>
      </c>
      <c r="C2783" s="116">
        <v>0.0022774862240388266</v>
      </c>
      <c r="D2783" s="111" t="s">
        <v>659</v>
      </c>
      <c r="E2783" s="111" t="b">
        <v>0</v>
      </c>
      <c r="F2783" s="111" t="b">
        <v>1</v>
      </c>
      <c r="G2783" s="111" t="b">
        <v>0</v>
      </c>
    </row>
    <row r="2784" spans="1:7" ht="15">
      <c r="A2784" s="111" t="s">
        <v>1239</v>
      </c>
      <c r="B2784" s="111">
        <v>4</v>
      </c>
      <c r="C2784" s="116">
        <v>0.001825997666612533</v>
      </c>
      <c r="D2784" s="111" t="s">
        <v>659</v>
      </c>
      <c r="E2784" s="111" t="b">
        <v>0</v>
      </c>
      <c r="F2784" s="111" t="b">
        <v>0</v>
      </c>
      <c r="G2784" s="111" t="b">
        <v>0</v>
      </c>
    </row>
    <row r="2785" spans="1:7" ht="15">
      <c r="A2785" s="111" t="s">
        <v>711</v>
      </c>
      <c r="B2785" s="111">
        <v>4</v>
      </c>
      <c r="C2785" s="116">
        <v>0.001561893791013461</v>
      </c>
      <c r="D2785" s="111" t="s">
        <v>659</v>
      </c>
      <c r="E2785" s="111" t="b">
        <v>0</v>
      </c>
      <c r="F2785" s="111" t="b">
        <v>0</v>
      </c>
      <c r="G2785" s="111" t="b">
        <v>0</v>
      </c>
    </row>
    <row r="2786" spans="1:7" ht="15">
      <c r="A2786" s="111" t="s">
        <v>1240</v>
      </c>
      <c r="B2786" s="111">
        <v>4</v>
      </c>
      <c r="C2786" s="116">
        <v>0.001825997666612533</v>
      </c>
      <c r="D2786" s="111" t="s">
        <v>659</v>
      </c>
      <c r="E2786" s="111" t="b">
        <v>0</v>
      </c>
      <c r="F2786" s="111" t="b">
        <v>0</v>
      </c>
      <c r="G2786" s="111" t="b">
        <v>0</v>
      </c>
    </row>
    <row r="2787" spans="1:7" ht="15">
      <c r="A2787" s="111" t="s">
        <v>882</v>
      </c>
      <c r="B2787" s="111">
        <v>4</v>
      </c>
      <c r="C2787" s="116">
        <v>0.0022774862240388266</v>
      </c>
      <c r="D2787" s="111" t="s">
        <v>659</v>
      </c>
      <c r="E2787" s="111" t="b">
        <v>0</v>
      </c>
      <c r="F2787" s="111" t="b">
        <v>0</v>
      </c>
      <c r="G2787" s="111" t="b">
        <v>0</v>
      </c>
    </row>
    <row r="2788" spans="1:7" ht="15">
      <c r="A2788" s="111" t="s">
        <v>1172</v>
      </c>
      <c r="B2788" s="111">
        <v>3</v>
      </c>
      <c r="C2788" s="116">
        <v>0.00170811466802912</v>
      </c>
      <c r="D2788" s="111" t="s">
        <v>659</v>
      </c>
      <c r="E2788" s="111" t="b">
        <v>0</v>
      </c>
      <c r="F2788" s="111" t="b">
        <v>0</v>
      </c>
      <c r="G2788" s="111" t="b">
        <v>0</v>
      </c>
    </row>
    <row r="2789" spans="1:7" ht="15">
      <c r="A2789" s="111" t="s">
        <v>929</v>
      </c>
      <c r="B2789" s="111">
        <v>3</v>
      </c>
      <c r="C2789" s="116">
        <v>0.00170811466802912</v>
      </c>
      <c r="D2789" s="111" t="s">
        <v>659</v>
      </c>
      <c r="E2789" s="111" t="b">
        <v>0</v>
      </c>
      <c r="F2789" s="111" t="b">
        <v>0</v>
      </c>
      <c r="G2789" s="111" t="b">
        <v>0</v>
      </c>
    </row>
    <row r="2790" spans="1:7" ht="15">
      <c r="A2790" s="111" t="s">
        <v>828</v>
      </c>
      <c r="B2790" s="111">
        <v>3</v>
      </c>
      <c r="C2790" s="116">
        <v>0.001171420343260096</v>
      </c>
      <c r="D2790" s="111" t="s">
        <v>659</v>
      </c>
      <c r="E2790" s="111" t="b">
        <v>0</v>
      </c>
      <c r="F2790" s="111" t="b">
        <v>0</v>
      </c>
      <c r="G2790" s="111" t="b">
        <v>0</v>
      </c>
    </row>
    <row r="2791" spans="1:7" ht="15">
      <c r="A2791" s="111" t="s">
        <v>732</v>
      </c>
      <c r="B2791" s="111">
        <v>3</v>
      </c>
      <c r="C2791" s="116">
        <v>0.0013694982499593998</v>
      </c>
      <c r="D2791" s="111" t="s">
        <v>659</v>
      </c>
      <c r="E2791" s="111" t="b">
        <v>0</v>
      </c>
      <c r="F2791" s="111" t="b">
        <v>0</v>
      </c>
      <c r="G2791" s="111" t="b">
        <v>0</v>
      </c>
    </row>
    <row r="2792" spans="1:7" ht="15">
      <c r="A2792" s="111" t="s">
        <v>1174</v>
      </c>
      <c r="B2792" s="111">
        <v>3</v>
      </c>
      <c r="C2792" s="116">
        <v>0.0013694982499593998</v>
      </c>
      <c r="D2792" s="111" t="s">
        <v>659</v>
      </c>
      <c r="E2792" s="111" t="b">
        <v>0</v>
      </c>
      <c r="F2792" s="111" t="b">
        <v>0</v>
      </c>
      <c r="G2792" s="111" t="b">
        <v>0</v>
      </c>
    </row>
    <row r="2793" spans="1:7" ht="15">
      <c r="A2793" s="111" t="s">
        <v>752</v>
      </c>
      <c r="B2793" s="111">
        <v>3</v>
      </c>
      <c r="C2793" s="116">
        <v>0.001171420343260096</v>
      </c>
      <c r="D2793" s="111" t="s">
        <v>659</v>
      </c>
      <c r="E2793" s="111" t="b">
        <v>0</v>
      </c>
      <c r="F2793" s="111" t="b">
        <v>0</v>
      </c>
      <c r="G2793" s="111" t="b">
        <v>0</v>
      </c>
    </row>
    <row r="2794" spans="1:7" ht="15">
      <c r="A2794" s="111" t="s">
        <v>1082</v>
      </c>
      <c r="B2794" s="111">
        <v>3</v>
      </c>
      <c r="C2794" s="116">
        <v>0.001171420343260096</v>
      </c>
      <c r="D2794" s="111" t="s">
        <v>659</v>
      </c>
      <c r="E2794" s="111" t="b">
        <v>0</v>
      </c>
      <c r="F2794" s="111" t="b">
        <v>0</v>
      </c>
      <c r="G2794" s="111" t="b">
        <v>0</v>
      </c>
    </row>
    <row r="2795" spans="1:7" ht="15">
      <c r="A2795" s="111" t="s">
        <v>1053</v>
      </c>
      <c r="B2795" s="111">
        <v>3</v>
      </c>
      <c r="C2795" s="116">
        <v>0.001171420343260096</v>
      </c>
      <c r="D2795" s="111" t="s">
        <v>659</v>
      </c>
      <c r="E2795" s="111" t="b">
        <v>0</v>
      </c>
      <c r="F2795" s="111" t="b">
        <v>0</v>
      </c>
      <c r="G2795" s="111" t="b">
        <v>0</v>
      </c>
    </row>
    <row r="2796" spans="1:7" ht="15">
      <c r="A2796" s="111" t="s">
        <v>902</v>
      </c>
      <c r="B2796" s="111">
        <v>3</v>
      </c>
      <c r="C2796" s="116">
        <v>0.0013694982499593998</v>
      </c>
      <c r="D2796" s="111" t="s">
        <v>659</v>
      </c>
      <c r="E2796" s="111" t="b">
        <v>0</v>
      </c>
      <c r="F2796" s="111" t="b">
        <v>0</v>
      </c>
      <c r="G2796" s="111" t="b">
        <v>0</v>
      </c>
    </row>
    <row r="2797" spans="1:7" ht="15">
      <c r="A2797" s="111" t="s">
        <v>1758</v>
      </c>
      <c r="B2797" s="111">
        <v>3</v>
      </c>
      <c r="C2797" s="116">
        <v>0.00170811466802912</v>
      </c>
      <c r="D2797" s="111" t="s">
        <v>659</v>
      </c>
      <c r="E2797" s="111" t="b">
        <v>0</v>
      </c>
      <c r="F2797" s="111" t="b">
        <v>0</v>
      </c>
      <c r="G2797" s="111" t="b">
        <v>0</v>
      </c>
    </row>
    <row r="2798" spans="1:7" ht="15">
      <c r="A2798" s="111" t="s">
        <v>867</v>
      </c>
      <c r="B2798" s="111">
        <v>3</v>
      </c>
      <c r="C2798" s="116">
        <v>0.001171420343260096</v>
      </c>
      <c r="D2798" s="111" t="s">
        <v>659</v>
      </c>
      <c r="E2798" s="111" t="b">
        <v>0</v>
      </c>
      <c r="F2798" s="111" t="b">
        <v>0</v>
      </c>
      <c r="G2798" s="111" t="b">
        <v>0</v>
      </c>
    </row>
    <row r="2799" spans="1:7" ht="15">
      <c r="A2799" s="111" t="s">
        <v>747</v>
      </c>
      <c r="B2799" s="111">
        <v>3</v>
      </c>
      <c r="C2799" s="116">
        <v>0.0013694982499593998</v>
      </c>
      <c r="D2799" s="111" t="s">
        <v>659</v>
      </c>
      <c r="E2799" s="111" t="b">
        <v>0</v>
      </c>
      <c r="F2799" s="111" t="b">
        <v>0</v>
      </c>
      <c r="G2799" s="111" t="b">
        <v>0</v>
      </c>
    </row>
    <row r="2800" spans="1:7" ht="15">
      <c r="A2800" s="111" t="s">
        <v>1696</v>
      </c>
      <c r="B2800" s="111">
        <v>3</v>
      </c>
      <c r="C2800" s="116">
        <v>0.0013694982499593998</v>
      </c>
      <c r="D2800" s="111" t="s">
        <v>659</v>
      </c>
      <c r="E2800" s="111" t="b">
        <v>0</v>
      </c>
      <c r="F2800" s="111" t="b">
        <v>0</v>
      </c>
      <c r="G2800" s="111" t="b">
        <v>0</v>
      </c>
    </row>
    <row r="2801" spans="1:7" ht="15">
      <c r="A2801" s="111" t="s">
        <v>1545</v>
      </c>
      <c r="B2801" s="111">
        <v>3</v>
      </c>
      <c r="C2801" s="116">
        <v>0.001171420343260096</v>
      </c>
      <c r="D2801" s="111" t="s">
        <v>659</v>
      </c>
      <c r="E2801" s="111" t="b">
        <v>0</v>
      </c>
      <c r="F2801" s="111" t="b">
        <v>1</v>
      </c>
      <c r="G2801" s="111" t="b">
        <v>0</v>
      </c>
    </row>
    <row r="2802" spans="1:7" ht="15">
      <c r="A2802" s="111" t="s">
        <v>1328</v>
      </c>
      <c r="B2802" s="111">
        <v>3</v>
      </c>
      <c r="C2802" s="116">
        <v>0.001171420343260096</v>
      </c>
      <c r="D2802" s="111" t="s">
        <v>659</v>
      </c>
      <c r="E2802" s="111" t="b">
        <v>0</v>
      </c>
      <c r="F2802" s="111" t="b">
        <v>0</v>
      </c>
      <c r="G2802" s="111" t="b">
        <v>0</v>
      </c>
    </row>
    <row r="2803" spans="1:7" ht="15">
      <c r="A2803" s="111" t="s">
        <v>1164</v>
      </c>
      <c r="B2803" s="111">
        <v>3</v>
      </c>
      <c r="C2803" s="116">
        <v>0.001171420343260096</v>
      </c>
      <c r="D2803" s="111" t="s">
        <v>659</v>
      </c>
      <c r="E2803" s="111" t="b">
        <v>0</v>
      </c>
      <c r="F2803" s="111" t="b">
        <v>0</v>
      </c>
      <c r="G2803" s="111" t="b">
        <v>0</v>
      </c>
    </row>
    <row r="2804" spans="1:7" ht="15">
      <c r="A2804" s="111" t="s">
        <v>1550</v>
      </c>
      <c r="B2804" s="111">
        <v>3</v>
      </c>
      <c r="C2804" s="116">
        <v>0.001171420343260096</v>
      </c>
      <c r="D2804" s="111" t="s">
        <v>659</v>
      </c>
      <c r="E2804" s="111" t="b">
        <v>0</v>
      </c>
      <c r="F2804" s="111" t="b">
        <v>0</v>
      </c>
      <c r="G2804" s="111" t="b">
        <v>0</v>
      </c>
    </row>
    <row r="2805" spans="1:7" ht="15">
      <c r="A2805" s="111" t="s">
        <v>972</v>
      </c>
      <c r="B2805" s="111">
        <v>3</v>
      </c>
      <c r="C2805" s="116">
        <v>0.001171420343260096</v>
      </c>
      <c r="D2805" s="111" t="s">
        <v>659</v>
      </c>
      <c r="E2805" s="111" t="b">
        <v>0</v>
      </c>
      <c r="F2805" s="111" t="b">
        <v>0</v>
      </c>
      <c r="G2805" s="111" t="b">
        <v>0</v>
      </c>
    </row>
    <row r="2806" spans="1:7" ht="15">
      <c r="A2806" s="111" t="s">
        <v>1551</v>
      </c>
      <c r="B2806" s="111">
        <v>3</v>
      </c>
      <c r="C2806" s="116">
        <v>0.001171420343260096</v>
      </c>
      <c r="D2806" s="111" t="s">
        <v>659</v>
      </c>
      <c r="E2806" s="111" t="b">
        <v>0</v>
      </c>
      <c r="F2806" s="111" t="b">
        <v>0</v>
      </c>
      <c r="G2806" s="111" t="b">
        <v>0</v>
      </c>
    </row>
    <row r="2807" spans="1:7" ht="15">
      <c r="A2807" s="111" t="s">
        <v>1552</v>
      </c>
      <c r="B2807" s="111">
        <v>3</v>
      </c>
      <c r="C2807" s="116">
        <v>0.001171420343260096</v>
      </c>
      <c r="D2807" s="111" t="s">
        <v>659</v>
      </c>
      <c r="E2807" s="111" t="b">
        <v>0</v>
      </c>
      <c r="F2807" s="111" t="b">
        <v>0</v>
      </c>
      <c r="G2807" s="111" t="b">
        <v>0</v>
      </c>
    </row>
    <row r="2808" spans="1:7" ht="15">
      <c r="A2808" s="111" t="s">
        <v>1166</v>
      </c>
      <c r="B2808" s="111">
        <v>3</v>
      </c>
      <c r="C2808" s="116">
        <v>0.001171420343260096</v>
      </c>
      <c r="D2808" s="111" t="s">
        <v>659</v>
      </c>
      <c r="E2808" s="111" t="b">
        <v>0</v>
      </c>
      <c r="F2808" s="111" t="b">
        <v>0</v>
      </c>
      <c r="G2808" s="111" t="b">
        <v>0</v>
      </c>
    </row>
    <row r="2809" spans="1:7" ht="15">
      <c r="A2809" s="111" t="s">
        <v>1110</v>
      </c>
      <c r="B2809" s="111">
        <v>3</v>
      </c>
      <c r="C2809" s="116">
        <v>0.001171420343260096</v>
      </c>
      <c r="D2809" s="111" t="s">
        <v>659</v>
      </c>
      <c r="E2809" s="111" t="b">
        <v>0</v>
      </c>
      <c r="F2809" s="111" t="b">
        <v>0</v>
      </c>
      <c r="G2809" s="111" t="b">
        <v>0</v>
      </c>
    </row>
    <row r="2810" spans="1:7" ht="15">
      <c r="A2810" s="111" t="s">
        <v>825</v>
      </c>
      <c r="B2810" s="111">
        <v>3</v>
      </c>
      <c r="C2810" s="116">
        <v>0.001171420343260096</v>
      </c>
      <c r="D2810" s="111" t="s">
        <v>659</v>
      </c>
      <c r="E2810" s="111" t="b">
        <v>0</v>
      </c>
      <c r="F2810" s="111" t="b">
        <v>0</v>
      </c>
      <c r="G2810" s="111" t="b">
        <v>0</v>
      </c>
    </row>
    <row r="2811" spans="1:7" ht="15">
      <c r="A2811" s="111" t="s">
        <v>791</v>
      </c>
      <c r="B2811" s="111">
        <v>3</v>
      </c>
      <c r="C2811" s="116">
        <v>0.001171420343260096</v>
      </c>
      <c r="D2811" s="111" t="s">
        <v>659</v>
      </c>
      <c r="E2811" s="111" t="b">
        <v>0</v>
      </c>
      <c r="F2811" s="111" t="b">
        <v>0</v>
      </c>
      <c r="G2811" s="111" t="b">
        <v>0</v>
      </c>
    </row>
    <row r="2812" spans="1:7" ht="15">
      <c r="A2812" s="111" t="s">
        <v>1556</v>
      </c>
      <c r="B2812" s="111">
        <v>3</v>
      </c>
      <c r="C2812" s="116">
        <v>0.001171420343260096</v>
      </c>
      <c r="D2812" s="111" t="s">
        <v>659</v>
      </c>
      <c r="E2812" s="111" t="b">
        <v>0</v>
      </c>
      <c r="F2812" s="111" t="b">
        <v>0</v>
      </c>
      <c r="G2812" s="111" t="b">
        <v>0</v>
      </c>
    </row>
    <row r="2813" spans="1:7" ht="15">
      <c r="A2813" s="111" t="s">
        <v>973</v>
      </c>
      <c r="B2813" s="111">
        <v>3</v>
      </c>
      <c r="C2813" s="116">
        <v>0.001171420343260096</v>
      </c>
      <c r="D2813" s="111" t="s">
        <v>659</v>
      </c>
      <c r="E2813" s="111" t="b">
        <v>0</v>
      </c>
      <c r="F2813" s="111" t="b">
        <v>0</v>
      </c>
      <c r="G2813" s="111" t="b">
        <v>0</v>
      </c>
    </row>
    <row r="2814" spans="1:7" ht="15">
      <c r="A2814" s="111" t="s">
        <v>1541</v>
      </c>
      <c r="B2814" s="111">
        <v>3</v>
      </c>
      <c r="C2814" s="116">
        <v>0.001171420343260096</v>
      </c>
      <c r="D2814" s="111" t="s">
        <v>659</v>
      </c>
      <c r="E2814" s="111" t="b">
        <v>0</v>
      </c>
      <c r="F2814" s="111" t="b">
        <v>0</v>
      </c>
      <c r="G2814" s="111" t="b">
        <v>0</v>
      </c>
    </row>
    <row r="2815" spans="1:7" ht="15">
      <c r="A2815" s="111" t="s">
        <v>1105</v>
      </c>
      <c r="B2815" s="111">
        <v>3</v>
      </c>
      <c r="C2815" s="116">
        <v>0.001171420343260096</v>
      </c>
      <c r="D2815" s="111" t="s">
        <v>659</v>
      </c>
      <c r="E2815" s="111" t="b">
        <v>0</v>
      </c>
      <c r="F2815" s="111" t="b">
        <v>0</v>
      </c>
      <c r="G2815" s="111" t="b">
        <v>0</v>
      </c>
    </row>
    <row r="2816" spans="1:7" ht="15">
      <c r="A2816" s="111" t="s">
        <v>1013</v>
      </c>
      <c r="B2816" s="111">
        <v>3</v>
      </c>
      <c r="C2816" s="116">
        <v>0.001171420343260096</v>
      </c>
      <c r="D2816" s="111" t="s">
        <v>659</v>
      </c>
      <c r="E2816" s="111" t="b">
        <v>0</v>
      </c>
      <c r="F2816" s="111" t="b">
        <v>0</v>
      </c>
      <c r="G2816" s="111" t="b">
        <v>0</v>
      </c>
    </row>
    <row r="2817" spans="1:7" ht="15">
      <c r="A2817" s="111" t="s">
        <v>1535</v>
      </c>
      <c r="B2817" s="111">
        <v>3</v>
      </c>
      <c r="C2817" s="116">
        <v>0.001171420343260096</v>
      </c>
      <c r="D2817" s="111" t="s">
        <v>659</v>
      </c>
      <c r="E2817" s="111" t="b">
        <v>0</v>
      </c>
      <c r="F2817" s="111" t="b">
        <v>1</v>
      </c>
      <c r="G2817" s="111" t="b">
        <v>0</v>
      </c>
    </row>
    <row r="2818" spans="1:7" ht="15">
      <c r="A2818" s="111" t="s">
        <v>1534</v>
      </c>
      <c r="B2818" s="111">
        <v>3</v>
      </c>
      <c r="C2818" s="116">
        <v>0.001171420343260096</v>
      </c>
      <c r="D2818" s="111" t="s">
        <v>659</v>
      </c>
      <c r="E2818" s="111" t="b">
        <v>0</v>
      </c>
      <c r="F2818" s="111" t="b">
        <v>0</v>
      </c>
      <c r="G2818" s="111" t="b">
        <v>0</v>
      </c>
    </row>
    <row r="2819" spans="1:7" ht="15">
      <c r="A2819" s="111" t="s">
        <v>1100</v>
      </c>
      <c r="B2819" s="111">
        <v>3</v>
      </c>
      <c r="C2819" s="116">
        <v>0.001171420343260096</v>
      </c>
      <c r="D2819" s="111" t="s">
        <v>659</v>
      </c>
      <c r="E2819" s="111" t="b">
        <v>0</v>
      </c>
      <c r="F2819" s="111" t="b">
        <v>0</v>
      </c>
      <c r="G2819" s="111" t="b">
        <v>0</v>
      </c>
    </row>
    <row r="2820" spans="1:7" ht="15">
      <c r="A2820" s="111" t="s">
        <v>1537</v>
      </c>
      <c r="B2820" s="111">
        <v>3</v>
      </c>
      <c r="C2820" s="116">
        <v>0.001171420343260096</v>
      </c>
      <c r="D2820" s="111" t="s">
        <v>659</v>
      </c>
      <c r="E2820" s="111" t="b">
        <v>0</v>
      </c>
      <c r="F2820" s="111" t="b">
        <v>0</v>
      </c>
      <c r="G2820" s="111" t="b">
        <v>0</v>
      </c>
    </row>
    <row r="2821" spans="1:7" ht="15">
      <c r="A2821" s="111" t="s">
        <v>967</v>
      </c>
      <c r="B2821" s="111">
        <v>3</v>
      </c>
      <c r="C2821" s="116">
        <v>0.001171420343260096</v>
      </c>
      <c r="D2821" s="111" t="s">
        <v>659</v>
      </c>
      <c r="E2821" s="111" t="b">
        <v>0</v>
      </c>
      <c r="F2821" s="111" t="b">
        <v>0</v>
      </c>
      <c r="G2821" s="111" t="b">
        <v>0</v>
      </c>
    </row>
    <row r="2822" spans="1:7" ht="15">
      <c r="A2822" s="111" t="s">
        <v>753</v>
      </c>
      <c r="B2822" s="111">
        <v>3</v>
      </c>
      <c r="C2822" s="116">
        <v>0.001171420343260096</v>
      </c>
      <c r="D2822" s="111" t="s">
        <v>659</v>
      </c>
      <c r="E2822" s="111" t="b">
        <v>0</v>
      </c>
      <c r="F2822" s="111" t="b">
        <v>0</v>
      </c>
      <c r="G2822" s="111" t="b">
        <v>0</v>
      </c>
    </row>
    <row r="2823" spans="1:7" ht="15">
      <c r="A2823" s="111" t="s">
        <v>768</v>
      </c>
      <c r="B2823" s="111">
        <v>3</v>
      </c>
      <c r="C2823" s="116">
        <v>0.001171420343260096</v>
      </c>
      <c r="D2823" s="111" t="s">
        <v>659</v>
      </c>
      <c r="E2823" s="111" t="b">
        <v>0</v>
      </c>
      <c r="F2823" s="111" t="b">
        <v>0</v>
      </c>
      <c r="G2823" s="111" t="b">
        <v>0</v>
      </c>
    </row>
    <row r="2824" spans="1:7" ht="15">
      <c r="A2824" s="111" t="s">
        <v>1125</v>
      </c>
      <c r="B2824" s="111">
        <v>3</v>
      </c>
      <c r="C2824" s="116">
        <v>0.001171420343260096</v>
      </c>
      <c r="D2824" s="111" t="s">
        <v>659</v>
      </c>
      <c r="E2824" s="111" t="b">
        <v>0</v>
      </c>
      <c r="F2824" s="111" t="b">
        <v>0</v>
      </c>
      <c r="G2824" s="111" t="b">
        <v>0</v>
      </c>
    </row>
    <row r="2825" spans="1:7" ht="15">
      <c r="A2825" s="111" t="s">
        <v>1459</v>
      </c>
      <c r="B2825" s="111">
        <v>3</v>
      </c>
      <c r="C2825" s="116">
        <v>0.001171420343260096</v>
      </c>
      <c r="D2825" s="111" t="s">
        <v>659</v>
      </c>
      <c r="E2825" s="111" t="b">
        <v>0</v>
      </c>
      <c r="F2825" s="111" t="b">
        <v>0</v>
      </c>
      <c r="G2825" s="111" t="b">
        <v>0</v>
      </c>
    </row>
    <row r="2826" spans="1:7" ht="15">
      <c r="A2826" s="111" t="s">
        <v>920</v>
      </c>
      <c r="B2826" s="111">
        <v>3</v>
      </c>
      <c r="C2826" s="116">
        <v>0.0013694982499593998</v>
      </c>
      <c r="D2826" s="111" t="s">
        <v>659</v>
      </c>
      <c r="E2826" s="111" t="b">
        <v>0</v>
      </c>
      <c r="F2826" s="111" t="b">
        <v>0</v>
      </c>
      <c r="G2826" s="111" t="b">
        <v>0</v>
      </c>
    </row>
    <row r="2827" spans="1:7" ht="15">
      <c r="A2827" s="111" t="s">
        <v>1257</v>
      </c>
      <c r="B2827" s="111">
        <v>3</v>
      </c>
      <c r="C2827" s="116">
        <v>0.0013694982499593998</v>
      </c>
      <c r="D2827" s="111" t="s">
        <v>659</v>
      </c>
      <c r="E2827" s="111" t="b">
        <v>0</v>
      </c>
      <c r="F2827" s="111" t="b">
        <v>0</v>
      </c>
      <c r="G2827" s="111" t="b">
        <v>0</v>
      </c>
    </row>
    <row r="2828" spans="1:7" ht="15">
      <c r="A2828" s="111" t="s">
        <v>726</v>
      </c>
      <c r="B2828" s="111">
        <v>3</v>
      </c>
      <c r="C2828" s="116">
        <v>0.001171420343260096</v>
      </c>
      <c r="D2828" s="111" t="s">
        <v>659</v>
      </c>
      <c r="E2828" s="111" t="b">
        <v>0</v>
      </c>
      <c r="F2828" s="111" t="b">
        <v>0</v>
      </c>
      <c r="G2828" s="111" t="b">
        <v>0</v>
      </c>
    </row>
    <row r="2829" spans="1:7" ht="15">
      <c r="A2829" s="111" t="s">
        <v>1066</v>
      </c>
      <c r="B2829" s="111">
        <v>3</v>
      </c>
      <c r="C2829" s="116">
        <v>0.001171420343260096</v>
      </c>
      <c r="D2829" s="111" t="s">
        <v>659</v>
      </c>
      <c r="E2829" s="111" t="b">
        <v>0</v>
      </c>
      <c r="F2829" s="111" t="b">
        <v>0</v>
      </c>
      <c r="G2829" s="111" t="b">
        <v>0</v>
      </c>
    </row>
    <row r="2830" spans="1:7" ht="15">
      <c r="A2830" s="111" t="s">
        <v>1464</v>
      </c>
      <c r="B2830" s="111">
        <v>3</v>
      </c>
      <c r="C2830" s="116">
        <v>0.0013694982499593998</v>
      </c>
      <c r="D2830" s="111" t="s">
        <v>659</v>
      </c>
      <c r="E2830" s="111" t="b">
        <v>0</v>
      </c>
      <c r="F2830" s="111" t="b">
        <v>0</v>
      </c>
      <c r="G2830" s="111" t="b">
        <v>0</v>
      </c>
    </row>
    <row r="2831" spans="1:7" ht="15">
      <c r="A2831" s="111" t="s">
        <v>1584</v>
      </c>
      <c r="B2831" s="111">
        <v>3</v>
      </c>
      <c r="C2831" s="116">
        <v>0.001171420343260096</v>
      </c>
      <c r="D2831" s="111" t="s">
        <v>659</v>
      </c>
      <c r="E2831" s="111" t="b">
        <v>0</v>
      </c>
      <c r="F2831" s="111" t="b">
        <v>0</v>
      </c>
      <c r="G2831" s="111" t="b">
        <v>0</v>
      </c>
    </row>
    <row r="2832" spans="1:7" ht="15">
      <c r="A2832" s="111" t="s">
        <v>1345</v>
      </c>
      <c r="B2832" s="111">
        <v>3</v>
      </c>
      <c r="C2832" s="116">
        <v>0.0013694982499593998</v>
      </c>
      <c r="D2832" s="111" t="s">
        <v>659</v>
      </c>
      <c r="E2832" s="111" t="b">
        <v>0</v>
      </c>
      <c r="F2832" s="111" t="b">
        <v>0</v>
      </c>
      <c r="G2832" s="111" t="b">
        <v>0</v>
      </c>
    </row>
    <row r="2833" spans="1:7" ht="15">
      <c r="A2833" s="111" t="s">
        <v>1089</v>
      </c>
      <c r="B2833" s="111">
        <v>3</v>
      </c>
      <c r="C2833" s="116">
        <v>0.00170811466802912</v>
      </c>
      <c r="D2833" s="111" t="s">
        <v>659</v>
      </c>
      <c r="E2833" s="111" t="b">
        <v>0</v>
      </c>
      <c r="F2833" s="111" t="b">
        <v>0</v>
      </c>
      <c r="G2833" s="111" t="b">
        <v>0</v>
      </c>
    </row>
    <row r="2834" spans="1:7" ht="15">
      <c r="A2834" s="111" t="s">
        <v>757</v>
      </c>
      <c r="B2834" s="111">
        <v>3</v>
      </c>
      <c r="C2834" s="116">
        <v>0.001171420343260096</v>
      </c>
      <c r="D2834" s="111" t="s">
        <v>659</v>
      </c>
      <c r="E2834" s="111" t="b">
        <v>0</v>
      </c>
      <c r="F2834" s="111" t="b">
        <v>0</v>
      </c>
      <c r="G2834" s="111" t="b">
        <v>0</v>
      </c>
    </row>
    <row r="2835" spans="1:7" ht="15">
      <c r="A2835" s="111" t="s">
        <v>831</v>
      </c>
      <c r="B2835" s="111">
        <v>3</v>
      </c>
      <c r="C2835" s="116">
        <v>0.001171420343260096</v>
      </c>
      <c r="D2835" s="111" t="s">
        <v>659</v>
      </c>
      <c r="E2835" s="111" t="b">
        <v>0</v>
      </c>
      <c r="F2835" s="111" t="b">
        <v>0</v>
      </c>
      <c r="G2835" s="111" t="b">
        <v>0</v>
      </c>
    </row>
    <row r="2836" spans="1:7" ht="15">
      <c r="A2836" s="111" t="s">
        <v>911</v>
      </c>
      <c r="B2836" s="111">
        <v>3</v>
      </c>
      <c r="C2836" s="116">
        <v>0.0013694982499593998</v>
      </c>
      <c r="D2836" s="111" t="s">
        <v>659</v>
      </c>
      <c r="E2836" s="111" t="b">
        <v>0</v>
      </c>
      <c r="F2836" s="111" t="b">
        <v>0</v>
      </c>
      <c r="G2836" s="111" t="b">
        <v>0</v>
      </c>
    </row>
    <row r="2837" spans="1:7" ht="15">
      <c r="A2837" s="111" t="s">
        <v>1254</v>
      </c>
      <c r="B2837" s="111">
        <v>3</v>
      </c>
      <c r="C2837" s="116">
        <v>0.0013694982499593998</v>
      </c>
      <c r="D2837" s="111" t="s">
        <v>659</v>
      </c>
      <c r="E2837" s="111" t="b">
        <v>0</v>
      </c>
      <c r="F2837" s="111" t="b">
        <v>0</v>
      </c>
      <c r="G2837" s="111" t="b">
        <v>0</v>
      </c>
    </row>
    <row r="2838" spans="1:7" ht="15">
      <c r="A2838" s="111" t="s">
        <v>1243</v>
      </c>
      <c r="B2838" s="111">
        <v>3</v>
      </c>
      <c r="C2838" s="116">
        <v>0.00170811466802912</v>
      </c>
      <c r="D2838" s="111" t="s">
        <v>659</v>
      </c>
      <c r="E2838" s="111" t="b">
        <v>0</v>
      </c>
      <c r="F2838" s="111" t="b">
        <v>0</v>
      </c>
      <c r="G2838" s="111" t="b">
        <v>0</v>
      </c>
    </row>
    <row r="2839" spans="1:7" ht="15">
      <c r="A2839" s="111" t="s">
        <v>924</v>
      </c>
      <c r="B2839" s="111">
        <v>3</v>
      </c>
      <c r="C2839" s="116">
        <v>0.0013694982499593998</v>
      </c>
      <c r="D2839" s="111" t="s">
        <v>659</v>
      </c>
      <c r="E2839" s="111" t="b">
        <v>0</v>
      </c>
      <c r="F2839" s="111" t="b">
        <v>0</v>
      </c>
      <c r="G2839" s="111" t="b">
        <v>0</v>
      </c>
    </row>
    <row r="2840" spans="1:7" ht="15">
      <c r="A2840" s="111" t="s">
        <v>846</v>
      </c>
      <c r="B2840" s="111">
        <v>3</v>
      </c>
      <c r="C2840" s="116">
        <v>0.001171420343260096</v>
      </c>
      <c r="D2840" s="111" t="s">
        <v>659</v>
      </c>
      <c r="E2840" s="111" t="b">
        <v>0</v>
      </c>
      <c r="F2840" s="111" t="b">
        <v>0</v>
      </c>
      <c r="G2840" s="111" t="b">
        <v>0</v>
      </c>
    </row>
    <row r="2841" spans="1:7" ht="15">
      <c r="A2841" s="111" t="s">
        <v>1369</v>
      </c>
      <c r="B2841" s="111">
        <v>3</v>
      </c>
      <c r="C2841" s="116">
        <v>0.0013694982499593998</v>
      </c>
      <c r="D2841" s="111" t="s">
        <v>659</v>
      </c>
      <c r="E2841" s="111" t="b">
        <v>0</v>
      </c>
      <c r="F2841" s="111" t="b">
        <v>0</v>
      </c>
      <c r="G2841" s="111" t="b">
        <v>0</v>
      </c>
    </row>
    <row r="2842" spans="1:7" ht="15">
      <c r="A2842" s="111" t="s">
        <v>1508</v>
      </c>
      <c r="B2842" s="111">
        <v>3</v>
      </c>
      <c r="C2842" s="116">
        <v>0.001171420343260096</v>
      </c>
      <c r="D2842" s="111" t="s">
        <v>659</v>
      </c>
      <c r="E2842" s="111" t="b">
        <v>0</v>
      </c>
      <c r="F2842" s="111" t="b">
        <v>0</v>
      </c>
      <c r="G2842" s="111" t="b">
        <v>0</v>
      </c>
    </row>
    <row r="2843" spans="1:7" ht="15">
      <c r="A2843" s="111" t="s">
        <v>729</v>
      </c>
      <c r="B2843" s="111">
        <v>3</v>
      </c>
      <c r="C2843" s="116">
        <v>0.001171420343260096</v>
      </c>
      <c r="D2843" s="111" t="s">
        <v>659</v>
      </c>
      <c r="E2843" s="111" t="b">
        <v>0</v>
      </c>
      <c r="F2843" s="111" t="b">
        <v>0</v>
      </c>
      <c r="G2843" s="111" t="b">
        <v>0</v>
      </c>
    </row>
    <row r="2844" spans="1:7" ht="15">
      <c r="A2844" s="111" t="s">
        <v>1114</v>
      </c>
      <c r="B2844" s="111">
        <v>3</v>
      </c>
      <c r="C2844" s="116">
        <v>0.0013694982499593998</v>
      </c>
      <c r="D2844" s="111" t="s">
        <v>659</v>
      </c>
      <c r="E2844" s="111" t="b">
        <v>0</v>
      </c>
      <c r="F2844" s="111" t="b">
        <v>0</v>
      </c>
      <c r="G2844" s="111" t="b">
        <v>0</v>
      </c>
    </row>
    <row r="2845" spans="1:7" ht="15">
      <c r="A2845" s="111" t="s">
        <v>938</v>
      </c>
      <c r="B2845" s="111">
        <v>3</v>
      </c>
      <c r="C2845" s="116">
        <v>0.00170811466802912</v>
      </c>
      <c r="D2845" s="111" t="s">
        <v>659</v>
      </c>
      <c r="E2845" s="111" t="b">
        <v>0</v>
      </c>
      <c r="F2845" s="111" t="b">
        <v>0</v>
      </c>
      <c r="G2845" s="111" t="b">
        <v>0</v>
      </c>
    </row>
    <row r="2846" spans="1:7" ht="15">
      <c r="A2846" s="111" t="s">
        <v>1051</v>
      </c>
      <c r="B2846" s="111">
        <v>3</v>
      </c>
      <c r="C2846" s="116">
        <v>0.0013694982499593998</v>
      </c>
      <c r="D2846" s="111" t="s">
        <v>659</v>
      </c>
      <c r="E2846" s="111" t="b">
        <v>0</v>
      </c>
      <c r="F2846" s="111" t="b">
        <v>0</v>
      </c>
      <c r="G2846" s="111" t="b">
        <v>0</v>
      </c>
    </row>
    <row r="2847" spans="1:7" ht="15">
      <c r="A2847" s="111" t="s">
        <v>1121</v>
      </c>
      <c r="B2847" s="111">
        <v>3</v>
      </c>
      <c r="C2847" s="116">
        <v>0.00170811466802912</v>
      </c>
      <c r="D2847" s="111" t="s">
        <v>659</v>
      </c>
      <c r="E2847" s="111" t="b">
        <v>0</v>
      </c>
      <c r="F2847" s="111" t="b">
        <v>1</v>
      </c>
      <c r="G2847" s="111" t="b">
        <v>0</v>
      </c>
    </row>
    <row r="2848" spans="1:7" ht="15">
      <c r="A2848" s="111" t="s">
        <v>856</v>
      </c>
      <c r="B2848" s="111">
        <v>3</v>
      </c>
      <c r="C2848" s="116">
        <v>0.0013694982499593998</v>
      </c>
      <c r="D2848" s="111" t="s">
        <v>659</v>
      </c>
      <c r="E2848" s="111" t="b">
        <v>0</v>
      </c>
      <c r="F2848" s="111" t="b">
        <v>0</v>
      </c>
      <c r="G2848" s="111" t="b">
        <v>0</v>
      </c>
    </row>
    <row r="2849" spans="1:7" ht="15">
      <c r="A2849" s="111" t="s">
        <v>1610</v>
      </c>
      <c r="B2849" s="111">
        <v>3</v>
      </c>
      <c r="C2849" s="116">
        <v>0.0013694982499593998</v>
      </c>
      <c r="D2849" s="111" t="s">
        <v>659</v>
      </c>
      <c r="E2849" s="111" t="b">
        <v>0</v>
      </c>
      <c r="F2849" s="111" t="b">
        <v>0</v>
      </c>
      <c r="G2849" s="111" t="b">
        <v>0</v>
      </c>
    </row>
    <row r="2850" spans="1:7" ht="15">
      <c r="A2850" s="111" t="s">
        <v>985</v>
      </c>
      <c r="B2850" s="111">
        <v>3</v>
      </c>
      <c r="C2850" s="116">
        <v>0.00170811466802912</v>
      </c>
      <c r="D2850" s="111" t="s">
        <v>659</v>
      </c>
      <c r="E2850" s="111" t="b">
        <v>0</v>
      </c>
      <c r="F2850" s="111" t="b">
        <v>1</v>
      </c>
      <c r="G2850" s="111" t="b">
        <v>0</v>
      </c>
    </row>
    <row r="2851" spans="1:7" ht="15">
      <c r="A2851" s="111" t="s">
        <v>1743</v>
      </c>
      <c r="B2851" s="111">
        <v>3</v>
      </c>
      <c r="C2851" s="116">
        <v>0.00170811466802912</v>
      </c>
      <c r="D2851" s="111" t="s">
        <v>659</v>
      </c>
      <c r="E2851" s="111" t="b">
        <v>0</v>
      </c>
      <c r="F2851" s="111" t="b">
        <v>0</v>
      </c>
      <c r="G2851" s="111" t="b">
        <v>0</v>
      </c>
    </row>
    <row r="2852" spans="1:7" ht="15">
      <c r="A2852" s="111" t="s">
        <v>1229</v>
      </c>
      <c r="B2852" s="111">
        <v>3</v>
      </c>
      <c r="C2852" s="116">
        <v>0.0013694982499593998</v>
      </c>
      <c r="D2852" s="111" t="s">
        <v>659</v>
      </c>
      <c r="E2852" s="111" t="b">
        <v>0</v>
      </c>
      <c r="F2852" s="111" t="b">
        <v>0</v>
      </c>
      <c r="G2852" s="111" t="b">
        <v>0</v>
      </c>
    </row>
    <row r="2853" spans="1:7" ht="15">
      <c r="A2853" s="111" t="s">
        <v>1744</v>
      </c>
      <c r="B2853" s="111">
        <v>3</v>
      </c>
      <c r="C2853" s="116">
        <v>0.00170811466802912</v>
      </c>
      <c r="D2853" s="111" t="s">
        <v>659</v>
      </c>
      <c r="E2853" s="111" t="b">
        <v>0</v>
      </c>
      <c r="F2853" s="111" t="b">
        <v>0</v>
      </c>
      <c r="G2853" s="111" t="b">
        <v>0</v>
      </c>
    </row>
    <row r="2854" spans="1:7" ht="15">
      <c r="A2854" s="111" t="s">
        <v>974</v>
      </c>
      <c r="B2854" s="111">
        <v>3</v>
      </c>
      <c r="C2854" s="116">
        <v>0.001171420343260096</v>
      </c>
      <c r="D2854" s="111" t="s">
        <v>659</v>
      </c>
      <c r="E2854" s="111" t="b">
        <v>0</v>
      </c>
      <c r="F2854" s="111" t="b">
        <v>0</v>
      </c>
      <c r="G2854" s="111" t="b">
        <v>0</v>
      </c>
    </row>
    <row r="2855" spans="1:7" ht="15">
      <c r="A2855" s="111" t="s">
        <v>1421</v>
      </c>
      <c r="B2855" s="111">
        <v>3</v>
      </c>
      <c r="C2855" s="116">
        <v>0.0013694982499593998</v>
      </c>
      <c r="D2855" s="111" t="s">
        <v>659</v>
      </c>
      <c r="E2855" s="111" t="b">
        <v>0</v>
      </c>
      <c r="F2855" s="111" t="b">
        <v>1</v>
      </c>
      <c r="G2855" s="111" t="b">
        <v>0</v>
      </c>
    </row>
    <row r="2856" spans="1:7" ht="15">
      <c r="A2856" s="111" t="s">
        <v>743</v>
      </c>
      <c r="B2856" s="111">
        <v>3</v>
      </c>
      <c r="C2856" s="116">
        <v>0.0013694982499593998</v>
      </c>
      <c r="D2856" s="111" t="s">
        <v>659</v>
      </c>
      <c r="E2856" s="111" t="b">
        <v>0</v>
      </c>
      <c r="F2856" s="111" t="b">
        <v>0</v>
      </c>
      <c r="G2856" s="111" t="b">
        <v>0</v>
      </c>
    </row>
    <row r="2857" spans="1:7" ht="15">
      <c r="A2857" s="111" t="s">
        <v>877</v>
      </c>
      <c r="B2857" s="111">
        <v>3</v>
      </c>
      <c r="C2857" s="116">
        <v>0.001171420343260096</v>
      </c>
      <c r="D2857" s="111" t="s">
        <v>659</v>
      </c>
      <c r="E2857" s="111" t="b">
        <v>0</v>
      </c>
      <c r="F2857" s="111" t="b">
        <v>0</v>
      </c>
      <c r="G2857" s="111" t="b">
        <v>0</v>
      </c>
    </row>
    <row r="2858" spans="1:7" ht="15">
      <c r="A2858" s="111" t="s">
        <v>1373</v>
      </c>
      <c r="B2858" s="111">
        <v>3</v>
      </c>
      <c r="C2858" s="116">
        <v>0.001171420343260096</v>
      </c>
      <c r="D2858" s="111" t="s">
        <v>659</v>
      </c>
      <c r="E2858" s="111" t="b">
        <v>0</v>
      </c>
      <c r="F2858" s="111" t="b">
        <v>0</v>
      </c>
      <c r="G2858" s="111" t="b">
        <v>0</v>
      </c>
    </row>
    <row r="2859" spans="1:7" ht="15">
      <c r="A2859" s="111" t="s">
        <v>829</v>
      </c>
      <c r="B2859" s="111">
        <v>3</v>
      </c>
      <c r="C2859" s="116">
        <v>0.0013694982499593998</v>
      </c>
      <c r="D2859" s="111" t="s">
        <v>659</v>
      </c>
      <c r="E2859" s="111" t="b">
        <v>0</v>
      </c>
      <c r="F2859" s="111" t="b">
        <v>0</v>
      </c>
      <c r="G2859" s="111" t="b">
        <v>0</v>
      </c>
    </row>
    <row r="2860" spans="1:7" ht="15">
      <c r="A2860" s="111" t="s">
        <v>1088</v>
      </c>
      <c r="B2860" s="111">
        <v>3</v>
      </c>
      <c r="C2860" s="116">
        <v>0.0013694982499593998</v>
      </c>
      <c r="D2860" s="111" t="s">
        <v>659</v>
      </c>
      <c r="E2860" s="111" t="b">
        <v>0</v>
      </c>
      <c r="F2860" s="111" t="b">
        <v>0</v>
      </c>
      <c r="G2860" s="111" t="b">
        <v>0</v>
      </c>
    </row>
    <row r="2861" spans="1:7" ht="15">
      <c r="A2861" s="111" t="s">
        <v>1697</v>
      </c>
      <c r="B2861" s="111">
        <v>3</v>
      </c>
      <c r="C2861" s="116">
        <v>0.00170811466802912</v>
      </c>
      <c r="D2861" s="111" t="s">
        <v>659</v>
      </c>
      <c r="E2861" s="111" t="b">
        <v>0</v>
      </c>
      <c r="F2861" s="111" t="b">
        <v>0</v>
      </c>
      <c r="G2861" s="111" t="b">
        <v>0</v>
      </c>
    </row>
    <row r="2862" spans="1:7" ht="15">
      <c r="A2862" s="111" t="s">
        <v>1531</v>
      </c>
      <c r="B2862" s="111">
        <v>3</v>
      </c>
      <c r="C2862" s="116">
        <v>0.00170811466802912</v>
      </c>
      <c r="D2862" s="111" t="s">
        <v>659</v>
      </c>
      <c r="E2862" s="111" t="b">
        <v>0</v>
      </c>
      <c r="F2862" s="111" t="b">
        <v>0</v>
      </c>
      <c r="G2862" s="111" t="b">
        <v>0</v>
      </c>
    </row>
    <row r="2863" spans="1:7" ht="15">
      <c r="A2863" s="111" t="s">
        <v>1423</v>
      </c>
      <c r="B2863" s="111">
        <v>2</v>
      </c>
      <c r="C2863" s="116">
        <v>0.0009129988333062665</v>
      </c>
      <c r="D2863" s="111" t="s">
        <v>659</v>
      </c>
      <c r="E2863" s="111" t="b">
        <v>0</v>
      </c>
      <c r="F2863" s="111" t="b">
        <v>0</v>
      </c>
      <c r="G2863" s="111" t="b">
        <v>0</v>
      </c>
    </row>
    <row r="2864" spans="1:7" ht="15">
      <c r="A2864" s="111" t="s">
        <v>1709</v>
      </c>
      <c r="B2864" s="111">
        <v>2</v>
      </c>
      <c r="C2864" s="116">
        <v>0.0011387431120194133</v>
      </c>
      <c r="D2864" s="111" t="s">
        <v>659</v>
      </c>
      <c r="E2864" s="111" t="b">
        <v>0</v>
      </c>
      <c r="F2864" s="111" t="b">
        <v>0</v>
      </c>
      <c r="G2864" s="111" t="b">
        <v>0</v>
      </c>
    </row>
    <row r="2865" spans="1:7" ht="15">
      <c r="A2865" s="111" t="s">
        <v>980</v>
      </c>
      <c r="B2865" s="111">
        <v>2</v>
      </c>
      <c r="C2865" s="116">
        <v>0.0011387431120194133</v>
      </c>
      <c r="D2865" s="111" t="s">
        <v>659</v>
      </c>
      <c r="E2865" s="111" t="b">
        <v>0</v>
      </c>
      <c r="F2865" s="111" t="b">
        <v>0</v>
      </c>
      <c r="G2865" s="111" t="b">
        <v>0</v>
      </c>
    </row>
    <row r="2866" spans="1:7" ht="15">
      <c r="A2866" s="111" t="s">
        <v>837</v>
      </c>
      <c r="B2866" s="111">
        <v>2</v>
      </c>
      <c r="C2866" s="116">
        <v>0.0009129988333062665</v>
      </c>
      <c r="D2866" s="111" t="s">
        <v>659</v>
      </c>
      <c r="E2866" s="111" t="b">
        <v>0</v>
      </c>
      <c r="F2866" s="111" t="b">
        <v>0</v>
      </c>
      <c r="G2866" s="111" t="b">
        <v>0</v>
      </c>
    </row>
    <row r="2867" spans="1:7" ht="15">
      <c r="A2867" s="111" t="s">
        <v>2364</v>
      </c>
      <c r="B2867" s="111">
        <v>2</v>
      </c>
      <c r="C2867" s="116">
        <v>0.0011387431120194133</v>
      </c>
      <c r="D2867" s="111" t="s">
        <v>659</v>
      </c>
      <c r="E2867" s="111" t="b">
        <v>0</v>
      </c>
      <c r="F2867" s="111" t="b">
        <v>0</v>
      </c>
      <c r="G2867" s="111" t="b">
        <v>0</v>
      </c>
    </row>
    <row r="2868" spans="1:7" ht="15">
      <c r="A2868" s="111" t="s">
        <v>1757</v>
      </c>
      <c r="B2868" s="111">
        <v>2</v>
      </c>
      <c r="C2868" s="116">
        <v>0.0011387431120194133</v>
      </c>
      <c r="D2868" s="111" t="s">
        <v>659</v>
      </c>
      <c r="E2868" s="111" t="b">
        <v>0</v>
      </c>
      <c r="F2868" s="111" t="b">
        <v>0</v>
      </c>
      <c r="G2868" s="111" t="b">
        <v>0</v>
      </c>
    </row>
    <row r="2869" spans="1:7" ht="15">
      <c r="A2869" s="111" t="s">
        <v>932</v>
      </c>
      <c r="B2869" s="111">
        <v>2</v>
      </c>
      <c r="C2869" s="116">
        <v>0.0009129988333062665</v>
      </c>
      <c r="D2869" s="111" t="s">
        <v>659</v>
      </c>
      <c r="E2869" s="111" t="b">
        <v>0</v>
      </c>
      <c r="F2869" s="111" t="b">
        <v>0</v>
      </c>
      <c r="G2869" s="111" t="b">
        <v>0</v>
      </c>
    </row>
    <row r="2870" spans="1:7" ht="15">
      <c r="A2870" s="111" t="s">
        <v>826</v>
      </c>
      <c r="B2870" s="111">
        <v>2</v>
      </c>
      <c r="C2870" s="116">
        <v>0.0009129988333062665</v>
      </c>
      <c r="D2870" s="111" t="s">
        <v>659</v>
      </c>
      <c r="E2870" s="111" t="b">
        <v>0</v>
      </c>
      <c r="F2870" s="111" t="b">
        <v>0</v>
      </c>
      <c r="G2870" s="111" t="b">
        <v>0</v>
      </c>
    </row>
    <row r="2871" spans="1:7" ht="15">
      <c r="A2871" s="111" t="s">
        <v>1688</v>
      </c>
      <c r="B2871" s="111">
        <v>2</v>
      </c>
      <c r="C2871" s="116">
        <v>0.0009129988333062665</v>
      </c>
      <c r="D2871" s="111" t="s">
        <v>659</v>
      </c>
      <c r="E2871" s="111" t="b">
        <v>0</v>
      </c>
      <c r="F2871" s="111" t="b">
        <v>0</v>
      </c>
      <c r="G2871" s="111" t="b">
        <v>0</v>
      </c>
    </row>
    <row r="2872" spans="1:7" ht="15">
      <c r="A2872" s="111" t="s">
        <v>698</v>
      </c>
      <c r="B2872" s="111">
        <v>2</v>
      </c>
      <c r="C2872" s="116">
        <v>0.0009129988333062665</v>
      </c>
      <c r="D2872" s="111" t="s">
        <v>659</v>
      </c>
      <c r="E2872" s="111" t="b">
        <v>0</v>
      </c>
      <c r="F2872" s="111" t="b">
        <v>0</v>
      </c>
      <c r="G2872" s="111" t="b">
        <v>0</v>
      </c>
    </row>
    <row r="2873" spans="1:7" ht="15">
      <c r="A2873" s="111" t="s">
        <v>942</v>
      </c>
      <c r="B2873" s="111">
        <v>2</v>
      </c>
      <c r="C2873" s="116">
        <v>0.0011387431120194133</v>
      </c>
      <c r="D2873" s="111" t="s">
        <v>659</v>
      </c>
      <c r="E2873" s="111" t="b">
        <v>0</v>
      </c>
      <c r="F2873" s="111" t="b">
        <v>0</v>
      </c>
      <c r="G2873" s="111" t="b">
        <v>0</v>
      </c>
    </row>
    <row r="2874" spans="1:7" ht="15">
      <c r="A2874" s="111" t="s">
        <v>2318</v>
      </c>
      <c r="B2874" s="111">
        <v>2</v>
      </c>
      <c r="C2874" s="116">
        <v>0.0009129988333062665</v>
      </c>
      <c r="D2874" s="111" t="s">
        <v>659</v>
      </c>
      <c r="E2874" s="111" t="b">
        <v>0</v>
      </c>
      <c r="F2874" s="111" t="b">
        <v>0</v>
      </c>
      <c r="G2874" s="111" t="b">
        <v>0</v>
      </c>
    </row>
    <row r="2875" spans="1:7" ht="15">
      <c r="A2875" s="111" t="s">
        <v>971</v>
      </c>
      <c r="B2875" s="111">
        <v>2</v>
      </c>
      <c r="C2875" s="116">
        <v>0.0009129988333062665</v>
      </c>
      <c r="D2875" s="111" t="s">
        <v>659</v>
      </c>
      <c r="E2875" s="111" t="b">
        <v>0</v>
      </c>
      <c r="F2875" s="111" t="b">
        <v>0</v>
      </c>
      <c r="G2875" s="111" t="b">
        <v>0</v>
      </c>
    </row>
    <row r="2876" spans="1:7" ht="15">
      <c r="A2876" s="111" t="s">
        <v>907</v>
      </c>
      <c r="B2876" s="111">
        <v>2</v>
      </c>
      <c r="C2876" s="116">
        <v>0.0009129988333062665</v>
      </c>
      <c r="D2876" s="111" t="s">
        <v>659</v>
      </c>
      <c r="E2876" s="111" t="b">
        <v>0</v>
      </c>
      <c r="F2876" s="111" t="b">
        <v>0</v>
      </c>
      <c r="G2876" s="111" t="b">
        <v>0</v>
      </c>
    </row>
    <row r="2877" spans="1:7" ht="15">
      <c r="A2877" s="111" t="s">
        <v>1947</v>
      </c>
      <c r="B2877" s="111">
        <v>2</v>
      </c>
      <c r="C2877" s="116">
        <v>0.0009129988333062665</v>
      </c>
      <c r="D2877" s="111" t="s">
        <v>659</v>
      </c>
      <c r="E2877" s="111" t="b">
        <v>0</v>
      </c>
      <c r="F2877" s="111" t="b">
        <v>0</v>
      </c>
      <c r="G2877" s="111" t="b">
        <v>0</v>
      </c>
    </row>
    <row r="2878" spans="1:7" ht="15">
      <c r="A2878" s="111" t="s">
        <v>1948</v>
      </c>
      <c r="B2878" s="111">
        <v>2</v>
      </c>
      <c r="C2878" s="116">
        <v>0.0009129988333062665</v>
      </c>
      <c r="D2878" s="111" t="s">
        <v>659</v>
      </c>
      <c r="E2878" s="111" t="b">
        <v>0</v>
      </c>
      <c r="F2878" s="111" t="b">
        <v>0</v>
      </c>
      <c r="G2878" s="111" t="b">
        <v>0</v>
      </c>
    </row>
    <row r="2879" spans="1:7" ht="15">
      <c r="A2879" s="111" t="s">
        <v>1323</v>
      </c>
      <c r="B2879" s="111">
        <v>2</v>
      </c>
      <c r="C2879" s="116">
        <v>0.0009129988333062665</v>
      </c>
      <c r="D2879" s="111" t="s">
        <v>659</v>
      </c>
      <c r="E2879" s="111" t="b">
        <v>0</v>
      </c>
      <c r="F2879" s="111" t="b">
        <v>0</v>
      </c>
      <c r="G2879" s="111" t="b">
        <v>0</v>
      </c>
    </row>
    <row r="2880" spans="1:7" ht="15">
      <c r="A2880" s="111" t="s">
        <v>1546</v>
      </c>
      <c r="B2880" s="111">
        <v>2</v>
      </c>
      <c r="C2880" s="116">
        <v>0.0009129988333062665</v>
      </c>
      <c r="D2880" s="111" t="s">
        <v>659</v>
      </c>
      <c r="E2880" s="111" t="b">
        <v>0</v>
      </c>
      <c r="F2880" s="111" t="b">
        <v>0</v>
      </c>
      <c r="G2880" s="111" t="b">
        <v>0</v>
      </c>
    </row>
    <row r="2881" spans="1:7" ht="15">
      <c r="A2881" s="111" t="s">
        <v>1109</v>
      </c>
      <c r="B2881" s="111">
        <v>2</v>
      </c>
      <c r="C2881" s="116">
        <v>0.0009129988333062665</v>
      </c>
      <c r="D2881" s="111" t="s">
        <v>659</v>
      </c>
      <c r="E2881" s="111" t="b">
        <v>0</v>
      </c>
      <c r="F2881" s="111" t="b">
        <v>0</v>
      </c>
      <c r="G2881" s="111" t="b">
        <v>0</v>
      </c>
    </row>
    <row r="2882" spans="1:7" ht="15">
      <c r="A2882" s="111" t="s">
        <v>1949</v>
      </c>
      <c r="B2882" s="111">
        <v>2</v>
      </c>
      <c r="C2882" s="116">
        <v>0.0009129988333062665</v>
      </c>
      <c r="D2882" s="111" t="s">
        <v>659</v>
      </c>
      <c r="E2882" s="111" t="b">
        <v>0</v>
      </c>
      <c r="F2882" s="111" t="b">
        <v>0</v>
      </c>
      <c r="G2882" s="111" t="b">
        <v>0</v>
      </c>
    </row>
    <row r="2883" spans="1:7" ht="15">
      <c r="A2883" s="111" t="s">
        <v>1324</v>
      </c>
      <c r="B2883" s="111">
        <v>2</v>
      </c>
      <c r="C2883" s="116">
        <v>0.0009129988333062665</v>
      </c>
      <c r="D2883" s="111" t="s">
        <v>659</v>
      </c>
      <c r="E2883" s="111" t="b">
        <v>0</v>
      </c>
      <c r="F2883" s="111" t="b">
        <v>0</v>
      </c>
      <c r="G2883" s="111" t="b">
        <v>0</v>
      </c>
    </row>
    <row r="2884" spans="1:7" ht="15">
      <c r="A2884" s="111" t="s">
        <v>1950</v>
      </c>
      <c r="B2884" s="111">
        <v>2</v>
      </c>
      <c r="C2884" s="116">
        <v>0.0009129988333062665</v>
      </c>
      <c r="D2884" s="111" t="s">
        <v>659</v>
      </c>
      <c r="E2884" s="111" t="b">
        <v>0</v>
      </c>
      <c r="F2884" s="111" t="b">
        <v>0</v>
      </c>
      <c r="G2884" s="111" t="b">
        <v>0</v>
      </c>
    </row>
    <row r="2885" spans="1:7" ht="15">
      <c r="A2885" s="111" t="s">
        <v>1327</v>
      </c>
      <c r="B2885" s="111">
        <v>2</v>
      </c>
      <c r="C2885" s="116">
        <v>0.0009129988333062665</v>
      </c>
      <c r="D2885" s="111" t="s">
        <v>659</v>
      </c>
      <c r="E2885" s="111" t="b">
        <v>0</v>
      </c>
      <c r="F2885" s="111" t="b">
        <v>0</v>
      </c>
      <c r="G2885" s="111" t="b">
        <v>0</v>
      </c>
    </row>
    <row r="2886" spans="1:7" ht="15">
      <c r="A2886" s="111" t="s">
        <v>1951</v>
      </c>
      <c r="B2886" s="111">
        <v>2</v>
      </c>
      <c r="C2886" s="116">
        <v>0.0009129988333062665</v>
      </c>
      <c r="D2886" s="111" t="s">
        <v>659</v>
      </c>
      <c r="E2886" s="111" t="b">
        <v>0</v>
      </c>
      <c r="F2886" s="111" t="b">
        <v>0</v>
      </c>
      <c r="G2886" s="111" t="b">
        <v>0</v>
      </c>
    </row>
    <row r="2887" spans="1:7" ht="15">
      <c r="A2887" s="111" t="s">
        <v>1190</v>
      </c>
      <c r="B2887" s="111">
        <v>2</v>
      </c>
      <c r="C2887" s="116">
        <v>0.0009129988333062665</v>
      </c>
      <c r="D2887" s="111" t="s">
        <v>659</v>
      </c>
      <c r="E2887" s="111" t="b">
        <v>0</v>
      </c>
      <c r="F2887" s="111" t="b">
        <v>0</v>
      </c>
      <c r="G2887" s="111" t="b">
        <v>0</v>
      </c>
    </row>
    <row r="2888" spans="1:7" ht="15">
      <c r="A2888" s="111" t="s">
        <v>1480</v>
      </c>
      <c r="B2888" s="111">
        <v>2</v>
      </c>
      <c r="C2888" s="116">
        <v>0.0009129988333062665</v>
      </c>
      <c r="D2888" s="111" t="s">
        <v>659</v>
      </c>
      <c r="E2888" s="111" t="b">
        <v>0</v>
      </c>
      <c r="F2888" s="111" t="b">
        <v>0</v>
      </c>
      <c r="G2888" s="111" t="b">
        <v>0</v>
      </c>
    </row>
    <row r="2889" spans="1:7" ht="15">
      <c r="A2889" s="111" t="s">
        <v>1952</v>
      </c>
      <c r="B2889" s="111">
        <v>2</v>
      </c>
      <c r="C2889" s="116">
        <v>0.0009129988333062665</v>
      </c>
      <c r="D2889" s="111" t="s">
        <v>659</v>
      </c>
      <c r="E2889" s="111" t="b">
        <v>0</v>
      </c>
      <c r="F2889" s="111" t="b">
        <v>0</v>
      </c>
      <c r="G2889" s="111" t="b">
        <v>0</v>
      </c>
    </row>
    <row r="2890" spans="1:7" ht="15">
      <c r="A2890" s="111" t="s">
        <v>1547</v>
      </c>
      <c r="B2890" s="111">
        <v>2</v>
      </c>
      <c r="C2890" s="116">
        <v>0.0009129988333062665</v>
      </c>
      <c r="D2890" s="111" t="s">
        <v>659</v>
      </c>
      <c r="E2890" s="111" t="b">
        <v>0</v>
      </c>
      <c r="F2890" s="111" t="b">
        <v>0</v>
      </c>
      <c r="G2890" s="111" t="b">
        <v>0</v>
      </c>
    </row>
    <row r="2891" spans="1:7" ht="15">
      <c r="A2891" s="111" t="s">
        <v>1329</v>
      </c>
      <c r="B2891" s="111">
        <v>2</v>
      </c>
      <c r="C2891" s="116">
        <v>0.0009129988333062665</v>
      </c>
      <c r="D2891" s="111" t="s">
        <v>659</v>
      </c>
      <c r="E2891" s="111" t="b">
        <v>0</v>
      </c>
      <c r="F2891" s="111" t="b">
        <v>0</v>
      </c>
      <c r="G2891" s="111" t="b">
        <v>0</v>
      </c>
    </row>
    <row r="2892" spans="1:7" ht="15">
      <c r="A2892" s="111" t="s">
        <v>936</v>
      </c>
      <c r="B2892" s="111">
        <v>2</v>
      </c>
      <c r="C2892" s="116">
        <v>0.0009129988333062665</v>
      </c>
      <c r="D2892" s="111" t="s">
        <v>659</v>
      </c>
      <c r="E2892" s="111" t="b">
        <v>0</v>
      </c>
      <c r="F2892" s="111" t="b">
        <v>0</v>
      </c>
      <c r="G2892" s="111" t="b">
        <v>0</v>
      </c>
    </row>
    <row r="2893" spans="1:7" ht="15">
      <c r="A2893" s="111" t="s">
        <v>1953</v>
      </c>
      <c r="B2893" s="111">
        <v>2</v>
      </c>
      <c r="C2893" s="116">
        <v>0.0009129988333062665</v>
      </c>
      <c r="D2893" s="111" t="s">
        <v>659</v>
      </c>
      <c r="E2893" s="111" t="b">
        <v>0</v>
      </c>
      <c r="F2893" s="111" t="b">
        <v>0</v>
      </c>
      <c r="G2893" s="111" t="b">
        <v>0</v>
      </c>
    </row>
    <row r="2894" spans="1:7" ht="15">
      <c r="A2894" s="111" t="s">
        <v>1548</v>
      </c>
      <c r="B2894" s="111">
        <v>2</v>
      </c>
      <c r="C2894" s="116">
        <v>0.0009129988333062665</v>
      </c>
      <c r="D2894" s="111" t="s">
        <v>659</v>
      </c>
      <c r="E2894" s="111" t="b">
        <v>0</v>
      </c>
      <c r="F2894" s="111" t="b">
        <v>0</v>
      </c>
      <c r="G2894" s="111" t="b">
        <v>0</v>
      </c>
    </row>
    <row r="2895" spans="1:7" ht="15">
      <c r="A2895" s="111" t="s">
        <v>1549</v>
      </c>
      <c r="B2895" s="111">
        <v>2</v>
      </c>
      <c r="C2895" s="116">
        <v>0.0009129988333062665</v>
      </c>
      <c r="D2895" s="111" t="s">
        <v>659</v>
      </c>
      <c r="E2895" s="111" t="b">
        <v>0</v>
      </c>
      <c r="F2895" s="111" t="b">
        <v>0</v>
      </c>
      <c r="G2895" s="111" t="b">
        <v>0</v>
      </c>
    </row>
    <row r="2896" spans="1:7" ht="15">
      <c r="A2896" s="111" t="s">
        <v>1954</v>
      </c>
      <c r="B2896" s="111">
        <v>2</v>
      </c>
      <c r="C2896" s="116">
        <v>0.0009129988333062665</v>
      </c>
      <c r="D2896" s="111" t="s">
        <v>659</v>
      </c>
      <c r="E2896" s="111" t="b">
        <v>0</v>
      </c>
      <c r="F2896" s="111" t="b">
        <v>0</v>
      </c>
      <c r="G2896" s="111" t="b">
        <v>0</v>
      </c>
    </row>
    <row r="2897" spans="1:7" ht="15">
      <c r="A2897" s="111" t="s">
        <v>1955</v>
      </c>
      <c r="B2897" s="111">
        <v>2</v>
      </c>
      <c r="C2897" s="116">
        <v>0.0009129988333062665</v>
      </c>
      <c r="D2897" s="111" t="s">
        <v>659</v>
      </c>
      <c r="E2897" s="111" t="b">
        <v>1</v>
      </c>
      <c r="F2897" s="111" t="b">
        <v>0</v>
      </c>
      <c r="G2897" s="111" t="b">
        <v>0</v>
      </c>
    </row>
    <row r="2898" spans="1:7" ht="15">
      <c r="A2898" s="111" t="s">
        <v>1956</v>
      </c>
      <c r="B2898" s="111">
        <v>2</v>
      </c>
      <c r="C2898" s="116">
        <v>0.0009129988333062665</v>
      </c>
      <c r="D2898" s="111" t="s">
        <v>659</v>
      </c>
      <c r="E2898" s="111" t="b">
        <v>0</v>
      </c>
      <c r="F2898" s="111" t="b">
        <v>0</v>
      </c>
      <c r="G2898" s="111" t="b">
        <v>0</v>
      </c>
    </row>
    <row r="2899" spans="1:7" ht="15">
      <c r="A2899" s="111" t="s">
        <v>1191</v>
      </c>
      <c r="B2899" s="111">
        <v>2</v>
      </c>
      <c r="C2899" s="116">
        <v>0.0009129988333062665</v>
      </c>
      <c r="D2899" s="111" t="s">
        <v>659</v>
      </c>
      <c r="E2899" s="111" t="b">
        <v>0</v>
      </c>
      <c r="F2899" s="111" t="b">
        <v>0</v>
      </c>
      <c r="G2899" s="111" t="b">
        <v>0</v>
      </c>
    </row>
    <row r="2900" spans="1:7" ht="15">
      <c r="A2900" s="111" t="s">
        <v>1192</v>
      </c>
      <c r="B2900" s="111">
        <v>2</v>
      </c>
      <c r="C2900" s="116">
        <v>0.0009129988333062665</v>
      </c>
      <c r="D2900" s="111" t="s">
        <v>659</v>
      </c>
      <c r="E2900" s="111" t="b">
        <v>0</v>
      </c>
      <c r="F2900" s="111" t="b">
        <v>0</v>
      </c>
      <c r="G2900" s="111" t="b">
        <v>0</v>
      </c>
    </row>
    <row r="2901" spans="1:7" ht="15">
      <c r="A2901" s="111" t="s">
        <v>1507</v>
      </c>
      <c r="B2901" s="111">
        <v>2</v>
      </c>
      <c r="C2901" s="116">
        <v>0.0009129988333062665</v>
      </c>
      <c r="D2901" s="111" t="s">
        <v>659</v>
      </c>
      <c r="E2901" s="111" t="b">
        <v>0</v>
      </c>
      <c r="F2901" s="111" t="b">
        <v>0</v>
      </c>
      <c r="G2901" s="111" t="b">
        <v>0</v>
      </c>
    </row>
    <row r="2902" spans="1:7" ht="15">
      <c r="A2902" s="111" t="s">
        <v>1193</v>
      </c>
      <c r="B2902" s="111">
        <v>2</v>
      </c>
      <c r="C2902" s="116">
        <v>0.0009129988333062665</v>
      </c>
      <c r="D2902" s="111" t="s">
        <v>659</v>
      </c>
      <c r="E2902" s="111" t="b">
        <v>0</v>
      </c>
      <c r="F2902" s="111" t="b">
        <v>0</v>
      </c>
      <c r="G2902" s="111" t="b">
        <v>0</v>
      </c>
    </row>
    <row r="2903" spans="1:7" ht="15">
      <c r="A2903" s="111" t="s">
        <v>1957</v>
      </c>
      <c r="B2903" s="111">
        <v>2</v>
      </c>
      <c r="C2903" s="116">
        <v>0.0009129988333062665</v>
      </c>
      <c r="D2903" s="111" t="s">
        <v>659</v>
      </c>
      <c r="E2903" s="111" t="b">
        <v>0</v>
      </c>
      <c r="F2903" s="111" t="b">
        <v>0</v>
      </c>
      <c r="G2903" s="111" t="b">
        <v>0</v>
      </c>
    </row>
    <row r="2904" spans="1:7" ht="15">
      <c r="A2904" s="111" t="s">
        <v>1958</v>
      </c>
      <c r="B2904" s="111">
        <v>2</v>
      </c>
      <c r="C2904" s="116">
        <v>0.0009129988333062665</v>
      </c>
      <c r="D2904" s="111" t="s">
        <v>659</v>
      </c>
      <c r="E2904" s="111" t="b">
        <v>0</v>
      </c>
      <c r="F2904" s="111" t="b">
        <v>0</v>
      </c>
      <c r="G2904" s="111" t="b">
        <v>0</v>
      </c>
    </row>
    <row r="2905" spans="1:7" ht="15">
      <c r="A2905" s="111" t="s">
        <v>1959</v>
      </c>
      <c r="B2905" s="111">
        <v>2</v>
      </c>
      <c r="C2905" s="116">
        <v>0.0009129988333062665</v>
      </c>
      <c r="D2905" s="111" t="s">
        <v>659</v>
      </c>
      <c r="E2905" s="111" t="b">
        <v>0</v>
      </c>
      <c r="F2905" s="111" t="b">
        <v>0</v>
      </c>
      <c r="G2905" s="111" t="b">
        <v>0</v>
      </c>
    </row>
    <row r="2906" spans="1:7" ht="15">
      <c r="A2906" s="111" t="s">
        <v>1960</v>
      </c>
      <c r="B2906" s="111">
        <v>2</v>
      </c>
      <c r="C2906" s="116">
        <v>0.0009129988333062665</v>
      </c>
      <c r="D2906" s="111" t="s">
        <v>659</v>
      </c>
      <c r="E2906" s="111" t="b">
        <v>0</v>
      </c>
      <c r="F2906" s="111" t="b">
        <v>0</v>
      </c>
      <c r="G2906" s="111" t="b">
        <v>0</v>
      </c>
    </row>
    <row r="2907" spans="1:7" ht="15">
      <c r="A2907" s="111" t="s">
        <v>1331</v>
      </c>
      <c r="B2907" s="111">
        <v>2</v>
      </c>
      <c r="C2907" s="116">
        <v>0.0009129988333062665</v>
      </c>
      <c r="D2907" s="111" t="s">
        <v>659</v>
      </c>
      <c r="E2907" s="111" t="b">
        <v>0</v>
      </c>
      <c r="F2907" s="111" t="b">
        <v>0</v>
      </c>
      <c r="G2907" s="111" t="b">
        <v>0</v>
      </c>
    </row>
    <row r="2908" spans="1:7" ht="15">
      <c r="A2908" s="111" t="s">
        <v>1961</v>
      </c>
      <c r="B2908" s="111">
        <v>2</v>
      </c>
      <c r="C2908" s="116">
        <v>0.0009129988333062665</v>
      </c>
      <c r="D2908" s="111" t="s">
        <v>659</v>
      </c>
      <c r="E2908" s="111" t="b">
        <v>0</v>
      </c>
      <c r="F2908" s="111" t="b">
        <v>0</v>
      </c>
      <c r="G2908" s="111" t="b">
        <v>0</v>
      </c>
    </row>
    <row r="2909" spans="1:7" ht="15">
      <c r="A2909" s="111" t="s">
        <v>1183</v>
      </c>
      <c r="B2909" s="111">
        <v>2</v>
      </c>
      <c r="C2909" s="116">
        <v>0.0009129988333062665</v>
      </c>
      <c r="D2909" s="111" t="s">
        <v>659</v>
      </c>
      <c r="E2909" s="111" t="b">
        <v>0</v>
      </c>
      <c r="F2909" s="111" t="b">
        <v>0</v>
      </c>
      <c r="G2909" s="111" t="b">
        <v>0</v>
      </c>
    </row>
    <row r="2910" spans="1:7" ht="15">
      <c r="A2910" s="111" t="s">
        <v>1333</v>
      </c>
      <c r="B2910" s="111">
        <v>2</v>
      </c>
      <c r="C2910" s="116">
        <v>0.0009129988333062665</v>
      </c>
      <c r="D2910" s="111" t="s">
        <v>659</v>
      </c>
      <c r="E2910" s="111" t="b">
        <v>0</v>
      </c>
      <c r="F2910" s="111" t="b">
        <v>0</v>
      </c>
      <c r="G2910" s="111" t="b">
        <v>0</v>
      </c>
    </row>
    <row r="2911" spans="1:7" ht="15">
      <c r="A2911" s="111" t="s">
        <v>1962</v>
      </c>
      <c r="B2911" s="111">
        <v>2</v>
      </c>
      <c r="C2911" s="116">
        <v>0.0009129988333062665</v>
      </c>
      <c r="D2911" s="111" t="s">
        <v>659</v>
      </c>
      <c r="E2911" s="111" t="b">
        <v>0</v>
      </c>
      <c r="F2911" s="111" t="b">
        <v>0</v>
      </c>
      <c r="G2911" s="111" t="b">
        <v>0</v>
      </c>
    </row>
    <row r="2912" spans="1:7" ht="15">
      <c r="A2912" s="111" t="s">
        <v>1276</v>
      </c>
      <c r="B2912" s="111">
        <v>2</v>
      </c>
      <c r="C2912" s="116">
        <v>0.0009129988333062665</v>
      </c>
      <c r="D2912" s="111" t="s">
        <v>659</v>
      </c>
      <c r="E2912" s="111" t="b">
        <v>0</v>
      </c>
      <c r="F2912" s="111" t="b">
        <v>0</v>
      </c>
      <c r="G2912" s="111" t="b">
        <v>0</v>
      </c>
    </row>
    <row r="2913" spans="1:7" ht="15">
      <c r="A2913" s="111" t="s">
        <v>1553</v>
      </c>
      <c r="B2913" s="111">
        <v>2</v>
      </c>
      <c r="C2913" s="116">
        <v>0.0009129988333062665</v>
      </c>
      <c r="D2913" s="111" t="s">
        <v>659</v>
      </c>
      <c r="E2913" s="111" t="b">
        <v>0</v>
      </c>
      <c r="F2913" s="111" t="b">
        <v>0</v>
      </c>
      <c r="G2913" s="111" t="b">
        <v>0</v>
      </c>
    </row>
    <row r="2914" spans="1:7" ht="15">
      <c r="A2914" s="111" t="s">
        <v>1554</v>
      </c>
      <c r="B2914" s="111">
        <v>2</v>
      </c>
      <c r="C2914" s="116">
        <v>0.0009129988333062665</v>
      </c>
      <c r="D2914" s="111" t="s">
        <v>659</v>
      </c>
      <c r="E2914" s="111" t="b">
        <v>0</v>
      </c>
      <c r="F2914" s="111" t="b">
        <v>0</v>
      </c>
      <c r="G2914" s="111" t="b">
        <v>0</v>
      </c>
    </row>
    <row r="2915" spans="1:7" ht="15">
      <c r="A2915" s="111" t="s">
        <v>1555</v>
      </c>
      <c r="B2915" s="111">
        <v>2</v>
      </c>
      <c r="C2915" s="116">
        <v>0.0009129988333062665</v>
      </c>
      <c r="D2915" s="111" t="s">
        <v>659</v>
      </c>
      <c r="E2915" s="111" t="b">
        <v>0</v>
      </c>
      <c r="F2915" s="111" t="b">
        <v>0</v>
      </c>
      <c r="G2915" s="111" t="b">
        <v>0</v>
      </c>
    </row>
    <row r="2916" spans="1:7" ht="15">
      <c r="A2916" s="111" t="s">
        <v>1963</v>
      </c>
      <c r="B2916" s="111">
        <v>2</v>
      </c>
      <c r="C2916" s="116">
        <v>0.0009129988333062665</v>
      </c>
      <c r="D2916" s="111" t="s">
        <v>659</v>
      </c>
      <c r="E2916" s="111" t="b">
        <v>0</v>
      </c>
      <c r="F2916" s="111" t="b">
        <v>0</v>
      </c>
      <c r="G2916" s="111" t="b">
        <v>0</v>
      </c>
    </row>
    <row r="2917" spans="1:7" ht="15">
      <c r="A2917" s="111" t="s">
        <v>1964</v>
      </c>
      <c r="B2917" s="111">
        <v>2</v>
      </c>
      <c r="C2917" s="116">
        <v>0.0009129988333062665</v>
      </c>
      <c r="D2917" s="111" t="s">
        <v>659</v>
      </c>
      <c r="E2917" s="111" t="b">
        <v>0</v>
      </c>
      <c r="F2917" s="111" t="b">
        <v>0</v>
      </c>
      <c r="G2917" s="111" t="b">
        <v>0</v>
      </c>
    </row>
    <row r="2918" spans="1:7" ht="15">
      <c r="A2918" s="111" t="s">
        <v>1334</v>
      </c>
      <c r="B2918" s="111">
        <v>2</v>
      </c>
      <c r="C2918" s="116">
        <v>0.0009129988333062665</v>
      </c>
      <c r="D2918" s="111" t="s">
        <v>659</v>
      </c>
      <c r="E2918" s="111" t="b">
        <v>0</v>
      </c>
      <c r="F2918" s="111" t="b">
        <v>0</v>
      </c>
      <c r="G2918" s="111" t="b">
        <v>0</v>
      </c>
    </row>
    <row r="2919" spans="1:7" ht="15">
      <c r="A2919" s="111" t="s">
        <v>1965</v>
      </c>
      <c r="B2919" s="111">
        <v>2</v>
      </c>
      <c r="C2919" s="116">
        <v>0.0009129988333062665</v>
      </c>
      <c r="D2919" s="111" t="s">
        <v>659</v>
      </c>
      <c r="E2919" s="111" t="b">
        <v>0</v>
      </c>
      <c r="F2919" s="111" t="b">
        <v>0</v>
      </c>
      <c r="G2919" s="111" t="b">
        <v>0</v>
      </c>
    </row>
    <row r="2920" spans="1:7" ht="15">
      <c r="A2920" s="111" t="s">
        <v>1966</v>
      </c>
      <c r="B2920" s="111">
        <v>2</v>
      </c>
      <c r="C2920" s="116">
        <v>0.0009129988333062665</v>
      </c>
      <c r="D2920" s="111" t="s">
        <v>659</v>
      </c>
      <c r="E2920" s="111" t="b">
        <v>0</v>
      </c>
      <c r="F2920" s="111" t="b">
        <v>0</v>
      </c>
      <c r="G2920" s="111" t="b">
        <v>0</v>
      </c>
    </row>
    <row r="2921" spans="1:7" ht="15">
      <c r="A2921" s="111" t="s">
        <v>1967</v>
      </c>
      <c r="B2921" s="111">
        <v>2</v>
      </c>
      <c r="C2921" s="116">
        <v>0.0009129988333062665</v>
      </c>
      <c r="D2921" s="111" t="s">
        <v>659</v>
      </c>
      <c r="E2921" s="111" t="b">
        <v>0</v>
      </c>
      <c r="F2921" s="111" t="b">
        <v>0</v>
      </c>
      <c r="G2921" s="111" t="b">
        <v>0</v>
      </c>
    </row>
    <row r="2922" spans="1:7" ht="15">
      <c r="A2922" s="111" t="s">
        <v>1968</v>
      </c>
      <c r="B2922" s="111">
        <v>2</v>
      </c>
      <c r="C2922" s="116">
        <v>0.0009129988333062665</v>
      </c>
      <c r="D2922" s="111" t="s">
        <v>659</v>
      </c>
      <c r="E2922" s="111" t="b">
        <v>0</v>
      </c>
      <c r="F2922" s="111" t="b">
        <v>0</v>
      </c>
      <c r="G2922" s="111" t="b">
        <v>0</v>
      </c>
    </row>
    <row r="2923" spans="1:7" ht="15">
      <c r="A2923" s="111" t="s">
        <v>1969</v>
      </c>
      <c r="B2923" s="111">
        <v>2</v>
      </c>
      <c r="C2923" s="116">
        <v>0.0009129988333062665</v>
      </c>
      <c r="D2923" s="111" t="s">
        <v>659</v>
      </c>
      <c r="E2923" s="111" t="b">
        <v>0</v>
      </c>
      <c r="F2923" s="111" t="b">
        <v>0</v>
      </c>
      <c r="G2923" s="111" t="b">
        <v>0</v>
      </c>
    </row>
    <row r="2924" spans="1:7" ht="15">
      <c r="A2924" s="111" t="s">
        <v>1970</v>
      </c>
      <c r="B2924" s="111">
        <v>2</v>
      </c>
      <c r="C2924" s="116">
        <v>0.0009129988333062665</v>
      </c>
      <c r="D2924" s="111" t="s">
        <v>659</v>
      </c>
      <c r="E2924" s="111" t="b">
        <v>0</v>
      </c>
      <c r="F2924" s="111" t="b">
        <v>0</v>
      </c>
      <c r="G2924" s="111" t="b">
        <v>0</v>
      </c>
    </row>
    <row r="2925" spans="1:7" ht="15">
      <c r="A2925" s="111" t="s">
        <v>1490</v>
      </c>
      <c r="B2925" s="111">
        <v>2</v>
      </c>
      <c r="C2925" s="116">
        <v>0.0009129988333062665</v>
      </c>
      <c r="D2925" s="111" t="s">
        <v>659</v>
      </c>
      <c r="E2925" s="111" t="b">
        <v>0</v>
      </c>
      <c r="F2925" s="111" t="b">
        <v>0</v>
      </c>
      <c r="G2925" s="111" t="b">
        <v>0</v>
      </c>
    </row>
    <row r="2926" spans="1:7" ht="15">
      <c r="A2926" s="111" t="s">
        <v>1971</v>
      </c>
      <c r="B2926" s="111">
        <v>2</v>
      </c>
      <c r="C2926" s="116">
        <v>0.0009129988333062665</v>
      </c>
      <c r="D2926" s="111" t="s">
        <v>659</v>
      </c>
      <c r="E2926" s="111" t="b">
        <v>0</v>
      </c>
      <c r="F2926" s="111" t="b">
        <v>0</v>
      </c>
      <c r="G2926" s="111" t="b">
        <v>0</v>
      </c>
    </row>
    <row r="2927" spans="1:7" ht="15">
      <c r="A2927" s="111" t="s">
        <v>1111</v>
      </c>
      <c r="B2927" s="111">
        <v>2</v>
      </c>
      <c r="C2927" s="116">
        <v>0.0009129988333062665</v>
      </c>
      <c r="D2927" s="111" t="s">
        <v>659</v>
      </c>
      <c r="E2927" s="111" t="b">
        <v>0</v>
      </c>
      <c r="F2927" s="111" t="b">
        <v>0</v>
      </c>
      <c r="G2927" s="111" t="b">
        <v>0</v>
      </c>
    </row>
    <row r="2928" spans="1:7" ht="15">
      <c r="A2928" s="111" t="s">
        <v>1195</v>
      </c>
      <c r="B2928" s="111">
        <v>2</v>
      </c>
      <c r="C2928" s="116">
        <v>0.0009129988333062665</v>
      </c>
      <c r="D2928" s="111" t="s">
        <v>659</v>
      </c>
      <c r="E2928" s="111" t="b">
        <v>0</v>
      </c>
      <c r="F2928" s="111" t="b">
        <v>0</v>
      </c>
      <c r="G2928" s="111" t="b">
        <v>0</v>
      </c>
    </row>
    <row r="2929" spans="1:7" ht="15">
      <c r="A2929" s="111" t="s">
        <v>1173</v>
      </c>
      <c r="B2929" s="111">
        <v>2</v>
      </c>
      <c r="C2929" s="116">
        <v>0.0009129988333062665</v>
      </c>
      <c r="D2929" s="111" t="s">
        <v>659</v>
      </c>
      <c r="E2929" s="111" t="b">
        <v>0</v>
      </c>
      <c r="F2929" s="111" t="b">
        <v>0</v>
      </c>
      <c r="G2929" s="111" t="b">
        <v>0</v>
      </c>
    </row>
    <row r="2930" spans="1:7" ht="15">
      <c r="A2930" s="111" t="s">
        <v>1335</v>
      </c>
      <c r="B2930" s="111">
        <v>2</v>
      </c>
      <c r="C2930" s="116">
        <v>0.0009129988333062665</v>
      </c>
      <c r="D2930" s="111" t="s">
        <v>659</v>
      </c>
      <c r="E2930" s="111" t="b">
        <v>1</v>
      </c>
      <c r="F2930" s="111" t="b">
        <v>0</v>
      </c>
      <c r="G2930" s="111" t="b">
        <v>0</v>
      </c>
    </row>
    <row r="2931" spans="1:7" ht="15">
      <c r="A2931" s="111" t="s">
        <v>1336</v>
      </c>
      <c r="B2931" s="111">
        <v>2</v>
      </c>
      <c r="C2931" s="116">
        <v>0.0009129988333062665</v>
      </c>
      <c r="D2931" s="111" t="s">
        <v>659</v>
      </c>
      <c r="E2931" s="111" t="b">
        <v>0</v>
      </c>
      <c r="F2931" s="111" t="b">
        <v>0</v>
      </c>
      <c r="G2931" s="111" t="b">
        <v>0</v>
      </c>
    </row>
    <row r="2932" spans="1:7" ht="15">
      <c r="A2932" s="111" t="s">
        <v>1972</v>
      </c>
      <c r="B2932" s="111">
        <v>2</v>
      </c>
      <c r="C2932" s="116">
        <v>0.0009129988333062665</v>
      </c>
      <c r="D2932" s="111" t="s">
        <v>659</v>
      </c>
      <c r="E2932" s="111" t="b">
        <v>0</v>
      </c>
      <c r="F2932" s="111" t="b">
        <v>0</v>
      </c>
      <c r="G2932" s="111" t="b">
        <v>0</v>
      </c>
    </row>
    <row r="2933" spans="1:7" ht="15">
      <c r="A2933" s="111" t="s">
        <v>1973</v>
      </c>
      <c r="B2933" s="111">
        <v>2</v>
      </c>
      <c r="C2933" s="116">
        <v>0.0009129988333062665</v>
      </c>
      <c r="D2933" s="111" t="s">
        <v>659</v>
      </c>
      <c r="E2933" s="111" t="b">
        <v>0</v>
      </c>
      <c r="F2933" s="111" t="b">
        <v>0</v>
      </c>
      <c r="G2933" s="111" t="b">
        <v>0</v>
      </c>
    </row>
    <row r="2934" spans="1:7" ht="15">
      <c r="A2934" s="111" t="s">
        <v>1540</v>
      </c>
      <c r="B2934" s="111">
        <v>2</v>
      </c>
      <c r="C2934" s="116">
        <v>0.0009129988333062665</v>
      </c>
      <c r="D2934" s="111" t="s">
        <v>659</v>
      </c>
      <c r="E2934" s="111" t="b">
        <v>0</v>
      </c>
      <c r="F2934" s="111" t="b">
        <v>0</v>
      </c>
      <c r="G2934" s="111" t="b">
        <v>0</v>
      </c>
    </row>
    <row r="2935" spans="1:7" ht="15">
      <c r="A2935" s="111" t="s">
        <v>1934</v>
      </c>
      <c r="B2935" s="111">
        <v>2</v>
      </c>
      <c r="C2935" s="116">
        <v>0.0009129988333062665</v>
      </c>
      <c r="D2935" s="111" t="s">
        <v>659</v>
      </c>
      <c r="E2935" s="111" t="b">
        <v>0</v>
      </c>
      <c r="F2935" s="111" t="b">
        <v>0</v>
      </c>
      <c r="G2935" s="111" t="b">
        <v>0</v>
      </c>
    </row>
    <row r="2936" spans="1:7" ht="15">
      <c r="A2936" s="111" t="s">
        <v>1542</v>
      </c>
      <c r="B2936" s="111">
        <v>2</v>
      </c>
      <c r="C2936" s="116">
        <v>0.0009129988333062665</v>
      </c>
      <c r="D2936" s="111" t="s">
        <v>659</v>
      </c>
      <c r="E2936" s="111" t="b">
        <v>0</v>
      </c>
      <c r="F2936" s="111" t="b">
        <v>0</v>
      </c>
      <c r="G2936" s="111" t="b">
        <v>0</v>
      </c>
    </row>
    <row r="2937" spans="1:7" ht="15">
      <c r="A2937" s="111" t="s">
        <v>1935</v>
      </c>
      <c r="B2937" s="111">
        <v>2</v>
      </c>
      <c r="C2937" s="116">
        <v>0.0009129988333062665</v>
      </c>
      <c r="D2937" s="111" t="s">
        <v>659</v>
      </c>
      <c r="E2937" s="111" t="b">
        <v>0</v>
      </c>
      <c r="F2937" s="111" t="b">
        <v>0</v>
      </c>
      <c r="G2937" s="111" t="b">
        <v>0</v>
      </c>
    </row>
    <row r="2938" spans="1:7" ht="15">
      <c r="A2938" s="111" t="s">
        <v>1936</v>
      </c>
      <c r="B2938" s="111">
        <v>2</v>
      </c>
      <c r="C2938" s="116">
        <v>0.0009129988333062665</v>
      </c>
      <c r="D2938" s="111" t="s">
        <v>659</v>
      </c>
      <c r="E2938" s="111" t="b">
        <v>0</v>
      </c>
      <c r="F2938" s="111" t="b">
        <v>0</v>
      </c>
      <c r="G2938" s="111" t="b">
        <v>0</v>
      </c>
    </row>
    <row r="2939" spans="1:7" ht="15">
      <c r="A2939" s="111" t="s">
        <v>1937</v>
      </c>
      <c r="B2939" s="111">
        <v>2</v>
      </c>
      <c r="C2939" s="116">
        <v>0.0009129988333062665</v>
      </c>
      <c r="D2939" s="111" t="s">
        <v>659</v>
      </c>
      <c r="E2939" s="111" t="b">
        <v>0</v>
      </c>
      <c r="F2939" s="111" t="b">
        <v>0</v>
      </c>
      <c r="G2939" s="111" t="b">
        <v>0</v>
      </c>
    </row>
    <row r="2940" spans="1:7" ht="15">
      <c r="A2940" s="111" t="s">
        <v>1938</v>
      </c>
      <c r="B2940" s="111">
        <v>2</v>
      </c>
      <c r="C2940" s="116">
        <v>0.0009129988333062665</v>
      </c>
      <c r="D2940" s="111" t="s">
        <v>659</v>
      </c>
      <c r="E2940" s="111" t="b">
        <v>0</v>
      </c>
      <c r="F2940" s="111" t="b">
        <v>0</v>
      </c>
      <c r="G2940" s="111" t="b">
        <v>0</v>
      </c>
    </row>
    <row r="2941" spans="1:7" ht="15">
      <c r="A2941" s="111" t="s">
        <v>970</v>
      </c>
      <c r="B2941" s="111">
        <v>2</v>
      </c>
      <c r="C2941" s="116">
        <v>0.0009129988333062665</v>
      </c>
      <c r="D2941" s="111" t="s">
        <v>659</v>
      </c>
      <c r="E2941" s="111" t="b">
        <v>0</v>
      </c>
      <c r="F2941" s="111" t="b">
        <v>0</v>
      </c>
      <c r="G2941" s="111" t="b">
        <v>0</v>
      </c>
    </row>
    <row r="2942" spans="1:7" ht="15">
      <c r="A2942" s="111" t="s">
        <v>1543</v>
      </c>
      <c r="B2942" s="111">
        <v>2</v>
      </c>
      <c r="C2942" s="116">
        <v>0.0009129988333062665</v>
      </c>
      <c r="D2942" s="111" t="s">
        <v>659</v>
      </c>
      <c r="E2942" s="111" t="b">
        <v>0</v>
      </c>
      <c r="F2942" s="111" t="b">
        <v>0</v>
      </c>
      <c r="G2942" s="111" t="b">
        <v>0</v>
      </c>
    </row>
    <row r="2943" spans="1:7" ht="15">
      <c r="A2943" s="111" t="s">
        <v>933</v>
      </c>
      <c r="B2943" s="111">
        <v>2</v>
      </c>
      <c r="C2943" s="116">
        <v>0.0009129988333062665</v>
      </c>
      <c r="D2943" s="111" t="s">
        <v>659</v>
      </c>
      <c r="E2943" s="111" t="b">
        <v>0</v>
      </c>
      <c r="F2943" s="111" t="b">
        <v>0</v>
      </c>
      <c r="G2943" s="111" t="b">
        <v>0</v>
      </c>
    </row>
    <row r="2944" spans="1:7" ht="15">
      <c r="A2944" s="111" t="s">
        <v>1939</v>
      </c>
      <c r="B2944" s="111">
        <v>2</v>
      </c>
      <c r="C2944" s="116">
        <v>0.0009129988333062665</v>
      </c>
      <c r="D2944" s="111" t="s">
        <v>659</v>
      </c>
      <c r="E2944" s="111" t="b">
        <v>0</v>
      </c>
      <c r="F2944" s="111" t="b">
        <v>0</v>
      </c>
      <c r="G2944" s="111" t="b">
        <v>0</v>
      </c>
    </row>
    <row r="2945" spans="1:7" ht="15">
      <c r="A2945" s="111" t="s">
        <v>1940</v>
      </c>
      <c r="B2945" s="111">
        <v>2</v>
      </c>
      <c r="C2945" s="116">
        <v>0.0009129988333062665</v>
      </c>
      <c r="D2945" s="111" t="s">
        <v>659</v>
      </c>
      <c r="E2945" s="111" t="b">
        <v>0</v>
      </c>
      <c r="F2945" s="111" t="b">
        <v>1</v>
      </c>
      <c r="G2945" s="111" t="b">
        <v>0</v>
      </c>
    </row>
    <row r="2946" spans="1:7" ht="15">
      <c r="A2946" s="111" t="s">
        <v>1321</v>
      </c>
      <c r="B2946" s="111">
        <v>2</v>
      </c>
      <c r="C2946" s="116">
        <v>0.0009129988333062665</v>
      </c>
      <c r="D2946" s="111" t="s">
        <v>659</v>
      </c>
      <c r="E2946" s="111" t="b">
        <v>0</v>
      </c>
      <c r="F2946" s="111" t="b">
        <v>0</v>
      </c>
      <c r="G2946" s="111" t="b">
        <v>0</v>
      </c>
    </row>
    <row r="2947" spans="1:7" ht="15">
      <c r="A2947" s="111" t="s">
        <v>1941</v>
      </c>
      <c r="B2947" s="111">
        <v>2</v>
      </c>
      <c r="C2947" s="116">
        <v>0.0009129988333062665</v>
      </c>
      <c r="D2947" s="111" t="s">
        <v>659</v>
      </c>
      <c r="E2947" s="111" t="b">
        <v>0</v>
      </c>
      <c r="F2947" s="111" t="b">
        <v>0</v>
      </c>
      <c r="G2947" s="111" t="b">
        <v>0</v>
      </c>
    </row>
    <row r="2948" spans="1:7" ht="15">
      <c r="A2948" s="111" t="s">
        <v>1942</v>
      </c>
      <c r="B2948" s="111">
        <v>2</v>
      </c>
      <c r="C2948" s="116">
        <v>0.0009129988333062665</v>
      </c>
      <c r="D2948" s="111" t="s">
        <v>659</v>
      </c>
      <c r="E2948" s="111" t="b">
        <v>0</v>
      </c>
      <c r="F2948" s="111" t="b">
        <v>1</v>
      </c>
      <c r="G2948" s="111" t="b">
        <v>0</v>
      </c>
    </row>
    <row r="2949" spans="1:7" ht="15">
      <c r="A2949" s="111" t="s">
        <v>1544</v>
      </c>
      <c r="B2949" s="111">
        <v>2</v>
      </c>
      <c r="C2949" s="116">
        <v>0.0009129988333062665</v>
      </c>
      <c r="D2949" s="111" t="s">
        <v>659</v>
      </c>
      <c r="E2949" s="111" t="b">
        <v>0</v>
      </c>
      <c r="F2949" s="111" t="b">
        <v>0</v>
      </c>
      <c r="G2949" s="111" t="b">
        <v>0</v>
      </c>
    </row>
    <row r="2950" spans="1:7" ht="15">
      <c r="A2950" s="111" t="s">
        <v>1943</v>
      </c>
      <c r="B2950" s="111">
        <v>2</v>
      </c>
      <c r="C2950" s="116">
        <v>0.0009129988333062665</v>
      </c>
      <c r="D2950" s="111" t="s">
        <v>659</v>
      </c>
      <c r="E2950" s="111" t="b">
        <v>0</v>
      </c>
      <c r="F2950" s="111" t="b">
        <v>0</v>
      </c>
      <c r="G2950" s="111" t="b">
        <v>0</v>
      </c>
    </row>
    <row r="2951" spans="1:7" ht="15">
      <c r="A2951" s="111" t="s">
        <v>1944</v>
      </c>
      <c r="B2951" s="111">
        <v>2</v>
      </c>
      <c r="C2951" s="116">
        <v>0.0009129988333062665</v>
      </c>
      <c r="D2951" s="111" t="s">
        <v>659</v>
      </c>
      <c r="E2951" s="111" t="b">
        <v>0</v>
      </c>
      <c r="F2951" s="111" t="b">
        <v>0</v>
      </c>
      <c r="G2951" s="111" t="b">
        <v>0</v>
      </c>
    </row>
    <row r="2952" spans="1:7" ht="15">
      <c r="A2952" s="111" t="s">
        <v>1945</v>
      </c>
      <c r="B2952" s="111">
        <v>2</v>
      </c>
      <c r="C2952" s="116">
        <v>0.0009129988333062665</v>
      </c>
      <c r="D2952" s="111" t="s">
        <v>659</v>
      </c>
      <c r="E2952" s="111" t="b">
        <v>0</v>
      </c>
      <c r="F2952" s="111" t="b">
        <v>0</v>
      </c>
      <c r="G2952" s="111" t="b">
        <v>0</v>
      </c>
    </row>
    <row r="2953" spans="1:7" ht="15">
      <c r="A2953" s="111" t="s">
        <v>1946</v>
      </c>
      <c r="B2953" s="111">
        <v>2</v>
      </c>
      <c r="C2953" s="116">
        <v>0.0009129988333062665</v>
      </c>
      <c r="D2953" s="111" t="s">
        <v>659</v>
      </c>
      <c r="E2953" s="111" t="b">
        <v>0</v>
      </c>
      <c r="F2953" s="111" t="b">
        <v>0</v>
      </c>
      <c r="G2953" s="111" t="b">
        <v>0</v>
      </c>
    </row>
    <row r="2954" spans="1:7" ht="15">
      <c r="A2954" s="111" t="s">
        <v>1536</v>
      </c>
      <c r="B2954" s="111">
        <v>2</v>
      </c>
      <c r="C2954" s="116">
        <v>0.0009129988333062665</v>
      </c>
      <c r="D2954" s="111" t="s">
        <v>659</v>
      </c>
      <c r="E2954" s="111" t="b">
        <v>0</v>
      </c>
      <c r="F2954" s="111" t="b">
        <v>0</v>
      </c>
      <c r="G2954" s="111" t="b">
        <v>0</v>
      </c>
    </row>
    <row r="2955" spans="1:7" ht="15">
      <c r="A2955" s="111" t="s">
        <v>1931</v>
      </c>
      <c r="B2955" s="111">
        <v>2</v>
      </c>
      <c r="C2955" s="116">
        <v>0.0009129988333062665</v>
      </c>
      <c r="D2955" s="111" t="s">
        <v>659</v>
      </c>
      <c r="E2955" s="111" t="b">
        <v>0</v>
      </c>
      <c r="F2955" s="111" t="b">
        <v>0</v>
      </c>
      <c r="G2955" s="111" t="b">
        <v>0</v>
      </c>
    </row>
    <row r="2956" spans="1:7" ht="15">
      <c r="A2956" s="111" t="s">
        <v>1188</v>
      </c>
      <c r="B2956" s="111">
        <v>2</v>
      </c>
      <c r="C2956" s="116">
        <v>0.0009129988333062665</v>
      </c>
      <c r="D2956" s="111" t="s">
        <v>659</v>
      </c>
      <c r="E2956" s="111" t="b">
        <v>0</v>
      </c>
      <c r="F2956" s="111" t="b">
        <v>0</v>
      </c>
      <c r="G2956" s="111" t="b">
        <v>0</v>
      </c>
    </row>
    <row r="2957" spans="1:7" ht="15">
      <c r="A2957" s="111" t="s">
        <v>1932</v>
      </c>
      <c r="B2957" s="111">
        <v>2</v>
      </c>
      <c r="C2957" s="116">
        <v>0.0009129988333062665</v>
      </c>
      <c r="D2957" s="111" t="s">
        <v>659</v>
      </c>
      <c r="E2957" s="111" t="b">
        <v>0</v>
      </c>
      <c r="F2957" s="111" t="b">
        <v>0</v>
      </c>
      <c r="G2957" s="111" t="b">
        <v>0</v>
      </c>
    </row>
    <row r="2958" spans="1:7" ht="15">
      <c r="A2958" s="111" t="s">
        <v>1538</v>
      </c>
      <c r="B2958" s="111">
        <v>2</v>
      </c>
      <c r="C2958" s="116">
        <v>0.0009129988333062665</v>
      </c>
      <c r="D2958" s="111" t="s">
        <v>659</v>
      </c>
      <c r="E2958" s="111" t="b">
        <v>0</v>
      </c>
      <c r="F2958" s="111" t="b">
        <v>0</v>
      </c>
      <c r="G2958" s="111" t="b">
        <v>0</v>
      </c>
    </row>
    <row r="2959" spans="1:7" ht="15">
      <c r="A2959" s="111" t="s">
        <v>1539</v>
      </c>
      <c r="B2959" s="111">
        <v>2</v>
      </c>
      <c r="C2959" s="116">
        <v>0.0009129988333062665</v>
      </c>
      <c r="D2959" s="111" t="s">
        <v>659</v>
      </c>
      <c r="E2959" s="111" t="b">
        <v>0</v>
      </c>
      <c r="F2959" s="111" t="b">
        <v>0</v>
      </c>
      <c r="G2959" s="111" t="b">
        <v>0</v>
      </c>
    </row>
    <row r="2960" spans="1:7" ht="15">
      <c r="A2960" s="111" t="s">
        <v>1176</v>
      </c>
      <c r="B2960" s="111">
        <v>2</v>
      </c>
      <c r="C2960" s="116">
        <v>0.0009129988333062665</v>
      </c>
      <c r="D2960" s="111" t="s">
        <v>659</v>
      </c>
      <c r="E2960" s="111" t="b">
        <v>0</v>
      </c>
      <c r="F2960" s="111" t="b">
        <v>0</v>
      </c>
      <c r="G2960" s="111" t="b">
        <v>0</v>
      </c>
    </row>
    <row r="2961" spans="1:7" ht="15">
      <c r="A2961" s="111" t="s">
        <v>1933</v>
      </c>
      <c r="B2961" s="111">
        <v>2</v>
      </c>
      <c r="C2961" s="116">
        <v>0.0009129988333062665</v>
      </c>
      <c r="D2961" s="111" t="s">
        <v>659</v>
      </c>
      <c r="E2961" s="111" t="b">
        <v>0</v>
      </c>
      <c r="F2961" s="111" t="b">
        <v>0</v>
      </c>
      <c r="G2961" s="111" t="b">
        <v>0</v>
      </c>
    </row>
    <row r="2962" spans="1:7" ht="15">
      <c r="A2962" s="111" t="s">
        <v>1098</v>
      </c>
      <c r="B2962" s="111">
        <v>2</v>
      </c>
      <c r="C2962" s="116">
        <v>0.0009129988333062665</v>
      </c>
      <c r="D2962" s="111" t="s">
        <v>659</v>
      </c>
      <c r="E2962" s="111" t="b">
        <v>0</v>
      </c>
      <c r="F2962" s="111" t="b">
        <v>0</v>
      </c>
      <c r="G2962" s="111" t="b">
        <v>0</v>
      </c>
    </row>
    <row r="2963" spans="1:7" ht="15">
      <c r="A2963" s="111" t="s">
        <v>1435</v>
      </c>
      <c r="B2963" s="111">
        <v>2</v>
      </c>
      <c r="C2963" s="116">
        <v>0.0009129988333062665</v>
      </c>
      <c r="D2963" s="111" t="s">
        <v>659</v>
      </c>
      <c r="E2963" s="111" t="b">
        <v>0</v>
      </c>
      <c r="F2963" s="111" t="b">
        <v>0</v>
      </c>
      <c r="G2963" s="111" t="b">
        <v>0</v>
      </c>
    </row>
    <row r="2964" spans="1:7" ht="15">
      <c r="A2964" s="111" t="s">
        <v>2322</v>
      </c>
      <c r="B2964" s="111">
        <v>2</v>
      </c>
      <c r="C2964" s="116">
        <v>0.0009129988333062665</v>
      </c>
      <c r="D2964" s="111" t="s">
        <v>659</v>
      </c>
      <c r="E2964" s="111" t="b">
        <v>0</v>
      </c>
      <c r="F2964" s="111" t="b">
        <v>0</v>
      </c>
      <c r="G2964" s="111" t="b">
        <v>0</v>
      </c>
    </row>
    <row r="2965" spans="1:7" ht="15">
      <c r="A2965" s="111" t="s">
        <v>2323</v>
      </c>
      <c r="B2965" s="111">
        <v>2</v>
      </c>
      <c r="C2965" s="116">
        <v>0.0009129988333062665</v>
      </c>
      <c r="D2965" s="111" t="s">
        <v>659</v>
      </c>
      <c r="E2965" s="111" t="b">
        <v>0</v>
      </c>
      <c r="F2965" s="111" t="b">
        <v>1</v>
      </c>
      <c r="G2965" s="111" t="b">
        <v>0</v>
      </c>
    </row>
    <row r="2966" spans="1:7" ht="15">
      <c r="A2966" s="111" t="s">
        <v>1518</v>
      </c>
      <c r="B2966" s="111">
        <v>2</v>
      </c>
      <c r="C2966" s="116">
        <v>0.0009129988333062665</v>
      </c>
      <c r="D2966" s="111" t="s">
        <v>659</v>
      </c>
      <c r="E2966" s="111" t="b">
        <v>0</v>
      </c>
      <c r="F2966" s="111" t="b">
        <v>0</v>
      </c>
      <c r="G2966" s="111" t="b">
        <v>0</v>
      </c>
    </row>
    <row r="2967" spans="1:7" ht="15">
      <c r="A2967" s="111" t="s">
        <v>1026</v>
      </c>
      <c r="B2967" s="111">
        <v>2</v>
      </c>
      <c r="C2967" s="116">
        <v>0.0009129988333062665</v>
      </c>
      <c r="D2967" s="111" t="s">
        <v>659</v>
      </c>
      <c r="E2967" s="111" t="b">
        <v>0</v>
      </c>
      <c r="F2967" s="111" t="b">
        <v>0</v>
      </c>
      <c r="G2967" s="111" t="b">
        <v>0</v>
      </c>
    </row>
    <row r="2968" spans="1:7" ht="15">
      <c r="A2968" s="111" t="s">
        <v>2324</v>
      </c>
      <c r="B2968" s="111">
        <v>2</v>
      </c>
      <c r="C2968" s="116">
        <v>0.0009129988333062665</v>
      </c>
      <c r="D2968" s="111" t="s">
        <v>659</v>
      </c>
      <c r="E2968" s="111" t="b">
        <v>0</v>
      </c>
      <c r="F2968" s="111" t="b">
        <v>0</v>
      </c>
      <c r="G2968" s="111" t="b">
        <v>0</v>
      </c>
    </row>
    <row r="2969" spans="1:7" ht="15">
      <c r="A2969" s="111" t="s">
        <v>2325</v>
      </c>
      <c r="B2969" s="111">
        <v>2</v>
      </c>
      <c r="C2969" s="116">
        <v>0.0009129988333062665</v>
      </c>
      <c r="D2969" s="111" t="s">
        <v>659</v>
      </c>
      <c r="E2969" s="111" t="b">
        <v>0</v>
      </c>
      <c r="F2969" s="111" t="b">
        <v>0</v>
      </c>
      <c r="G2969" s="111" t="b">
        <v>0</v>
      </c>
    </row>
    <row r="2970" spans="1:7" ht="15">
      <c r="A2970" s="111" t="s">
        <v>1308</v>
      </c>
      <c r="B2970" s="111">
        <v>2</v>
      </c>
      <c r="C2970" s="116">
        <v>0.0009129988333062665</v>
      </c>
      <c r="D2970" s="111" t="s">
        <v>659</v>
      </c>
      <c r="E2970" s="111" t="b">
        <v>0</v>
      </c>
      <c r="F2970" s="111" t="b">
        <v>0</v>
      </c>
      <c r="G2970" s="111" t="b">
        <v>0</v>
      </c>
    </row>
    <row r="2971" spans="1:7" ht="15">
      <c r="A2971" s="111" t="s">
        <v>1032</v>
      </c>
      <c r="B2971" s="111">
        <v>2</v>
      </c>
      <c r="C2971" s="116">
        <v>0.0009129988333062665</v>
      </c>
      <c r="D2971" s="111" t="s">
        <v>659</v>
      </c>
      <c r="E2971" s="111" t="b">
        <v>0</v>
      </c>
      <c r="F2971" s="111" t="b">
        <v>0</v>
      </c>
      <c r="G2971" s="111" t="b">
        <v>0</v>
      </c>
    </row>
    <row r="2972" spans="1:7" ht="15">
      <c r="A2972" s="111" t="s">
        <v>1231</v>
      </c>
      <c r="B2972" s="111">
        <v>2</v>
      </c>
      <c r="C2972" s="116">
        <v>0.0009129988333062665</v>
      </c>
      <c r="D2972" s="111" t="s">
        <v>659</v>
      </c>
      <c r="E2972" s="111" t="b">
        <v>0</v>
      </c>
      <c r="F2972" s="111" t="b">
        <v>0</v>
      </c>
      <c r="G2972" s="111" t="b">
        <v>0</v>
      </c>
    </row>
    <row r="2973" spans="1:7" ht="15">
      <c r="A2973" s="111" t="s">
        <v>1218</v>
      </c>
      <c r="B2973" s="111">
        <v>2</v>
      </c>
      <c r="C2973" s="116">
        <v>0.0009129988333062665</v>
      </c>
      <c r="D2973" s="111" t="s">
        <v>659</v>
      </c>
      <c r="E2973" s="111" t="b">
        <v>0</v>
      </c>
      <c r="F2973" s="111" t="b">
        <v>0</v>
      </c>
      <c r="G2973" s="111" t="b">
        <v>0</v>
      </c>
    </row>
    <row r="2974" spans="1:7" ht="15">
      <c r="A2974" s="111" t="s">
        <v>2326</v>
      </c>
      <c r="B2974" s="111">
        <v>2</v>
      </c>
      <c r="C2974" s="116">
        <v>0.0009129988333062665</v>
      </c>
      <c r="D2974" s="111" t="s">
        <v>659</v>
      </c>
      <c r="E2974" s="111" t="b">
        <v>0</v>
      </c>
      <c r="F2974" s="111" t="b">
        <v>0</v>
      </c>
      <c r="G2974" s="111" t="b">
        <v>0</v>
      </c>
    </row>
    <row r="2975" spans="1:7" ht="15">
      <c r="A2975" s="111" t="s">
        <v>2327</v>
      </c>
      <c r="B2975" s="111">
        <v>2</v>
      </c>
      <c r="C2975" s="116">
        <v>0.0009129988333062665</v>
      </c>
      <c r="D2975" s="111" t="s">
        <v>659</v>
      </c>
      <c r="E2975" s="111" t="b">
        <v>0</v>
      </c>
      <c r="F2975" s="111" t="b">
        <v>0</v>
      </c>
      <c r="G2975" s="111" t="b">
        <v>0</v>
      </c>
    </row>
    <row r="2976" spans="1:7" ht="15">
      <c r="A2976" s="111" t="s">
        <v>835</v>
      </c>
      <c r="B2976" s="111">
        <v>2</v>
      </c>
      <c r="C2976" s="116">
        <v>0.0009129988333062665</v>
      </c>
      <c r="D2976" s="111" t="s">
        <v>659</v>
      </c>
      <c r="E2976" s="111" t="b">
        <v>0</v>
      </c>
      <c r="F2976" s="111" t="b">
        <v>0</v>
      </c>
      <c r="G2976" s="111" t="b">
        <v>0</v>
      </c>
    </row>
    <row r="2977" spans="1:7" ht="15">
      <c r="A2977" s="111" t="s">
        <v>2328</v>
      </c>
      <c r="B2977" s="111">
        <v>2</v>
      </c>
      <c r="C2977" s="116">
        <v>0.0009129988333062665</v>
      </c>
      <c r="D2977" s="111" t="s">
        <v>659</v>
      </c>
      <c r="E2977" s="111" t="b">
        <v>0</v>
      </c>
      <c r="F2977" s="111" t="b">
        <v>0</v>
      </c>
      <c r="G2977" s="111" t="b">
        <v>0</v>
      </c>
    </row>
    <row r="2978" spans="1:7" ht="15">
      <c r="A2978" s="111" t="s">
        <v>2329</v>
      </c>
      <c r="B2978" s="111">
        <v>2</v>
      </c>
      <c r="C2978" s="116">
        <v>0.0009129988333062665</v>
      </c>
      <c r="D2978" s="111" t="s">
        <v>659</v>
      </c>
      <c r="E2978" s="111" t="b">
        <v>0</v>
      </c>
      <c r="F2978" s="111" t="b">
        <v>0</v>
      </c>
      <c r="G2978" s="111" t="b">
        <v>0</v>
      </c>
    </row>
    <row r="2979" spans="1:7" ht="15">
      <c r="A2979" s="111" t="s">
        <v>1730</v>
      </c>
      <c r="B2979" s="111">
        <v>2</v>
      </c>
      <c r="C2979" s="116">
        <v>0.0009129988333062665</v>
      </c>
      <c r="D2979" s="111" t="s">
        <v>659</v>
      </c>
      <c r="E2979" s="111" t="b">
        <v>0</v>
      </c>
      <c r="F2979" s="111" t="b">
        <v>0</v>
      </c>
      <c r="G2979" s="111" t="b">
        <v>0</v>
      </c>
    </row>
    <row r="2980" spans="1:7" ht="15">
      <c r="A2980" s="111" t="s">
        <v>897</v>
      </c>
      <c r="B2980" s="111">
        <v>2</v>
      </c>
      <c r="C2980" s="116">
        <v>0.0009129988333062665</v>
      </c>
      <c r="D2980" s="111" t="s">
        <v>659</v>
      </c>
      <c r="E2980" s="111" t="b">
        <v>0</v>
      </c>
      <c r="F2980" s="111" t="b">
        <v>0</v>
      </c>
      <c r="G2980" s="111" t="b">
        <v>0</v>
      </c>
    </row>
    <row r="2981" spans="1:7" ht="15">
      <c r="A2981" s="111" t="s">
        <v>1772</v>
      </c>
      <c r="B2981" s="111">
        <v>2</v>
      </c>
      <c r="C2981" s="116">
        <v>0.0009129988333062665</v>
      </c>
      <c r="D2981" s="111" t="s">
        <v>659</v>
      </c>
      <c r="E2981" s="111" t="b">
        <v>0</v>
      </c>
      <c r="F2981" s="111" t="b">
        <v>0</v>
      </c>
      <c r="G2981" s="111" t="b">
        <v>0</v>
      </c>
    </row>
    <row r="2982" spans="1:7" ht="15">
      <c r="A2982" s="111" t="s">
        <v>1460</v>
      </c>
      <c r="B2982" s="111">
        <v>2</v>
      </c>
      <c r="C2982" s="116">
        <v>0.0011387431120194133</v>
      </c>
      <c r="D2982" s="111" t="s">
        <v>659</v>
      </c>
      <c r="E2982" s="111" t="b">
        <v>1</v>
      </c>
      <c r="F2982" s="111" t="b">
        <v>0</v>
      </c>
      <c r="G2982" s="111" t="b">
        <v>0</v>
      </c>
    </row>
    <row r="2983" spans="1:7" ht="15">
      <c r="A2983" s="111" t="s">
        <v>1258</v>
      </c>
      <c r="B2983" s="111">
        <v>2</v>
      </c>
      <c r="C2983" s="116">
        <v>0.0009129988333062665</v>
      </c>
      <c r="D2983" s="111" t="s">
        <v>659</v>
      </c>
      <c r="E2983" s="111" t="b">
        <v>0</v>
      </c>
      <c r="F2983" s="111" t="b">
        <v>0</v>
      </c>
      <c r="G2983" s="111" t="b">
        <v>0</v>
      </c>
    </row>
    <row r="2984" spans="1:7" ht="15">
      <c r="A2984" s="111" t="s">
        <v>885</v>
      </c>
      <c r="B2984" s="111">
        <v>2</v>
      </c>
      <c r="C2984" s="116">
        <v>0.0009129988333062665</v>
      </c>
      <c r="D2984" s="111" t="s">
        <v>659</v>
      </c>
      <c r="E2984" s="111" t="b">
        <v>0</v>
      </c>
      <c r="F2984" s="111" t="b">
        <v>0</v>
      </c>
      <c r="G2984" s="111" t="b">
        <v>0</v>
      </c>
    </row>
    <row r="2985" spans="1:7" ht="15">
      <c r="A2985" s="111" t="s">
        <v>1259</v>
      </c>
      <c r="B2985" s="111">
        <v>2</v>
      </c>
      <c r="C2985" s="116">
        <v>0.0009129988333062665</v>
      </c>
      <c r="D2985" s="111" t="s">
        <v>659</v>
      </c>
      <c r="E2985" s="111" t="b">
        <v>0</v>
      </c>
      <c r="F2985" s="111" t="b">
        <v>0</v>
      </c>
      <c r="G2985" s="111" t="b">
        <v>0</v>
      </c>
    </row>
    <row r="2986" spans="1:7" ht="15">
      <c r="A2986" s="111" t="s">
        <v>1774</v>
      </c>
      <c r="B2986" s="111">
        <v>2</v>
      </c>
      <c r="C2986" s="116">
        <v>0.0011387431120194133</v>
      </c>
      <c r="D2986" s="111" t="s">
        <v>659</v>
      </c>
      <c r="E2986" s="111" t="b">
        <v>0</v>
      </c>
      <c r="F2986" s="111" t="b">
        <v>0</v>
      </c>
      <c r="G2986" s="111" t="b">
        <v>0</v>
      </c>
    </row>
    <row r="2987" spans="1:7" ht="15">
      <c r="A2987" s="111" t="s">
        <v>1775</v>
      </c>
      <c r="B2987" s="111">
        <v>2</v>
      </c>
      <c r="C2987" s="116">
        <v>0.0011387431120194133</v>
      </c>
      <c r="D2987" s="111" t="s">
        <v>659</v>
      </c>
      <c r="E2987" s="111" t="b">
        <v>0</v>
      </c>
      <c r="F2987" s="111" t="b">
        <v>0</v>
      </c>
      <c r="G2987" s="111" t="b">
        <v>0</v>
      </c>
    </row>
    <row r="2988" spans="1:7" ht="15">
      <c r="A2988" s="111" t="s">
        <v>1776</v>
      </c>
      <c r="B2988" s="111">
        <v>2</v>
      </c>
      <c r="C2988" s="116">
        <v>0.0011387431120194133</v>
      </c>
      <c r="D2988" s="111" t="s">
        <v>659</v>
      </c>
      <c r="E2988" s="111" t="b">
        <v>0</v>
      </c>
      <c r="F2988" s="111" t="b">
        <v>0</v>
      </c>
      <c r="G2988" s="111" t="b">
        <v>0</v>
      </c>
    </row>
    <row r="2989" spans="1:7" ht="15">
      <c r="A2989" s="111" t="s">
        <v>1779</v>
      </c>
      <c r="B2989" s="111">
        <v>2</v>
      </c>
      <c r="C2989" s="116">
        <v>0.0009129988333062665</v>
      </c>
      <c r="D2989" s="111" t="s">
        <v>659</v>
      </c>
      <c r="E2989" s="111" t="b">
        <v>0</v>
      </c>
      <c r="F2989" s="111" t="b">
        <v>0</v>
      </c>
      <c r="G2989" s="111" t="b">
        <v>0</v>
      </c>
    </row>
    <row r="2990" spans="1:7" ht="15">
      <c r="A2990" s="111" t="s">
        <v>922</v>
      </c>
      <c r="B2990" s="111">
        <v>2</v>
      </c>
      <c r="C2990" s="116">
        <v>0.0011387431120194133</v>
      </c>
      <c r="D2990" s="111" t="s">
        <v>659</v>
      </c>
      <c r="E2990" s="111" t="b">
        <v>0</v>
      </c>
      <c r="F2990" s="111" t="b">
        <v>0</v>
      </c>
      <c r="G2990" s="111" t="b">
        <v>0</v>
      </c>
    </row>
    <row r="2991" spans="1:7" ht="15">
      <c r="A2991" s="111" t="s">
        <v>1067</v>
      </c>
      <c r="B2991" s="111">
        <v>2</v>
      </c>
      <c r="C2991" s="116">
        <v>0.0011387431120194133</v>
      </c>
      <c r="D2991" s="111" t="s">
        <v>659</v>
      </c>
      <c r="E2991" s="111" t="b">
        <v>0</v>
      </c>
      <c r="F2991" s="111" t="b">
        <v>0</v>
      </c>
      <c r="G2991" s="111" t="b">
        <v>0</v>
      </c>
    </row>
    <row r="2992" spans="1:7" ht="15">
      <c r="A2992" s="111" t="s">
        <v>1463</v>
      </c>
      <c r="B2992" s="111">
        <v>2</v>
      </c>
      <c r="C2992" s="116">
        <v>0.0011387431120194133</v>
      </c>
      <c r="D2992" s="111" t="s">
        <v>659</v>
      </c>
      <c r="E2992" s="111" t="b">
        <v>0</v>
      </c>
      <c r="F2992" s="111" t="b">
        <v>0</v>
      </c>
      <c r="G2992" s="111" t="b">
        <v>0</v>
      </c>
    </row>
    <row r="2993" spans="1:7" ht="15">
      <c r="A2993" s="111" t="s">
        <v>949</v>
      </c>
      <c r="B2993" s="111">
        <v>2</v>
      </c>
      <c r="C2993" s="116">
        <v>0.0009129988333062665</v>
      </c>
      <c r="D2993" s="111" t="s">
        <v>659</v>
      </c>
      <c r="E2993" s="111" t="b">
        <v>0</v>
      </c>
      <c r="F2993" s="111" t="b">
        <v>0</v>
      </c>
      <c r="G2993" s="111" t="b">
        <v>0</v>
      </c>
    </row>
    <row r="2994" spans="1:7" ht="15">
      <c r="A2994" s="111" t="s">
        <v>1155</v>
      </c>
      <c r="B2994" s="111">
        <v>2</v>
      </c>
      <c r="C2994" s="116">
        <v>0.0011387431120194133</v>
      </c>
      <c r="D2994" s="111" t="s">
        <v>659</v>
      </c>
      <c r="E2994" s="111" t="b">
        <v>0</v>
      </c>
      <c r="F2994" s="111" t="b">
        <v>0</v>
      </c>
      <c r="G2994" s="111" t="b">
        <v>0</v>
      </c>
    </row>
    <row r="2995" spans="1:7" ht="15">
      <c r="A2995" s="111" t="s">
        <v>1264</v>
      </c>
      <c r="B2995" s="111">
        <v>2</v>
      </c>
      <c r="C2995" s="116">
        <v>0.0009129988333062665</v>
      </c>
      <c r="D2995" s="111" t="s">
        <v>659</v>
      </c>
      <c r="E2995" s="111" t="b">
        <v>0</v>
      </c>
      <c r="F2995" s="111" t="b">
        <v>0</v>
      </c>
      <c r="G2995" s="111" t="b">
        <v>0</v>
      </c>
    </row>
    <row r="2996" spans="1:7" ht="15">
      <c r="A2996" s="111" t="s">
        <v>1782</v>
      </c>
      <c r="B2996" s="111">
        <v>2</v>
      </c>
      <c r="C2996" s="116">
        <v>0.0009129988333062665</v>
      </c>
      <c r="D2996" s="111" t="s">
        <v>659</v>
      </c>
      <c r="E2996" s="111" t="b">
        <v>0</v>
      </c>
      <c r="F2996" s="111" t="b">
        <v>0</v>
      </c>
      <c r="G2996" s="111" t="b">
        <v>0</v>
      </c>
    </row>
    <row r="2997" spans="1:7" ht="15">
      <c r="A2997" s="111" t="s">
        <v>1347</v>
      </c>
      <c r="B2997" s="111">
        <v>2</v>
      </c>
      <c r="C2997" s="116">
        <v>0.0009129988333062665</v>
      </c>
      <c r="D2997" s="111" t="s">
        <v>659</v>
      </c>
      <c r="E2997" s="111" t="b">
        <v>0</v>
      </c>
      <c r="F2997" s="111" t="b">
        <v>0</v>
      </c>
      <c r="G2997" s="111" t="b">
        <v>0</v>
      </c>
    </row>
    <row r="2998" spans="1:7" ht="15">
      <c r="A2998" s="111" t="s">
        <v>1298</v>
      </c>
      <c r="B2998" s="111">
        <v>2</v>
      </c>
      <c r="C2998" s="116">
        <v>0.0009129988333062665</v>
      </c>
      <c r="D2998" s="111" t="s">
        <v>659</v>
      </c>
      <c r="E2998" s="111" t="b">
        <v>0</v>
      </c>
      <c r="F2998" s="111" t="b">
        <v>0</v>
      </c>
      <c r="G2998" s="111" t="b">
        <v>0</v>
      </c>
    </row>
    <row r="2999" spans="1:7" ht="15">
      <c r="A2999" s="111" t="s">
        <v>2408</v>
      </c>
      <c r="B2999" s="111">
        <v>2</v>
      </c>
      <c r="C2999" s="116">
        <v>0.0011387431120194133</v>
      </c>
      <c r="D2999" s="111" t="s">
        <v>659</v>
      </c>
      <c r="E2999" s="111" t="b">
        <v>0</v>
      </c>
      <c r="F2999" s="111" t="b">
        <v>0</v>
      </c>
      <c r="G2999" s="111" t="b">
        <v>0</v>
      </c>
    </row>
    <row r="3000" spans="1:7" ht="15">
      <c r="A3000" s="111" t="s">
        <v>1313</v>
      </c>
      <c r="B3000" s="111">
        <v>2</v>
      </c>
      <c r="C3000" s="116">
        <v>0.0011387431120194133</v>
      </c>
      <c r="D3000" s="111" t="s">
        <v>659</v>
      </c>
      <c r="E3000" s="111" t="b">
        <v>0</v>
      </c>
      <c r="F3000" s="111" t="b">
        <v>0</v>
      </c>
      <c r="G3000" s="111" t="b">
        <v>0</v>
      </c>
    </row>
    <row r="3001" spans="1:7" ht="15">
      <c r="A3001" s="111" t="s">
        <v>999</v>
      </c>
      <c r="B3001" s="111">
        <v>2</v>
      </c>
      <c r="C3001" s="116">
        <v>0.0009129988333062665</v>
      </c>
      <c r="D3001" s="111" t="s">
        <v>659</v>
      </c>
      <c r="E3001" s="111" t="b">
        <v>0</v>
      </c>
      <c r="F3001" s="111" t="b">
        <v>0</v>
      </c>
      <c r="G3001" s="111" t="b">
        <v>0</v>
      </c>
    </row>
    <row r="3002" spans="1:7" ht="15">
      <c r="A3002" s="111" t="s">
        <v>910</v>
      </c>
      <c r="B3002" s="111">
        <v>2</v>
      </c>
      <c r="C3002" s="116">
        <v>0.0009129988333062665</v>
      </c>
      <c r="D3002" s="111" t="s">
        <v>659</v>
      </c>
      <c r="E3002" s="111" t="b">
        <v>0</v>
      </c>
      <c r="F3002" s="111" t="b">
        <v>0</v>
      </c>
      <c r="G3002" s="111" t="b">
        <v>0</v>
      </c>
    </row>
    <row r="3003" spans="1:7" ht="15">
      <c r="A3003" s="111" t="s">
        <v>1993</v>
      </c>
      <c r="B3003" s="111">
        <v>2</v>
      </c>
      <c r="C3003" s="116">
        <v>0.0009129988333062665</v>
      </c>
      <c r="D3003" s="111" t="s">
        <v>659</v>
      </c>
      <c r="E3003" s="111" t="b">
        <v>0</v>
      </c>
      <c r="F3003" s="111" t="b">
        <v>0</v>
      </c>
      <c r="G3003" s="111" t="b">
        <v>0</v>
      </c>
    </row>
    <row r="3004" spans="1:7" ht="15">
      <c r="A3004" s="111" t="s">
        <v>1901</v>
      </c>
      <c r="B3004" s="111">
        <v>2</v>
      </c>
      <c r="C3004" s="116">
        <v>0.0009129988333062665</v>
      </c>
      <c r="D3004" s="111" t="s">
        <v>659</v>
      </c>
      <c r="E3004" s="111" t="b">
        <v>0</v>
      </c>
      <c r="F3004" s="111" t="b">
        <v>0</v>
      </c>
      <c r="G3004" s="111" t="b">
        <v>0</v>
      </c>
    </row>
    <row r="3005" spans="1:7" ht="15">
      <c r="A3005" s="111" t="s">
        <v>1995</v>
      </c>
      <c r="B3005" s="111">
        <v>2</v>
      </c>
      <c r="C3005" s="116">
        <v>0.0011387431120194133</v>
      </c>
      <c r="D3005" s="111" t="s">
        <v>659</v>
      </c>
      <c r="E3005" s="111" t="b">
        <v>0</v>
      </c>
      <c r="F3005" s="111" t="b">
        <v>0</v>
      </c>
      <c r="G3005" s="111" t="b">
        <v>0</v>
      </c>
    </row>
    <row r="3006" spans="1:7" ht="15">
      <c r="A3006" s="111" t="s">
        <v>1996</v>
      </c>
      <c r="B3006" s="111">
        <v>2</v>
      </c>
      <c r="C3006" s="116">
        <v>0.0011387431120194133</v>
      </c>
      <c r="D3006" s="111" t="s">
        <v>659</v>
      </c>
      <c r="E3006" s="111" t="b">
        <v>0</v>
      </c>
      <c r="F3006" s="111" t="b">
        <v>0</v>
      </c>
      <c r="G3006" s="111" t="b">
        <v>0</v>
      </c>
    </row>
    <row r="3007" spans="1:7" ht="15">
      <c r="A3007" s="111" t="s">
        <v>1023</v>
      </c>
      <c r="B3007" s="111">
        <v>2</v>
      </c>
      <c r="C3007" s="116">
        <v>0.0009129988333062665</v>
      </c>
      <c r="D3007" s="111" t="s">
        <v>659</v>
      </c>
      <c r="E3007" s="111" t="b">
        <v>0</v>
      </c>
      <c r="F3007" s="111" t="b">
        <v>0</v>
      </c>
      <c r="G3007" s="111" t="b">
        <v>0</v>
      </c>
    </row>
    <row r="3008" spans="1:7" ht="15">
      <c r="A3008" s="111" t="s">
        <v>808</v>
      </c>
      <c r="B3008" s="111">
        <v>2</v>
      </c>
      <c r="C3008" s="116">
        <v>0.0009129988333062665</v>
      </c>
      <c r="D3008" s="111" t="s">
        <v>659</v>
      </c>
      <c r="E3008" s="111" t="b">
        <v>0</v>
      </c>
      <c r="F3008" s="111" t="b">
        <v>0</v>
      </c>
      <c r="G3008" s="111" t="b">
        <v>0</v>
      </c>
    </row>
    <row r="3009" spans="1:7" ht="15">
      <c r="A3009" s="111" t="s">
        <v>847</v>
      </c>
      <c r="B3009" s="111">
        <v>2</v>
      </c>
      <c r="C3009" s="116">
        <v>0.0009129988333062665</v>
      </c>
      <c r="D3009" s="111" t="s">
        <v>659</v>
      </c>
      <c r="E3009" s="111" t="b">
        <v>0</v>
      </c>
      <c r="F3009" s="111" t="b">
        <v>0</v>
      </c>
      <c r="G3009" s="111" t="b">
        <v>0</v>
      </c>
    </row>
    <row r="3010" spans="1:7" ht="15">
      <c r="A3010" s="111" t="s">
        <v>944</v>
      </c>
      <c r="B3010" s="111">
        <v>2</v>
      </c>
      <c r="C3010" s="116">
        <v>0.0009129988333062665</v>
      </c>
      <c r="D3010" s="111" t="s">
        <v>659</v>
      </c>
      <c r="E3010" s="111" t="b">
        <v>0</v>
      </c>
      <c r="F3010" s="111" t="b">
        <v>0</v>
      </c>
      <c r="G3010" s="111" t="b">
        <v>0</v>
      </c>
    </row>
    <row r="3011" spans="1:7" ht="15">
      <c r="A3011" s="111" t="s">
        <v>1317</v>
      </c>
      <c r="B3011" s="111">
        <v>2</v>
      </c>
      <c r="C3011" s="116">
        <v>0.0009129988333062665</v>
      </c>
      <c r="D3011" s="111" t="s">
        <v>659</v>
      </c>
      <c r="E3011" s="111" t="b">
        <v>0</v>
      </c>
      <c r="F3011" s="111" t="b">
        <v>0</v>
      </c>
      <c r="G3011" s="111" t="b">
        <v>0</v>
      </c>
    </row>
    <row r="3012" spans="1:7" ht="15">
      <c r="A3012" s="111" t="s">
        <v>1414</v>
      </c>
      <c r="B3012" s="111">
        <v>2</v>
      </c>
      <c r="C3012" s="116">
        <v>0.0011387431120194133</v>
      </c>
      <c r="D3012" s="111" t="s">
        <v>659</v>
      </c>
      <c r="E3012" s="111" t="b">
        <v>0</v>
      </c>
      <c r="F3012" s="111" t="b">
        <v>0</v>
      </c>
      <c r="G3012" s="111" t="b">
        <v>0</v>
      </c>
    </row>
    <row r="3013" spans="1:7" ht="15">
      <c r="A3013" s="111" t="s">
        <v>1200</v>
      </c>
      <c r="B3013" s="111">
        <v>2</v>
      </c>
      <c r="C3013" s="116">
        <v>0.0009129988333062665</v>
      </c>
      <c r="D3013" s="111" t="s">
        <v>659</v>
      </c>
      <c r="E3013" s="111" t="b">
        <v>0</v>
      </c>
      <c r="F3013" s="111" t="b">
        <v>0</v>
      </c>
      <c r="G3013" s="111" t="b">
        <v>0</v>
      </c>
    </row>
    <row r="3014" spans="1:7" ht="15">
      <c r="A3014" s="111" t="s">
        <v>1695</v>
      </c>
      <c r="B3014" s="111">
        <v>2</v>
      </c>
      <c r="C3014" s="116">
        <v>0.0009129988333062665</v>
      </c>
      <c r="D3014" s="111" t="s">
        <v>659</v>
      </c>
      <c r="E3014" s="111" t="b">
        <v>0</v>
      </c>
      <c r="F3014" s="111" t="b">
        <v>0</v>
      </c>
      <c r="G3014" s="111" t="b">
        <v>0</v>
      </c>
    </row>
    <row r="3015" spans="1:7" ht="15">
      <c r="A3015" s="111" t="s">
        <v>2407</v>
      </c>
      <c r="B3015" s="111">
        <v>2</v>
      </c>
      <c r="C3015" s="116">
        <v>0.0011387431120194133</v>
      </c>
      <c r="D3015" s="111" t="s">
        <v>659</v>
      </c>
      <c r="E3015" s="111" t="b">
        <v>0</v>
      </c>
      <c r="F3015" s="111" t="b">
        <v>0</v>
      </c>
      <c r="G3015" s="111" t="b">
        <v>0</v>
      </c>
    </row>
    <row r="3016" spans="1:7" ht="15">
      <c r="A3016" s="111" t="s">
        <v>2000</v>
      </c>
      <c r="B3016" s="111">
        <v>2</v>
      </c>
      <c r="C3016" s="116">
        <v>0.0009129988333062665</v>
      </c>
      <c r="D3016" s="111" t="s">
        <v>659</v>
      </c>
      <c r="E3016" s="111" t="b">
        <v>0</v>
      </c>
      <c r="F3016" s="111" t="b">
        <v>0</v>
      </c>
      <c r="G3016" s="111" t="b">
        <v>0</v>
      </c>
    </row>
    <row r="3017" spans="1:7" ht="15">
      <c r="A3017" s="111" t="s">
        <v>1887</v>
      </c>
      <c r="B3017" s="111">
        <v>2</v>
      </c>
      <c r="C3017" s="116">
        <v>0.0009129988333062665</v>
      </c>
      <c r="D3017" s="111" t="s">
        <v>659</v>
      </c>
      <c r="E3017" s="111" t="b">
        <v>0</v>
      </c>
      <c r="F3017" s="111" t="b">
        <v>0</v>
      </c>
      <c r="G3017" s="111" t="b">
        <v>0</v>
      </c>
    </row>
    <row r="3018" spans="1:7" ht="15">
      <c r="A3018" s="111" t="s">
        <v>1006</v>
      </c>
      <c r="B3018" s="111">
        <v>2</v>
      </c>
      <c r="C3018" s="116">
        <v>0.0011387431120194133</v>
      </c>
      <c r="D3018" s="111" t="s">
        <v>659</v>
      </c>
      <c r="E3018" s="111" t="b">
        <v>0</v>
      </c>
      <c r="F3018" s="111" t="b">
        <v>0</v>
      </c>
      <c r="G3018" s="111" t="b">
        <v>0</v>
      </c>
    </row>
    <row r="3019" spans="1:7" ht="15">
      <c r="A3019" s="111" t="s">
        <v>1033</v>
      </c>
      <c r="B3019" s="111">
        <v>2</v>
      </c>
      <c r="C3019" s="116">
        <v>0.0009129988333062665</v>
      </c>
      <c r="D3019" s="111" t="s">
        <v>659</v>
      </c>
      <c r="E3019" s="111" t="b">
        <v>0</v>
      </c>
      <c r="F3019" s="111" t="b">
        <v>0</v>
      </c>
      <c r="G3019" s="111" t="b">
        <v>0</v>
      </c>
    </row>
    <row r="3020" spans="1:7" ht="15">
      <c r="A3020" s="111" t="s">
        <v>1031</v>
      </c>
      <c r="B3020" s="111">
        <v>2</v>
      </c>
      <c r="C3020" s="116">
        <v>0.0009129988333062665</v>
      </c>
      <c r="D3020" s="111" t="s">
        <v>659</v>
      </c>
      <c r="E3020" s="111" t="b">
        <v>0</v>
      </c>
      <c r="F3020" s="111" t="b">
        <v>0</v>
      </c>
      <c r="G3020" s="111" t="b">
        <v>0</v>
      </c>
    </row>
    <row r="3021" spans="1:7" ht="15">
      <c r="A3021" s="111" t="s">
        <v>2245</v>
      </c>
      <c r="B3021" s="111">
        <v>2</v>
      </c>
      <c r="C3021" s="116">
        <v>0.0011387431120194133</v>
      </c>
      <c r="D3021" s="111" t="s">
        <v>659</v>
      </c>
      <c r="E3021" s="111" t="b">
        <v>0</v>
      </c>
      <c r="F3021" s="111" t="b">
        <v>0</v>
      </c>
      <c r="G3021" s="111" t="b">
        <v>0</v>
      </c>
    </row>
    <row r="3022" spans="1:7" ht="15">
      <c r="A3022" s="111" t="s">
        <v>1883</v>
      </c>
      <c r="B3022" s="111">
        <v>2</v>
      </c>
      <c r="C3022" s="116">
        <v>0.0009129988333062665</v>
      </c>
      <c r="D3022" s="111" t="s">
        <v>659</v>
      </c>
      <c r="E3022" s="111" t="b">
        <v>0</v>
      </c>
      <c r="F3022" s="111" t="b">
        <v>0</v>
      </c>
      <c r="G3022" s="111" t="b">
        <v>0</v>
      </c>
    </row>
    <row r="3023" spans="1:7" ht="15">
      <c r="A3023" s="111" t="s">
        <v>1035</v>
      </c>
      <c r="B3023" s="111">
        <v>2</v>
      </c>
      <c r="C3023" s="116">
        <v>0.0011387431120194133</v>
      </c>
      <c r="D3023" s="111" t="s">
        <v>659</v>
      </c>
      <c r="E3023" s="111" t="b">
        <v>0</v>
      </c>
      <c r="F3023" s="111" t="b">
        <v>0</v>
      </c>
      <c r="G3023" s="111" t="b">
        <v>0</v>
      </c>
    </row>
    <row r="3024" spans="1:7" ht="15">
      <c r="A3024" s="111" t="s">
        <v>770</v>
      </c>
      <c r="B3024" s="111">
        <v>2</v>
      </c>
      <c r="C3024" s="116">
        <v>0.0011387431120194133</v>
      </c>
      <c r="D3024" s="111" t="s">
        <v>659</v>
      </c>
      <c r="E3024" s="111" t="b">
        <v>0</v>
      </c>
      <c r="F3024" s="111" t="b">
        <v>0</v>
      </c>
      <c r="G3024" s="111" t="b">
        <v>0</v>
      </c>
    </row>
    <row r="3025" spans="1:7" ht="15">
      <c r="A3025" s="111" t="s">
        <v>2213</v>
      </c>
      <c r="B3025" s="111">
        <v>2</v>
      </c>
      <c r="C3025" s="116">
        <v>0.0009129988333062665</v>
      </c>
      <c r="D3025" s="111" t="s">
        <v>659</v>
      </c>
      <c r="E3025" s="111" t="b">
        <v>0</v>
      </c>
      <c r="F3025" s="111" t="b">
        <v>0</v>
      </c>
      <c r="G3025" s="111" t="b">
        <v>0</v>
      </c>
    </row>
    <row r="3026" spans="1:7" ht="15">
      <c r="A3026" s="111" t="s">
        <v>2250</v>
      </c>
      <c r="B3026" s="111">
        <v>2</v>
      </c>
      <c r="C3026" s="116">
        <v>0.0011387431120194133</v>
      </c>
      <c r="D3026" s="111" t="s">
        <v>659</v>
      </c>
      <c r="E3026" s="111" t="b">
        <v>1</v>
      </c>
      <c r="F3026" s="111" t="b">
        <v>0</v>
      </c>
      <c r="G3026" s="111" t="b">
        <v>0</v>
      </c>
    </row>
    <row r="3027" spans="1:7" ht="15">
      <c r="A3027" s="111" t="s">
        <v>1116</v>
      </c>
      <c r="B3027" s="111">
        <v>2</v>
      </c>
      <c r="C3027" s="116">
        <v>0.0011387431120194133</v>
      </c>
      <c r="D3027" s="111" t="s">
        <v>659</v>
      </c>
      <c r="E3027" s="111" t="b">
        <v>0</v>
      </c>
      <c r="F3027" s="111" t="b">
        <v>0</v>
      </c>
      <c r="G3027" s="111" t="b">
        <v>0</v>
      </c>
    </row>
    <row r="3028" spans="1:7" ht="15">
      <c r="A3028" s="111" t="s">
        <v>1387</v>
      </c>
      <c r="B3028" s="111">
        <v>2</v>
      </c>
      <c r="C3028" s="116">
        <v>0.0009129988333062665</v>
      </c>
      <c r="D3028" s="111" t="s">
        <v>659</v>
      </c>
      <c r="E3028" s="111" t="b">
        <v>1</v>
      </c>
      <c r="F3028" s="111" t="b">
        <v>0</v>
      </c>
      <c r="G3028" s="111" t="b">
        <v>0</v>
      </c>
    </row>
    <row r="3029" spans="1:7" ht="15">
      <c r="A3029" s="111" t="s">
        <v>2402</v>
      </c>
      <c r="B3029" s="111">
        <v>2</v>
      </c>
      <c r="C3029" s="116">
        <v>0.0011387431120194133</v>
      </c>
      <c r="D3029" s="111" t="s">
        <v>659</v>
      </c>
      <c r="E3029" s="111" t="b">
        <v>0</v>
      </c>
      <c r="F3029" s="111" t="b">
        <v>0</v>
      </c>
      <c r="G3029" s="111" t="b">
        <v>0</v>
      </c>
    </row>
    <row r="3030" spans="1:7" ht="15">
      <c r="A3030" s="111" t="s">
        <v>751</v>
      </c>
      <c r="B3030" s="111">
        <v>2</v>
      </c>
      <c r="C3030" s="116">
        <v>0.0011387431120194133</v>
      </c>
      <c r="D3030" s="111" t="s">
        <v>659</v>
      </c>
      <c r="E3030" s="111" t="b">
        <v>0</v>
      </c>
      <c r="F3030" s="111" t="b">
        <v>0</v>
      </c>
      <c r="G3030" s="111" t="b">
        <v>0</v>
      </c>
    </row>
    <row r="3031" spans="1:7" ht="15">
      <c r="A3031" s="111" t="s">
        <v>2206</v>
      </c>
      <c r="B3031" s="111">
        <v>2</v>
      </c>
      <c r="C3031" s="116">
        <v>0.0009129988333062665</v>
      </c>
      <c r="D3031" s="111" t="s">
        <v>659</v>
      </c>
      <c r="E3031" s="111" t="b">
        <v>0</v>
      </c>
      <c r="F3031" s="111" t="b">
        <v>0</v>
      </c>
      <c r="G3031" s="111" t="b">
        <v>0</v>
      </c>
    </row>
    <row r="3032" spans="1:7" ht="15">
      <c r="A3032" s="111" t="s">
        <v>1509</v>
      </c>
      <c r="B3032" s="111">
        <v>2</v>
      </c>
      <c r="C3032" s="116">
        <v>0.0009129988333062665</v>
      </c>
      <c r="D3032" s="111" t="s">
        <v>659</v>
      </c>
      <c r="E3032" s="111" t="b">
        <v>0</v>
      </c>
      <c r="F3032" s="111" t="b">
        <v>0</v>
      </c>
      <c r="G3032" s="111" t="b">
        <v>0</v>
      </c>
    </row>
    <row r="3033" spans="1:7" ht="15">
      <c r="A3033" s="111" t="s">
        <v>1291</v>
      </c>
      <c r="B3033" s="111">
        <v>2</v>
      </c>
      <c r="C3033" s="116">
        <v>0.0009129988333062665</v>
      </c>
      <c r="D3033" s="111" t="s">
        <v>659</v>
      </c>
      <c r="E3033" s="111" t="b">
        <v>0</v>
      </c>
      <c r="F3033" s="111" t="b">
        <v>0</v>
      </c>
      <c r="G3033" s="111" t="b">
        <v>0</v>
      </c>
    </row>
    <row r="3034" spans="1:7" ht="15">
      <c r="A3034" s="111" t="s">
        <v>1510</v>
      </c>
      <c r="B3034" s="111">
        <v>2</v>
      </c>
      <c r="C3034" s="116">
        <v>0.0009129988333062665</v>
      </c>
      <c r="D3034" s="111" t="s">
        <v>659</v>
      </c>
      <c r="E3034" s="111" t="b">
        <v>0</v>
      </c>
      <c r="F3034" s="111" t="b">
        <v>0</v>
      </c>
      <c r="G3034" s="111" t="b">
        <v>0</v>
      </c>
    </row>
    <row r="3035" spans="1:7" ht="15">
      <c r="A3035" s="111" t="s">
        <v>1879</v>
      </c>
      <c r="B3035" s="111">
        <v>2</v>
      </c>
      <c r="C3035" s="116">
        <v>0.0009129988333062665</v>
      </c>
      <c r="D3035" s="111" t="s">
        <v>659</v>
      </c>
      <c r="E3035" s="111" t="b">
        <v>0</v>
      </c>
      <c r="F3035" s="111" t="b">
        <v>0</v>
      </c>
      <c r="G3035" s="111" t="b">
        <v>0</v>
      </c>
    </row>
    <row r="3036" spans="1:7" ht="15">
      <c r="A3036" s="111" t="s">
        <v>1880</v>
      </c>
      <c r="B3036" s="111">
        <v>2</v>
      </c>
      <c r="C3036" s="116">
        <v>0.0009129988333062665</v>
      </c>
      <c r="D3036" s="111" t="s">
        <v>659</v>
      </c>
      <c r="E3036" s="111" t="b">
        <v>0</v>
      </c>
      <c r="F3036" s="111" t="b">
        <v>0</v>
      </c>
      <c r="G3036" s="111" t="b">
        <v>0</v>
      </c>
    </row>
    <row r="3037" spans="1:7" ht="15">
      <c r="A3037" s="111" t="s">
        <v>807</v>
      </c>
      <c r="B3037" s="111">
        <v>2</v>
      </c>
      <c r="C3037" s="116">
        <v>0.0009129988333062665</v>
      </c>
      <c r="D3037" s="111" t="s">
        <v>659</v>
      </c>
      <c r="E3037" s="111" t="b">
        <v>0</v>
      </c>
      <c r="F3037" s="111" t="b">
        <v>0</v>
      </c>
      <c r="G3037" s="111" t="b">
        <v>0</v>
      </c>
    </row>
    <row r="3038" spans="1:7" ht="15">
      <c r="A3038" s="111" t="s">
        <v>1881</v>
      </c>
      <c r="B3038" s="111">
        <v>2</v>
      </c>
      <c r="C3038" s="116">
        <v>0.0009129988333062665</v>
      </c>
      <c r="D3038" s="111" t="s">
        <v>659</v>
      </c>
      <c r="E3038" s="111" t="b">
        <v>0</v>
      </c>
      <c r="F3038" s="111" t="b">
        <v>0</v>
      </c>
      <c r="G3038" s="111" t="b">
        <v>0</v>
      </c>
    </row>
    <row r="3039" spans="1:7" ht="15">
      <c r="A3039" s="111" t="s">
        <v>1071</v>
      </c>
      <c r="B3039" s="111">
        <v>2</v>
      </c>
      <c r="C3039" s="116">
        <v>0.0009129988333062665</v>
      </c>
      <c r="D3039" s="111" t="s">
        <v>659</v>
      </c>
      <c r="E3039" s="111" t="b">
        <v>0</v>
      </c>
      <c r="F3039" s="111" t="b">
        <v>0</v>
      </c>
      <c r="G3039" s="111" t="b">
        <v>0</v>
      </c>
    </row>
    <row r="3040" spans="1:7" ht="15">
      <c r="A3040" s="111" t="s">
        <v>1430</v>
      </c>
      <c r="B3040" s="111">
        <v>2</v>
      </c>
      <c r="C3040" s="116">
        <v>0.0011387431120194133</v>
      </c>
      <c r="D3040" s="111" t="s">
        <v>659</v>
      </c>
      <c r="E3040" s="111" t="b">
        <v>0</v>
      </c>
      <c r="F3040" s="111" t="b">
        <v>0</v>
      </c>
      <c r="G3040" s="111" t="b">
        <v>0</v>
      </c>
    </row>
    <row r="3041" spans="1:7" ht="15">
      <c r="A3041" s="111" t="s">
        <v>1410</v>
      </c>
      <c r="B3041" s="111">
        <v>2</v>
      </c>
      <c r="C3041" s="116">
        <v>0.0011387431120194133</v>
      </c>
      <c r="D3041" s="111" t="s">
        <v>659</v>
      </c>
      <c r="E3041" s="111" t="b">
        <v>1</v>
      </c>
      <c r="F3041" s="111" t="b">
        <v>0</v>
      </c>
      <c r="G3041" s="111" t="b">
        <v>0</v>
      </c>
    </row>
    <row r="3042" spans="1:7" ht="15">
      <c r="A3042" s="111" t="s">
        <v>1209</v>
      </c>
      <c r="B3042" s="111">
        <v>2</v>
      </c>
      <c r="C3042" s="116">
        <v>0.0009129988333062665</v>
      </c>
      <c r="D3042" s="111" t="s">
        <v>659</v>
      </c>
      <c r="E3042" s="111" t="b">
        <v>0</v>
      </c>
      <c r="F3042" s="111" t="b">
        <v>0</v>
      </c>
      <c r="G3042" s="111" t="b">
        <v>0</v>
      </c>
    </row>
    <row r="3043" spans="1:7" ht="15">
      <c r="A3043" s="111" t="s">
        <v>930</v>
      </c>
      <c r="B3043" s="111">
        <v>2</v>
      </c>
      <c r="C3043" s="116">
        <v>0.0009129988333062665</v>
      </c>
      <c r="D3043" s="111" t="s">
        <v>659</v>
      </c>
      <c r="E3043" s="111" t="b">
        <v>0</v>
      </c>
      <c r="F3043" s="111" t="b">
        <v>0</v>
      </c>
      <c r="G3043" s="111" t="b">
        <v>0</v>
      </c>
    </row>
    <row r="3044" spans="1:7" ht="15">
      <c r="A3044" s="111" t="s">
        <v>954</v>
      </c>
      <c r="B3044" s="111">
        <v>2</v>
      </c>
      <c r="C3044" s="116">
        <v>0.0011387431120194133</v>
      </c>
      <c r="D3044" s="111" t="s">
        <v>659</v>
      </c>
      <c r="E3044" s="111" t="b">
        <v>0</v>
      </c>
      <c r="F3044" s="111" t="b">
        <v>0</v>
      </c>
      <c r="G3044" s="111" t="b">
        <v>0</v>
      </c>
    </row>
    <row r="3045" spans="1:7" ht="15">
      <c r="A3045" s="111" t="s">
        <v>1241</v>
      </c>
      <c r="B3045" s="111">
        <v>2</v>
      </c>
      <c r="C3045" s="116">
        <v>0.0009129988333062665</v>
      </c>
      <c r="D3045" s="111" t="s">
        <v>659</v>
      </c>
      <c r="E3045" s="111" t="b">
        <v>0</v>
      </c>
      <c r="F3045" s="111" t="b">
        <v>0</v>
      </c>
      <c r="G3045" s="111" t="b">
        <v>0</v>
      </c>
    </row>
    <row r="3046" spans="1:7" ht="15">
      <c r="A3046" s="111" t="s">
        <v>1208</v>
      </c>
      <c r="B3046" s="111">
        <v>2</v>
      </c>
      <c r="C3046" s="116">
        <v>0.0009129988333062665</v>
      </c>
      <c r="D3046" s="111" t="s">
        <v>659</v>
      </c>
      <c r="E3046" s="111" t="b">
        <v>0</v>
      </c>
      <c r="F3046" s="111" t="b">
        <v>0</v>
      </c>
      <c r="G3046" s="111" t="b">
        <v>0</v>
      </c>
    </row>
    <row r="3047" spans="1:7" ht="15">
      <c r="A3047" s="111" t="s">
        <v>1992</v>
      </c>
      <c r="B3047" s="111">
        <v>2</v>
      </c>
      <c r="C3047" s="116">
        <v>0.0009129988333062665</v>
      </c>
      <c r="D3047" s="111" t="s">
        <v>659</v>
      </c>
      <c r="E3047" s="111" t="b">
        <v>0</v>
      </c>
      <c r="F3047" s="111" t="b">
        <v>0</v>
      </c>
      <c r="G3047" s="111" t="b">
        <v>0</v>
      </c>
    </row>
    <row r="3048" spans="1:7" ht="15">
      <c r="A3048" s="111" t="s">
        <v>2038</v>
      </c>
      <c r="B3048" s="111">
        <v>2</v>
      </c>
      <c r="C3048" s="116">
        <v>0.0009129988333062665</v>
      </c>
      <c r="D3048" s="111" t="s">
        <v>659</v>
      </c>
      <c r="E3048" s="111" t="b">
        <v>0</v>
      </c>
      <c r="F3048" s="111" t="b">
        <v>0</v>
      </c>
      <c r="G3048" s="111" t="b">
        <v>0</v>
      </c>
    </row>
    <row r="3049" spans="1:7" ht="15">
      <c r="A3049" s="111" t="s">
        <v>2330</v>
      </c>
      <c r="B3049" s="111">
        <v>2</v>
      </c>
      <c r="C3049" s="116">
        <v>0.0011387431120194133</v>
      </c>
      <c r="D3049" s="111" t="s">
        <v>659</v>
      </c>
      <c r="E3049" s="111" t="b">
        <v>0</v>
      </c>
      <c r="F3049" s="111" t="b">
        <v>0</v>
      </c>
      <c r="G3049" s="111" t="b">
        <v>0</v>
      </c>
    </row>
    <row r="3050" spans="1:7" ht="15">
      <c r="A3050" s="111" t="s">
        <v>1252</v>
      </c>
      <c r="B3050" s="111">
        <v>2</v>
      </c>
      <c r="C3050" s="116">
        <v>0.0011387431120194133</v>
      </c>
      <c r="D3050" s="111" t="s">
        <v>659</v>
      </c>
      <c r="E3050" s="111" t="b">
        <v>0</v>
      </c>
      <c r="F3050" s="111" t="b">
        <v>0</v>
      </c>
      <c r="G3050" s="111" t="b">
        <v>0</v>
      </c>
    </row>
    <row r="3051" spans="1:7" ht="15">
      <c r="A3051" s="111" t="s">
        <v>2331</v>
      </c>
      <c r="B3051" s="111">
        <v>2</v>
      </c>
      <c r="C3051" s="116">
        <v>0.0011387431120194133</v>
      </c>
      <c r="D3051" s="111" t="s">
        <v>659</v>
      </c>
      <c r="E3051" s="111" t="b">
        <v>0</v>
      </c>
      <c r="F3051" s="111" t="b">
        <v>1</v>
      </c>
      <c r="G3051" s="111" t="b">
        <v>0</v>
      </c>
    </row>
    <row r="3052" spans="1:7" ht="15">
      <c r="A3052" s="111" t="s">
        <v>2334</v>
      </c>
      <c r="B3052" s="111">
        <v>2</v>
      </c>
      <c r="C3052" s="116">
        <v>0.0011387431120194133</v>
      </c>
      <c r="D3052" s="111" t="s">
        <v>659</v>
      </c>
      <c r="E3052" s="111" t="b">
        <v>0</v>
      </c>
      <c r="F3052" s="111" t="b">
        <v>0</v>
      </c>
      <c r="G3052" s="111" t="b">
        <v>0</v>
      </c>
    </row>
    <row r="3053" spans="1:7" ht="15">
      <c r="A3053" s="111" t="s">
        <v>855</v>
      </c>
      <c r="B3053" s="111">
        <v>2</v>
      </c>
      <c r="C3053" s="116">
        <v>0.0009129988333062665</v>
      </c>
      <c r="D3053" s="111" t="s">
        <v>659</v>
      </c>
      <c r="E3053" s="111" t="b">
        <v>0</v>
      </c>
      <c r="F3053" s="111" t="b">
        <v>0</v>
      </c>
      <c r="G3053" s="111" t="b">
        <v>0</v>
      </c>
    </row>
    <row r="3054" spans="1:7" ht="15">
      <c r="A3054" s="111" t="s">
        <v>1492</v>
      </c>
      <c r="B3054" s="111">
        <v>2</v>
      </c>
      <c r="C3054" s="116">
        <v>0.0011387431120194133</v>
      </c>
      <c r="D3054" s="111" t="s">
        <v>659</v>
      </c>
      <c r="E3054" s="111" t="b">
        <v>0</v>
      </c>
      <c r="F3054" s="111" t="b">
        <v>0</v>
      </c>
      <c r="G3054" s="111" t="b">
        <v>0</v>
      </c>
    </row>
    <row r="3055" spans="1:7" ht="15">
      <c r="A3055" s="111" t="s">
        <v>1113</v>
      </c>
      <c r="B3055" s="111">
        <v>2</v>
      </c>
      <c r="C3055" s="116">
        <v>0.0009129988333062665</v>
      </c>
      <c r="D3055" s="111" t="s">
        <v>659</v>
      </c>
      <c r="E3055" s="111" t="b">
        <v>1</v>
      </c>
      <c r="F3055" s="111" t="b">
        <v>0</v>
      </c>
      <c r="G3055" s="111" t="b">
        <v>0</v>
      </c>
    </row>
    <row r="3056" spans="1:7" ht="15">
      <c r="A3056" s="111" t="s">
        <v>1577</v>
      </c>
      <c r="B3056" s="111">
        <v>2</v>
      </c>
      <c r="C3056" s="116">
        <v>0.0009129988333062665</v>
      </c>
      <c r="D3056" s="111" t="s">
        <v>659</v>
      </c>
      <c r="E3056" s="111" t="b">
        <v>0</v>
      </c>
      <c r="F3056" s="111" t="b">
        <v>0</v>
      </c>
      <c r="G3056" s="111" t="b">
        <v>0</v>
      </c>
    </row>
    <row r="3057" spans="1:7" ht="15">
      <c r="A3057" s="111" t="s">
        <v>845</v>
      </c>
      <c r="B3057" s="111">
        <v>2</v>
      </c>
      <c r="C3057" s="116">
        <v>0.0009129988333062665</v>
      </c>
      <c r="D3057" s="111" t="s">
        <v>659</v>
      </c>
      <c r="E3057" s="111" t="b">
        <v>0</v>
      </c>
      <c r="F3057" s="111" t="b">
        <v>0</v>
      </c>
      <c r="G3057" s="111" t="b">
        <v>0</v>
      </c>
    </row>
    <row r="3058" spans="1:7" ht="15">
      <c r="A3058" s="111" t="s">
        <v>1436</v>
      </c>
      <c r="B3058" s="111">
        <v>2</v>
      </c>
      <c r="C3058" s="116">
        <v>0.0011387431120194133</v>
      </c>
      <c r="D3058" s="111" t="s">
        <v>659</v>
      </c>
      <c r="E3058" s="111" t="b">
        <v>0</v>
      </c>
      <c r="F3058" s="111" t="b">
        <v>0</v>
      </c>
      <c r="G3058" s="111" t="b">
        <v>0</v>
      </c>
    </row>
    <row r="3059" spans="1:7" ht="15">
      <c r="A3059" s="111" t="s">
        <v>783</v>
      </c>
      <c r="B3059" s="111">
        <v>2</v>
      </c>
      <c r="C3059" s="116">
        <v>0.0009129988333062665</v>
      </c>
      <c r="D3059" s="111" t="s">
        <v>659</v>
      </c>
      <c r="E3059" s="111" t="b">
        <v>0</v>
      </c>
      <c r="F3059" s="111" t="b">
        <v>0</v>
      </c>
      <c r="G3059" s="111" t="b">
        <v>0</v>
      </c>
    </row>
    <row r="3060" spans="1:7" ht="15">
      <c r="A3060" s="111" t="s">
        <v>2317</v>
      </c>
      <c r="B3060" s="111">
        <v>2</v>
      </c>
      <c r="C3060" s="116">
        <v>0.0011387431120194133</v>
      </c>
      <c r="D3060" s="111" t="s">
        <v>659</v>
      </c>
      <c r="E3060" s="111" t="b">
        <v>0</v>
      </c>
      <c r="F3060" s="111" t="b">
        <v>0</v>
      </c>
      <c r="G3060" s="111" t="b">
        <v>0</v>
      </c>
    </row>
    <row r="3061" spans="1:7" ht="15">
      <c r="A3061" s="111" t="s">
        <v>810</v>
      </c>
      <c r="B3061" s="111">
        <v>2</v>
      </c>
      <c r="C3061" s="116">
        <v>0.0011387431120194133</v>
      </c>
      <c r="D3061" s="111" t="s">
        <v>659</v>
      </c>
      <c r="E3061" s="111" t="b">
        <v>0</v>
      </c>
      <c r="F3061" s="111" t="b">
        <v>0</v>
      </c>
      <c r="G3061" s="111" t="b">
        <v>0</v>
      </c>
    </row>
    <row r="3062" spans="1:7" ht="15">
      <c r="A3062" s="111" t="s">
        <v>1882</v>
      </c>
      <c r="B3062" s="111">
        <v>2</v>
      </c>
      <c r="C3062" s="116">
        <v>0.0011387431120194133</v>
      </c>
      <c r="D3062" s="111" t="s">
        <v>659</v>
      </c>
      <c r="E3062" s="111" t="b">
        <v>0</v>
      </c>
      <c r="F3062" s="111" t="b">
        <v>0</v>
      </c>
      <c r="G3062" s="111" t="b">
        <v>0</v>
      </c>
    </row>
    <row r="3063" spans="1:7" ht="15">
      <c r="A3063" s="111" t="s">
        <v>1293</v>
      </c>
      <c r="B3063" s="111">
        <v>2</v>
      </c>
      <c r="C3063" s="116">
        <v>0.0011387431120194133</v>
      </c>
      <c r="D3063" s="111" t="s">
        <v>659</v>
      </c>
      <c r="E3063" s="111" t="b">
        <v>0</v>
      </c>
      <c r="F3063" s="111" t="b">
        <v>0</v>
      </c>
      <c r="G3063" s="111" t="b">
        <v>0</v>
      </c>
    </row>
    <row r="3064" spans="1:7" ht="15">
      <c r="A3064" s="111" t="s">
        <v>1295</v>
      </c>
      <c r="B3064" s="111">
        <v>2</v>
      </c>
      <c r="C3064" s="116">
        <v>0.0011387431120194133</v>
      </c>
      <c r="D3064" s="111" t="s">
        <v>659</v>
      </c>
      <c r="E3064" s="111" t="b">
        <v>0</v>
      </c>
      <c r="F3064" s="111" t="b">
        <v>0</v>
      </c>
      <c r="G3064" s="111" t="b">
        <v>0</v>
      </c>
    </row>
    <row r="3065" spans="1:7" ht="15">
      <c r="A3065" s="111" t="s">
        <v>1513</v>
      </c>
      <c r="B3065" s="111">
        <v>2</v>
      </c>
      <c r="C3065" s="116">
        <v>0.0011387431120194133</v>
      </c>
      <c r="D3065" s="111" t="s">
        <v>659</v>
      </c>
      <c r="E3065" s="111" t="b">
        <v>0</v>
      </c>
      <c r="F3065" s="111" t="b">
        <v>0</v>
      </c>
      <c r="G3065" s="111" t="b">
        <v>0</v>
      </c>
    </row>
    <row r="3066" spans="1:7" ht="15">
      <c r="A3066" s="111" t="s">
        <v>1419</v>
      </c>
      <c r="B3066" s="111">
        <v>2</v>
      </c>
      <c r="C3066" s="116">
        <v>0.0011387431120194133</v>
      </c>
      <c r="D3066" s="111" t="s">
        <v>659</v>
      </c>
      <c r="E3066" s="111" t="b">
        <v>0</v>
      </c>
      <c r="F3066" s="111" t="b">
        <v>0</v>
      </c>
      <c r="G3066" s="111" t="b">
        <v>0</v>
      </c>
    </row>
    <row r="3067" spans="1:7" ht="15">
      <c r="A3067" s="111" t="s">
        <v>890</v>
      </c>
      <c r="B3067" s="111">
        <v>2</v>
      </c>
      <c r="C3067" s="116">
        <v>0.0011387431120194133</v>
      </c>
      <c r="D3067" s="111" t="s">
        <v>659</v>
      </c>
      <c r="E3067" s="111" t="b">
        <v>0</v>
      </c>
      <c r="F3067" s="111" t="b">
        <v>0</v>
      </c>
      <c r="G3067" s="111" t="b">
        <v>0</v>
      </c>
    </row>
    <row r="3068" spans="1:7" ht="15">
      <c r="A3068" s="111" t="s">
        <v>854</v>
      </c>
      <c r="B3068" s="111">
        <v>2</v>
      </c>
      <c r="C3068" s="116">
        <v>0.0011387431120194133</v>
      </c>
      <c r="D3068" s="111" t="s">
        <v>659</v>
      </c>
      <c r="E3068" s="111" t="b">
        <v>0</v>
      </c>
      <c r="F3068" s="111" t="b">
        <v>0</v>
      </c>
      <c r="G3068" s="111" t="b">
        <v>0</v>
      </c>
    </row>
    <row r="3069" spans="1:7" ht="15">
      <c r="A3069" s="111" t="s">
        <v>775</v>
      </c>
      <c r="B3069" s="111">
        <v>2</v>
      </c>
      <c r="C3069" s="116">
        <v>0.0009129988333062665</v>
      </c>
      <c r="D3069" s="111" t="s">
        <v>659</v>
      </c>
      <c r="E3069" s="111" t="b">
        <v>1</v>
      </c>
      <c r="F3069" s="111" t="b">
        <v>0</v>
      </c>
      <c r="G3069" s="111" t="b">
        <v>0</v>
      </c>
    </row>
    <row r="3070" spans="1:7" ht="15">
      <c r="A3070" s="111" t="s">
        <v>1422</v>
      </c>
      <c r="B3070" s="111">
        <v>2</v>
      </c>
      <c r="C3070" s="116">
        <v>0.0011387431120194133</v>
      </c>
      <c r="D3070" s="111" t="s">
        <v>659</v>
      </c>
      <c r="E3070" s="111" t="b">
        <v>0</v>
      </c>
      <c r="F3070" s="111" t="b">
        <v>1</v>
      </c>
      <c r="G3070" s="111" t="b">
        <v>0</v>
      </c>
    </row>
    <row r="3071" spans="1:7" ht="15">
      <c r="A3071" s="111" t="s">
        <v>1372</v>
      </c>
      <c r="B3071" s="111">
        <v>2</v>
      </c>
      <c r="C3071" s="116">
        <v>0.0009129988333062665</v>
      </c>
      <c r="D3071" s="111" t="s">
        <v>659</v>
      </c>
      <c r="E3071" s="111" t="b">
        <v>0</v>
      </c>
      <c r="F3071" s="111" t="b">
        <v>0</v>
      </c>
      <c r="G3071" s="111" t="b">
        <v>0</v>
      </c>
    </row>
    <row r="3072" spans="1:7" ht="15">
      <c r="A3072" s="111" t="s">
        <v>1021</v>
      </c>
      <c r="B3072" s="111">
        <v>2</v>
      </c>
      <c r="C3072" s="116">
        <v>0.0009129988333062665</v>
      </c>
      <c r="D3072" s="111" t="s">
        <v>659</v>
      </c>
      <c r="E3072" s="111" t="b">
        <v>0</v>
      </c>
      <c r="F3072" s="111" t="b">
        <v>0</v>
      </c>
      <c r="G3072" s="111" t="b">
        <v>0</v>
      </c>
    </row>
    <row r="3073" spans="1:7" ht="15">
      <c r="A3073" s="111" t="s">
        <v>1381</v>
      </c>
      <c r="B3073" s="111">
        <v>2</v>
      </c>
      <c r="C3073" s="116">
        <v>0.0011387431120194133</v>
      </c>
      <c r="D3073" s="111" t="s">
        <v>659</v>
      </c>
      <c r="E3073" s="111" t="b">
        <v>0</v>
      </c>
      <c r="F3073" s="111" t="b">
        <v>0</v>
      </c>
      <c r="G3073" s="111" t="b">
        <v>0</v>
      </c>
    </row>
    <row r="3074" spans="1:7" ht="15">
      <c r="A3074" s="111" t="s">
        <v>1652</v>
      </c>
      <c r="B3074" s="111">
        <v>2</v>
      </c>
      <c r="C3074" s="116">
        <v>0.0011387431120194133</v>
      </c>
      <c r="D3074" s="111" t="s">
        <v>659</v>
      </c>
      <c r="E3074" s="111" t="b">
        <v>0</v>
      </c>
      <c r="F3074" s="111" t="b">
        <v>0</v>
      </c>
      <c r="G3074" s="111" t="b">
        <v>0</v>
      </c>
    </row>
    <row r="3075" spans="1:7" ht="15">
      <c r="A3075" s="111" t="s">
        <v>2212</v>
      </c>
      <c r="B3075" s="111">
        <v>2</v>
      </c>
      <c r="C3075" s="116">
        <v>0.0011387431120194133</v>
      </c>
      <c r="D3075" s="111" t="s">
        <v>659</v>
      </c>
      <c r="E3075" s="111" t="b">
        <v>0</v>
      </c>
      <c r="F3075" s="111" t="b">
        <v>0</v>
      </c>
      <c r="G3075" s="111" t="b">
        <v>0</v>
      </c>
    </row>
    <row r="3076" spans="1:7" ht="15">
      <c r="A3076" s="111" t="s">
        <v>1130</v>
      </c>
      <c r="B3076" s="111">
        <v>2</v>
      </c>
      <c r="C3076" s="116">
        <v>0.0011387431120194133</v>
      </c>
      <c r="D3076" s="111" t="s">
        <v>659</v>
      </c>
      <c r="E3076" s="111" t="b">
        <v>0</v>
      </c>
      <c r="F3076" s="111" t="b">
        <v>0</v>
      </c>
      <c r="G3076" s="111" t="b">
        <v>0</v>
      </c>
    </row>
    <row r="3077" spans="1:7" ht="15">
      <c r="A3077" s="111" t="s">
        <v>1220</v>
      </c>
      <c r="B3077" s="111">
        <v>2</v>
      </c>
      <c r="C3077" s="116">
        <v>0.0009129988333062665</v>
      </c>
      <c r="D3077" s="111" t="s">
        <v>659</v>
      </c>
      <c r="E3077" s="111" t="b">
        <v>0</v>
      </c>
      <c r="F3077" s="111" t="b">
        <v>0</v>
      </c>
      <c r="G3077" s="111" t="b">
        <v>0</v>
      </c>
    </row>
    <row r="3078" spans="1:7" ht="15">
      <c r="A3078" s="111" t="s">
        <v>2214</v>
      </c>
      <c r="B3078" s="111">
        <v>2</v>
      </c>
      <c r="C3078" s="116">
        <v>0.0011387431120194133</v>
      </c>
      <c r="D3078" s="111" t="s">
        <v>659</v>
      </c>
      <c r="E3078" s="111" t="b">
        <v>0</v>
      </c>
      <c r="F3078" s="111" t="b">
        <v>0</v>
      </c>
      <c r="G3078" s="111" t="b">
        <v>0</v>
      </c>
    </row>
    <row r="3079" spans="1:7" ht="15">
      <c r="A3079" s="111" t="s">
        <v>2216</v>
      </c>
      <c r="B3079" s="111">
        <v>2</v>
      </c>
      <c r="C3079" s="116">
        <v>0.0011387431120194133</v>
      </c>
      <c r="D3079" s="111" t="s">
        <v>659</v>
      </c>
      <c r="E3079" s="111" t="b">
        <v>0</v>
      </c>
      <c r="F3079" s="111" t="b">
        <v>0</v>
      </c>
      <c r="G3079" s="111" t="b">
        <v>0</v>
      </c>
    </row>
    <row r="3080" spans="1:7" ht="15">
      <c r="A3080" s="111" t="s">
        <v>840</v>
      </c>
      <c r="B3080" s="111">
        <v>2</v>
      </c>
      <c r="C3080" s="116">
        <v>0.0011387431120194133</v>
      </c>
      <c r="D3080" s="111" t="s">
        <v>659</v>
      </c>
      <c r="E3080" s="111" t="b">
        <v>0</v>
      </c>
      <c r="F3080" s="111" t="b">
        <v>0</v>
      </c>
      <c r="G3080" s="111" t="b">
        <v>0</v>
      </c>
    </row>
    <row r="3081" spans="1:7" ht="15">
      <c r="A3081" s="111" t="s">
        <v>773</v>
      </c>
      <c r="B3081" s="111">
        <v>2</v>
      </c>
      <c r="C3081" s="116">
        <v>0.0011387431120194133</v>
      </c>
      <c r="D3081" s="111" t="s">
        <v>659</v>
      </c>
      <c r="E3081" s="111" t="b">
        <v>0</v>
      </c>
      <c r="F3081" s="111" t="b">
        <v>0</v>
      </c>
      <c r="G3081" s="111" t="b">
        <v>0</v>
      </c>
    </row>
    <row r="3082" spans="1:7" ht="15">
      <c r="A3082" s="111" t="s">
        <v>1693</v>
      </c>
      <c r="B3082" s="111">
        <v>2</v>
      </c>
      <c r="C3082" s="116">
        <v>0.0011387431120194133</v>
      </c>
      <c r="D3082" s="111" t="s">
        <v>659</v>
      </c>
      <c r="E3082" s="111" t="b">
        <v>0</v>
      </c>
      <c r="F3082" s="111" t="b">
        <v>0</v>
      </c>
      <c r="G3082" s="111" t="b">
        <v>0</v>
      </c>
    </row>
    <row r="3083" spans="1:7" ht="15">
      <c r="A3083" s="111" t="s">
        <v>1120</v>
      </c>
      <c r="B3083" s="111">
        <v>2</v>
      </c>
      <c r="C3083" s="116">
        <v>0.0011387431120194133</v>
      </c>
      <c r="D3083" s="111" t="s">
        <v>659</v>
      </c>
      <c r="E3083" s="111" t="b">
        <v>0</v>
      </c>
      <c r="F3083" s="111" t="b">
        <v>0</v>
      </c>
      <c r="G3083" s="111" t="b">
        <v>0</v>
      </c>
    </row>
    <row r="3084" spans="1:7" ht="15">
      <c r="A3084" s="111" t="s">
        <v>1582</v>
      </c>
      <c r="B3084" s="111">
        <v>2</v>
      </c>
      <c r="C3084" s="116">
        <v>0.0009129988333062665</v>
      </c>
      <c r="D3084" s="111" t="s">
        <v>659</v>
      </c>
      <c r="E3084" s="111" t="b">
        <v>0</v>
      </c>
      <c r="F3084" s="111" t="b">
        <v>0</v>
      </c>
      <c r="G3084" s="111" t="b">
        <v>0</v>
      </c>
    </row>
    <row r="3085" spans="1:7" ht="15">
      <c r="A3085" s="111" t="s">
        <v>1647</v>
      </c>
      <c r="B3085" s="111">
        <v>2</v>
      </c>
      <c r="C3085" s="116">
        <v>0.0011387431120194133</v>
      </c>
      <c r="D3085" s="111" t="s">
        <v>659</v>
      </c>
      <c r="E3085" s="111" t="b">
        <v>0</v>
      </c>
      <c r="F3085" s="111" t="b">
        <v>0</v>
      </c>
      <c r="G3085" s="111" t="b">
        <v>0</v>
      </c>
    </row>
    <row r="3086" spans="1:7" ht="15">
      <c r="A3086" s="111" t="s">
        <v>1029</v>
      </c>
      <c r="B3086" s="111">
        <v>2</v>
      </c>
      <c r="C3086" s="116">
        <v>0.0011387431120194133</v>
      </c>
      <c r="D3086" s="111" t="s">
        <v>659</v>
      </c>
      <c r="E3086" s="111" t="b">
        <v>0</v>
      </c>
      <c r="F3086" s="111" t="b">
        <v>0</v>
      </c>
      <c r="G3086" s="111" t="b">
        <v>0</v>
      </c>
    </row>
    <row r="3087" spans="1:7" ht="15">
      <c r="A3087" s="111" t="s">
        <v>1097</v>
      </c>
      <c r="B3087" s="111">
        <v>2</v>
      </c>
      <c r="C3087" s="116">
        <v>0.0011387431120194133</v>
      </c>
      <c r="D3087" s="111" t="s">
        <v>659</v>
      </c>
      <c r="E3087" s="111" t="b">
        <v>0</v>
      </c>
      <c r="F3087" s="111" t="b">
        <v>0</v>
      </c>
      <c r="G3087" s="111" t="b">
        <v>0</v>
      </c>
    </row>
    <row r="3088" spans="1:7" ht="15">
      <c r="A3088" s="111" t="s">
        <v>2033</v>
      </c>
      <c r="B3088" s="111">
        <v>2</v>
      </c>
      <c r="C3088" s="116">
        <v>0.0011387431120194133</v>
      </c>
      <c r="D3088" s="111" t="s">
        <v>659</v>
      </c>
      <c r="E3088" s="111" t="b">
        <v>0</v>
      </c>
      <c r="F3088" s="111" t="b">
        <v>0</v>
      </c>
      <c r="G3088" s="111" t="b">
        <v>0</v>
      </c>
    </row>
    <row r="3089" spans="1:7" ht="15">
      <c r="A3089" s="111" t="s">
        <v>684</v>
      </c>
      <c r="B3089" s="111">
        <v>120</v>
      </c>
      <c r="C3089" s="116">
        <v>0.00839130963385483</v>
      </c>
      <c r="D3089" s="111" t="s">
        <v>660</v>
      </c>
      <c r="E3089" s="111" t="b">
        <v>0</v>
      </c>
      <c r="F3089" s="111" t="b">
        <v>0</v>
      </c>
      <c r="G3089" s="111" t="b">
        <v>0</v>
      </c>
    </row>
    <row r="3090" spans="1:7" ht="15">
      <c r="A3090" s="111" t="s">
        <v>682</v>
      </c>
      <c r="B3090" s="111">
        <v>94</v>
      </c>
      <c r="C3090" s="116">
        <v>0.006573192546519616</v>
      </c>
      <c r="D3090" s="111" t="s">
        <v>660</v>
      </c>
      <c r="E3090" s="111" t="b">
        <v>0</v>
      </c>
      <c r="F3090" s="111" t="b">
        <v>0</v>
      </c>
      <c r="G3090" s="111" t="b">
        <v>0</v>
      </c>
    </row>
    <row r="3091" spans="1:7" ht="15">
      <c r="A3091" s="111" t="s">
        <v>683</v>
      </c>
      <c r="B3091" s="111">
        <v>83</v>
      </c>
      <c r="C3091" s="116">
        <v>0.0072373650456352455</v>
      </c>
      <c r="D3091" s="111" t="s">
        <v>660</v>
      </c>
      <c r="E3091" s="111" t="b">
        <v>0</v>
      </c>
      <c r="F3091" s="111" t="b">
        <v>0</v>
      </c>
      <c r="G3091" s="111" t="b">
        <v>0</v>
      </c>
    </row>
    <row r="3092" spans="1:7" ht="15">
      <c r="A3092" s="111" t="s">
        <v>688</v>
      </c>
      <c r="B3092" s="111">
        <v>43</v>
      </c>
      <c r="C3092" s="116">
        <v>0.00459136001873426</v>
      </c>
      <c r="D3092" s="111" t="s">
        <v>660</v>
      </c>
      <c r="E3092" s="111" t="b">
        <v>0</v>
      </c>
      <c r="F3092" s="111" t="b">
        <v>0</v>
      </c>
      <c r="G3092" s="111" t="b">
        <v>0</v>
      </c>
    </row>
    <row r="3093" spans="1:7" ht="15">
      <c r="A3093" s="111" t="s">
        <v>694</v>
      </c>
      <c r="B3093" s="111">
        <v>29</v>
      </c>
      <c r="C3093" s="116">
        <v>0.0045271917417521014</v>
      </c>
      <c r="D3093" s="111" t="s">
        <v>660</v>
      </c>
      <c r="E3093" s="111" t="b">
        <v>0</v>
      </c>
      <c r="F3093" s="111" t="b">
        <v>0</v>
      </c>
      <c r="G3093" s="111" t="b">
        <v>0</v>
      </c>
    </row>
    <row r="3094" spans="1:7" ht="15">
      <c r="A3094" s="111" t="s">
        <v>685</v>
      </c>
      <c r="B3094" s="111">
        <v>28</v>
      </c>
      <c r="C3094" s="116">
        <v>0.002441520738286589</v>
      </c>
      <c r="D3094" s="111" t="s">
        <v>660</v>
      </c>
      <c r="E3094" s="111" t="b">
        <v>0</v>
      </c>
      <c r="F3094" s="111" t="b">
        <v>0</v>
      </c>
      <c r="G3094" s="111" t="b">
        <v>0</v>
      </c>
    </row>
    <row r="3095" spans="1:7" ht="15">
      <c r="A3095" s="111" t="s">
        <v>730</v>
      </c>
      <c r="B3095" s="111">
        <v>28</v>
      </c>
      <c r="C3095" s="116">
        <v>0.010978495632200979</v>
      </c>
      <c r="D3095" s="111" t="s">
        <v>660</v>
      </c>
      <c r="E3095" s="111" t="b">
        <v>0</v>
      </c>
      <c r="F3095" s="111" t="b">
        <v>0</v>
      </c>
      <c r="G3095" s="111" t="b">
        <v>0</v>
      </c>
    </row>
    <row r="3096" spans="1:7" ht="15">
      <c r="A3096" s="111" t="s">
        <v>690</v>
      </c>
      <c r="B3096" s="111">
        <v>24</v>
      </c>
      <c r="C3096" s="116">
        <v>0.0028234002343723373</v>
      </c>
      <c r="D3096" s="111" t="s">
        <v>660</v>
      </c>
      <c r="E3096" s="111" t="b">
        <v>0</v>
      </c>
      <c r="F3096" s="111" t="b">
        <v>0</v>
      </c>
      <c r="G3096" s="111" t="b">
        <v>0</v>
      </c>
    </row>
    <row r="3097" spans="1:7" ht="15">
      <c r="A3097" s="111" t="s">
        <v>710</v>
      </c>
      <c r="B3097" s="111">
        <v>24</v>
      </c>
      <c r="C3097" s="116">
        <v>0.003105064836067505</v>
      </c>
      <c r="D3097" s="111" t="s">
        <v>660</v>
      </c>
      <c r="E3097" s="111" t="b">
        <v>0</v>
      </c>
      <c r="F3097" s="111" t="b">
        <v>0</v>
      </c>
      <c r="G3097" s="111" t="b">
        <v>0</v>
      </c>
    </row>
    <row r="3098" spans="1:7" ht="15">
      <c r="A3098" s="111" t="s">
        <v>686</v>
      </c>
      <c r="B3098" s="111">
        <v>23</v>
      </c>
      <c r="C3098" s="116">
        <v>0.004343039922640543</v>
      </c>
      <c r="D3098" s="111" t="s">
        <v>660</v>
      </c>
      <c r="E3098" s="111" t="b">
        <v>0</v>
      </c>
      <c r="F3098" s="111" t="b">
        <v>0</v>
      </c>
      <c r="G3098" s="111" t="b">
        <v>0</v>
      </c>
    </row>
    <row r="3099" spans="1:7" ht="15">
      <c r="A3099" s="111" t="s">
        <v>697</v>
      </c>
      <c r="B3099" s="111">
        <v>23</v>
      </c>
      <c r="C3099" s="116">
        <v>0.0027057585579401567</v>
      </c>
      <c r="D3099" s="111" t="s">
        <v>660</v>
      </c>
      <c r="E3099" s="111" t="b">
        <v>0</v>
      </c>
      <c r="F3099" s="111" t="b">
        <v>0</v>
      </c>
      <c r="G3099" s="111" t="b">
        <v>0</v>
      </c>
    </row>
    <row r="3100" spans="1:7" ht="15">
      <c r="A3100" s="111" t="s">
        <v>693</v>
      </c>
      <c r="B3100" s="111">
        <v>21</v>
      </c>
      <c r="C3100" s="116">
        <v>0.002716931731559067</v>
      </c>
      <c r="D3100" s="111" t="s">
        <v>660</v>
      </c>
      <c r="E3100" s="111" t="b">
        <v>0</v>
      </c>
      <c r="F3100" s="111" t="b">
        <v>0</v>
      </c>
      <c r="G3100" s="111" t="b">
        <v>0</v>
      </c>
    </row>
    <row r="3101" spans="1:7" ht="15">
      <c r="A3101" s="111" t="s">
        <v>708</v>
      </c>
      <c r="B3101" s="111">
        <v>17</v>
      </c>
      <c r="C3101" s="116">
        <v>0.0024163032804160795</v>
      </c>
      <c r="D3101" s="111" t="s">
        <v>660</v>
      </c>
      <c r="E3101" s="111" t="b">
        <v>0</v>
      </c>
      <c r="F3101" s="111" t="b">
        <v>0</v>
      </c>
      <c r="G3101" s="111" t="b">
        <v>0</v>
      </c>
    </row>
    <row r="3102" spans="1:7" ht="15">
      <c r="A3102" s="111" t="s">
        <v>700</v>
      </c>
      <c r="B3102" s="111">
        <v>17</v>
      </c>
      <c r="C3102" s="116">
        <v>0.0019999084993470723</v>
      </c>
      <c r="D3102" s="111" t="s">
        <v>660</v>
      </c>
      <c r="E3102" s="111" t="b">
        <v>0</v>
      </c>
      <c r="F3102" s="111" t="b">
        <v>0</v>
      </c>
      <c r="G3102" s="111" t="b">
        <v>0</v>
      </c>
    </row>
    <row r="3103" spans="1:7" ht="15">
      <c r="A3103" s="111" t="s">
        <v>715</v>
      </c>
      <c r="B3103" s="111">
        <v>17</v>
      </c>
      <c r="C3103" s="116">
        <v>0.0026538710210270945</v>
      </c>
      <c r="D3103" s="111" t="s">
        <v>660</v>
      </c>
      <c r="E3103" s="111" t="b">
        <v>0</v>
      </c>
      <c r="F3103" s="111" t="b">
        <v>0</v>
      </c>
      <c r="G3103" s="111" t="b">
        <v>0</v>
      </c>
    </row>
    <row r="3104" spans="1:7" ht="15">
      <c r="A3104" s="111" t="s">
        <v>778</v>
      </c>
      <c r="B3104" s="111">
        <v>16</v>
      </c>
      <c r="C3104" s="116">
        <v>0.0027449317404976705</v>
      </c>
      <c r="D3104" s="111" t="s">
        <v>660</v>
      </c>
      <c r="E3104" s="111" t="b">
        <v>0</v>
      </c>
      <c r="F3104" s="111" t="b">
        <v>0</v>
      </c>
      <c r="G3104" s="111" t="b">
        <v>0</v>
      </c>
    </row>
    <row r="3105" spans="1:7" ht="15">
      <c r="A3105" s="111" t="s">
        <v>759</v>
      </c>
      <c r="B3105" s="111">
        <v>16</v>
      </c>
      <c r="C3105" s="116">
        <v>0.0027449317404976705</v>
      </c>
      <c r="D3105" s="111" t="s">
        <v>660</v>
      </c>
      <c r="E3105" s="111" t="b">
        <v>0</v>
      </c>
      <c r="F3105" s="111" t="b">
        <v>0</v>
      </c>
      <c r="G3105" s="111" t="b">
        <v>0</v>
      </c>
    </row>
    <row r="3106" spans="1:7" ht="15">
      <c r="A3106" s="111" t="s">
        <v>287</v>
      </c>
      <c r="B3106" s="111">
        <v>16</v>
      </c>
      <c r="C3106" s="116">
        <v>0.003334503486210395</v>
      </c>
      <c r="D3106" s="111" t="s">
        <v>660</v>
      </c>
      <c r="E3106" s="111" t="b">
        <v>0</v>
      </c>
      <c r="F3106" s="111" t="b">
        <v>0</v>
      </c>
      <c r="G3106" s="111" t="b">
        <v>0</v>
      </c>
    </row>
    <row r="3107" spans="1:7" ht="15">
      <c r="A3107" s="111" t="s">
        <v>758</v>
      </c>
      <c r="B3107" s="111">
        <v>15</v>
      </c>
      <c r="C3107" s="116">
        <v>0.0031260970183222448</v>
      </c>
      <c r="D3107" s="111" t="s">
        <v>660</v>
      </c>
      <c r="E3107" s="111" t="b">
        <v>0</v>
      </c>
      <c r="F3107" s="111" t="b">
        <v>0</v>
      </c>
      <c r="G3107" s="111" t="b">
        <v>0</v>
      </c>
    </row>
    <row r="3108" spans="1:7" ht="15">
      <c r="A3108" s="111" t="s">
        <v>689</v>
      </c>
      <c r="B3108" s="111">
        <v>15</v>
      </c>
      <c r="C3108" s="116">
        <v>0.0023416509009062596</v>
      </c>
      <c r="D3108" s="111" t="s">
        <v>660</v>
      </c>
      <c r="E3108" s="111" t="b">
        <v>0</v>
      </c>
      <c r="F3108" s="111" t="b">
        <v>0</v>
      </c>
      <c r="G3108" s="111" t="b">
        <v>0</v>
      </c>
    </row>
    <row r="3109" spans="1:7" ht="15">
      <c r="A3109" s="111" t="s">
        <v>236</v>
      </c>
      <c r="B3109" s="111">
        <v>14</v>
      </c>
      <c r="C3109" s="116">
        <v>0.004066418667114758</v>
      </c>
      <c r="D3109" s="111" t="s">
        <v>660</v>
      </c>
      <c r="E3109" s="111" t="b">
        <v>0</v>
      </c>
      <c r="F3109" s="111" t="b">
        <v>0</v>
      </c>
      <c r="G3109" s="111" t="b">
        <v>0</v>
      </c>
    </row>
    <row r="3110" spans="1:7" ht="15">
      <c r="A3110" s="111" t="s">
        <v>802</v>
      </c>
      <c r="B3110" s="111">
        <v>14</v>
      </c>
      <c r="C3110" s="116">
        <v>0.004066418667114758</v>
      </c>
      <c r="D3110" s="111" t="s">
        <v>660</v>
      </c>
      <c r="E3110" s="111" t="b">
        <v>1</v>
      </c>
      <c r="F3110" s="111" t="b">
        <v>0</v>
      </c>
      <c r="G3110" s="111" t="b">
        <v>0</v>
      </c>
    </row>
    <row r="3111" spans="1:7" ht="15">
      <c r="A3111" s="111" t="s">
        <v>790</v>
      </c>
      <c r="B3111" s="111">
        <v>14</v>
      </c>
      <c r="C3111" s="116">
        <v>0.005489247816100489</v>
      </c>
      <c r="D3111" s="111" t="s">
        <v>660</v>
      </c>
      <c r="E3111" s="111" t="b">
        <v>0</v>
      </c>
      <c r="F3111" s="111" t="b">
        <v>0</v>
      </c>
      <c r="G3111" s="111" t="b">
        <v>0</v>
      </c>
    </row>
    <row r="3112" spans="1:7" ht="15">
      <c r="A3112" s="111" t="s">
        <v>701</v>
      </c>
      <c r="B3112" s="111">
        <v>12</v>
      </c>
      <c r="C3112" s="116">
        <v>0.002500877614657796</v>
      </c>
      <c r="D3112" s="111" t="s">
        <v>660</v>
      </c>
      <c r="E3112" s="111" t="b">
        <v>0</v>
      </c>
      <c r="F3112" s="111" t="b">
        <v>0</v>
      </c>
      <c r="G3112" s="111" t="b">
        <v>0</v>
      </c>
    </row>
    <row r="3113" spans="1:7" ht="15">
      <c r="A3113" s="111" t="s">
        <v>695</v>
      </c>
      <c r="B3113" s="111">
        <v>12</v>
      </c>
      <c r="C3113" s="116">
        <v>0.0022659338726820225</v>
      </c>
      <c r="D3113" s="111" t="s">
        <v>660</v>
      </c>
      <c r="E3113" s="111" t="b">
        <v>0</v>
      </c>
      <c r="F3113" s="111" t="b">
        <v>0</v>
      </c>
      <c r="G3113" s="111" t="b">
        <v>0</v>
      </c>
    </row>
    <row r="3114" spans="1:7" ht="15">
      <c r="A3114" s="111" t="s">
        <v>699</v>
      </c>
      <c r="B3114" s="111">
        <v>12</v>
      </c>
      <c r="C3114" s="116">
        <v>0.0022659338726820225</v>
      </c>
      <c r="D3114" s="111" t="s">
        <v>660</v>
      </c>
      <c r="E3114" s="111" t="b">
        <v>0</v>
      </c>
      <c r="F3114" s="111" t="b">
        <v>0</v>
      </c>
      <c r="G3114" s="111" t="b">
        <v>0</v>
      </c>
    </row>
    <row r="3115" spans="1:7" ht="15">
      <c r="A3115" s="111" t="s">
        <v>814</v>
      </c>
      <c r="B3115" s="111">
        <v>12</v>
      </c>
      <c r="C3115" s="116">
        <v>0.0034855017146697923</v>
      </c>
      <c r="D3115" s="111" t="s">
        <v>660</v>
      </c>
      <c r="E3115" s="111" t="b">
        <v>0</v>
      </c>
      <c r="F3115" s="111" t="b">
        <v>0</v>
      </c>
      <c r="G3115" s="111" t="b">
        <v>0</v>
      </c>
    </row>
    <row r="3116" spans="1:7" ht="15">
      <c r="A3116" s="111" t="s">
        <v>711</v>
      </c>
      <c r="B3116" s="111">
        <v>12</v>
      </c>
      <c r="C3116" s="116">
        <v>0.0030928885627127777</v>
      </c>
      <c r="D3116" s="111" t="s">
        <v>660</v>
      </c>
      <c r="E3116" s="111" t="b">
        <v>0</v>
      </c>
      <c r="F3116" s="111" t="b">
        <v>0</v>
      </c>
      <c r="G3116" s="111" t="b">
        <v>0</v>
      </c>
    </row>
    <row r="3117" spans="1:7" ht="15">
      <c r="A3117" s="111" t="s">
        <v>714</v>
      </c>
      <c r="B3117" s="111">
        <v>11</v>
      </c>
      <c r="C3117" s="116">
        <v>0.0028351478491533792</v>
      </c>
      <c r="D3117" s="111" t="s">
        <v>660</v>
      </c>
      <c r="E3117" s="111" t="b">
        <v>0</v>
      </c>
      <c r="F3117" s="111" t="b">
        <v>0</v>
      </c>
      <c r="G3117" s="111" t="b">
        <v>0</v>
      </c>
    </row>
    <row r="3118" spans="1:7" ht="15">
      <c r="A3118" s="111" t="s">
        <v>732</v>
      </c>
      <c r="B3118" s="111">
        <v>10</v>
      </c>
      <c r="C3118" s="116">
        <v>0.0025774071355939812</v>
      </c>
      <c r="D3118" s="111" t="s">
        <v>660</v>
      </c>
      <c r="E3118" s="111" t="b">
        <v>0</v>
      </c>
      <c r="F3118" s="111" t="b">
        <v>0</v>
      </c>
      <c r="G3118" s="111" t="b">
        <v>0</v>
      </c>
    </row>
    <row r="3119" spans="1:7" ht="15">
      <c r="A3119" s="111" t="s">
        <v>919</v>
      </c>
      <c r="B3119" s="111">
        <v>10</v>
      </c>
      <c r="C3119" s="116">
        <v>0.0033263900850077433</v>
      </c>
      <c r="D3119" s="111" t="s">
        <v>660</v>
      </c>
      <c r="E3119" s="111" t="b">
        <v>0</v>
      </c>
      <c r="F3119" s="111" t="b">
        <v>0</v>
      </c>
      <c r="G3119" s="111" t="b">
        <v>0</v>
      </c>
    </row>
    <row r="3120" spans="1:7" ht="15">
      <c r="A3120" s="111" t="s">
        <v>770</v>
      </c>
      <c r="B3120" s="111">
        <v>10</v>
      </c>
      <c r="C3120" s="116">
        <v>0.0023100835500179354</v>
      </c>
      <c r="D3120" s="111" t="s">
        <v>660</v>
      </c>
      <c r="E3120" s="111" t="b">
        <v>0</v>
      </c>
      <c r="F3120" s="111" t="b">
        <v>0</v>
      </c>
      <c r="G3120" s="111" t="b">
        <v>0</v>
      </c>
    </row>
    <row r="3121" spans="1:7" ht="15">
      <c r="A3121" s="111" t="s">
        <v>746</v>
      </c>
      <c r="B3121" s="111">
        <v>10</v>
      </c>
      <c r="C3121" s="116">
        <v>0.0029045847622248266</v>
      </c>
      <c r="D3121" s="111" t="s">
        <v>660</v>
      </c>
      <c r="E3121" s="111" t="b">
        <v>0</v>
      </c>
      <c r="F3121" s="111" t="b">
        <v>0</v>
      </c>
      <c r="G3121" s="111" t="b">
        <v>0</v>
      </c>
    </row>
    <row r="3122" spans="1:7" ht="15">
      <c r="A3122" s="111" t="s">
        <v>722</v>
      </c>
      <c r="B3122" s="111">
        <v>9</v>
      </c>
      <c r="C3122" s="116">
        <v>0.0016994504045115166</v>
      </c>
      <c r="D3122" s="111" t="s">
        <v>660</v>
      </c>
      <c r="E3122" s="111" t="b">
        <v>0</v>
      </c>
      <c r="F3122" s="111" t="b">
        <v>0</v>
      </c>
      <c r="G3122" s="111" t="b">
        <v>0</v>
      </c>
    </row>
    <row r="3123" spans="1:7" ht="15">
      <c r="A3123" s="111" t="s">
        <v>764</v>
      </c>
      <c r="B3123" s="111">
        <v>9</v>
      </c>
      <c r="C3123" s="116">
        <v>0.003528802167493171</v>
      </c>
      <c r="D3123" s="111" t="s">
        <v>660</v>
      </c>
      <c r="E3123" s="111" t="b">
        <v>0</v>
      </c>
      <c r="F3123" s="111" t="b">
        <v>0</v>
      </c>
      <c r="G3123" s="111" t="b">
        <v>0</v>
      </c>
    </row>
    <row r="3124" spans="1:7" ht="15">
      <c r="A3124" s="111" t="s">
        <v>743</v>
      </c>
      <c r="B3124" s="111">
        <v>9</v>
      </c>
      <c r="C3124" s="116">
        <v>0.002319666422034583</v>
      </c>
      <c r="D3124" s="111" t="s">
        <v>660</v>
      </c>
      <c r="E3124" s="111" t="b">
        <v>0</v>
      </c>
      <c r="F3124" s="111" t="b">
        <v>0</v>
      </c>
      <c r="G3124" s="111" t="b">
        <v>0</v>
      </c>
    </row>
    <row r="3125" spans="1:7" ht="15">
      <c r="A3125" s="111" t="s">
        <v>745</v>
      </c>
      <c r="B3125" s="111">
        <v>9</v>
      </c>
      <c r="C3125" s="116">
        <v>0.002319666422034583</v>
      </c>
      <c r="D3125" s="111" t="s">
        <v>660</v>
      </c>
      <c r="E3125" s="111" t="b">
        <v>0</v>
      </c>
      <c r="F3125" s="111" t="b">
        <v>0</v>
      </c>
      <c r="G3125" s="111" t="b">
        <v>0</v>
      </c>
    </row>
    <row r="3126" spans="1:7" ht="15">
      <c r="A3126" s="111" t="s">
        <v>824</v>
      </c>
      <c r="B3126" s="111">
        <v>9</v>
      </c>
      <c r="C3126" s="116">
        <v>0.002993751076506969</v>
      </c>
      <c r="D3126" s="111" t="s">
        <v>660</v>
      </c>
      <c r="E3126" s="111" t="b">
        <v>0</v>
      </c>
      <c r="F3126" s="111" t="b">
        <v>0</v>
      </c>
      <c r="G3126" s="111" t="b">
        <v>0</v>
      </c>
    </row>
    <row r="3127" spans="1:7" ht="15">
      <c r="A3127" s="111" t="s">
        <v>769</v>
      </c>
      <c r="B3127" s="111">
        <v>9</v>
      </c>
      <c r="C3127" s="116">
        <v>0.002079075195016142</v>
      </c>
      <c r="D3127" s="111" t="s">
        <v>660</v>
      </c>
      <c r="E3127" s="111" t="b">
        <v>0</v>
      </c>
      <c r="F3127" s="111" t="b">
        <v>0</v>
      </c>
      <c r="G3127" s="111" t="b">
        <v>0</v>
      </c>
    </row>
    <row r="3128" spans="1:7" ht="15">
      <c r="A3128" s="111" t="s">
        <v>724</v>
      </c>
      <c r="B3128" s="111">
        <v>9</v>
      </c>
      <c r="C3128" s="116">
        <v>0.0018756582109933468</v>
      </c>
      <c r="D3128" s="111" t="s">
        <v>660</v>
      </c>
      <c r="E3128" s="111" t="b">
        <v>0</v>
      </c>
      <c r="F3128" s="111" t="b">
        <v>0</v>
      </c>
      <c r="G3128" s="111" t="b">
        <v>0</v>
      </c>
    </row>
    <row r="3129" spans="1:7" ht="15">
      <c r="A3129" s="111" t="s">
        <v>796</v>
      </c>
      <c r="B3129" s="111">
        <v>9</v>
      </c>
      <c r="C3129" s="116">
        <v>0.002993751076506969</v>
      </c>
      <c r="D3129" s="111" t="s">
        <v>660</v>
      </c>
      <c r="E3129" s="111" t="b">
        <v>0</v>
      </c>
      <c r="F3129" s="111" t="b">
        <v>0</v>
      </c>
      <c r="G3129" s="111" t="b">
        <v>0</v>
      </c>
    </row>
    <row r="3130" spans="1:7" ht="15">
      <c r="A3130" s="111" t="s">
        <v>691</v>
      </c>
      <c r="B3130" s="111">
        <v>9</v>
      </c>
      <c r="C3130" s="116">
        <v>0.002319666422034583</v>
      </c>
      <c r="D3130" s="111" t="s">
        <v>660</v>
      </c>
      <c r="E3130" s="111" t="b">
        <v>0</v>
      </c>
      <c r="F3130" s="111" t="b">
        <v>0</v>
      </c>
      <c r="G3130" s="111" t="b">
        <v>0</v>
      </c>
    </row>
    <row r="3131" spans="1:7" ht="15">
      <c r="A3131" s="111" t="s">
        <v>727</v>
      </c>
      <c r="B3131" s="111">
        <v>9</v>
      </c>
      <c r="C3131" s="116">
        <v>0.002993751076506969</v>
      </c>
      <c r="D3131" s="111" t="s">
        <v>660</v>
      </c>
      <c r="E3131" s="111" t="b">
        <v>0</v>
      </c>
      <c r="F3131" s="111" t="b">
        <v>0</v>
      </c>
      <c r="G3131" s="111" t="b">
        <v>0</v>
      </c>
    </row>
    <row r="3132" spans="1:7" ht="15">
      <c r="A3132" s="111" t="s">
        <v>696</v>
      </c>
      <c r="B3132" s="111">
        <v>8</v>
      </c>
      <c r="C3132" s="116">
        <v>0.0018480668400143484</v>
      </c>
      <c r="D3132" s="111" t="s">
        <v>660</v>
      </c>
      <c r="E3132" s="111" t="b">
        <v>0</v>
      </c>
      <c r="F3132" s="111" t="b">
        <v>0</v>
      </c>
      <c r="G3132" s="111" t="b">
        <v>0</v>
      </c>
    </row>
    <row r="3133" spans="1:7" ht="15">
      <c r="A3133" s="111" t="s">
        <v>720</v>
      </c>
      <c r="B3133" s="111">
        <v>8</v>
      </c>
      <c r="C3133" s="116">
        <v>0.0020619257084751852</v>
      </c>
      <c r="D3133" s="111" t="s">
        <v>660</v>
      </c>
      <c r="E3133" s="111" t="b">
        <v>0</v>
      </c>
      <c r="F3133" s="111" t="b">
        <v>0</v>
      </c>
      <c r="G3133" s="111" t="b">
        <v>0</v>
      </c>
    </row>
    <row r="3134" spans="1:7" ht="15">
      <c r="A3134" s="111" t="s">
        <v>692</v>
      </c>
      <c r="B3134" s="111">
        <v>8</v>
      </c>
      <c r="C3134" s="116">
        <v>0.002661112068006195</v>
      </c>
      <c r="D3134" s="111" t="s">
        <v>660</v>
      </c>
      <c r="E3134" s="111" t="b">
        <v>0</v>
      </c>
      <c r="F3134" s="111" t="b">
        <v>0</v>
      </c>
      <c r="G3134" s="111" t="b">
        <v>0</v>
      </c>
    </row>
    <row r="3135" spans="1:7" ht="15">
      <c r="A3135" s="111" t="s">
        <v>756</v>
      </c>
      <c r="B3135" s="111">
        <v>8</v>
      </c>
      <c r="C3135" s="116">
        <v>0.0023236678097798614</v>
      </c>
      <c r="D3135" s="111" t="s">
        <v>660</v>
      </c>
      <c r="E3135" s="111" t="b">
        <v>0</v>
      </c>
      <c r="F3135" s="111" t="b">
        <v>0</v>
      </c>
      <c r="G3135" s="111" t="b">
        <v>0</v>
      </c>
    </row>
    <row r="3136" spans="1:7" ht="15">
      <c r="A3136" s="111" t="s">
        <v>726</v>
      </c>
      <c r="B3136" s="111">
        <v>8</v>
      </c>
      <c r="C3136" s="116">
        <v>0.0020619257084751852</v>
      </c>
      <c r="D3136" s="111" t="s">
        <v>660</v>
      </c>
      <c r="E3136" s="111" t="b">
        <v>0</v>
      </c>
      <c r="F3136" s="111" t="b">
        <v>0</v>
      </c>
      <c r="G3136" s="111" t="b">
        <v>0</v>
      </c>
    </row>
    <row r="3137" spans="1:7" ht="15">
      <c r="A3137" s="111" t="s">
        <v>717</v>
      </c>
      <c r="B3137" s="111">
        <v>8</v>
      </c>
      <c r="C3137" s="116">
        <v>0.001510622581788015</v>
      </c>
      <c r="D3137" s="111" t="s">
        <v>660</v>
      </c>
      <c r="E3137" s="111" t="b">
        <v>0</v>
      </c>
      <c r="F3137" s="111" t="b">
        <v>1</v>
      </c>
      <c r="G3137" s="111" t="b">
        <v>0</v>
      </c>
    </row>
    <row r="3138" spans="1:7" ht="15">
      <c r="A3138" s="111" t="s">
        <v>757</v>
      </c>
      <c r="B3138" s="111">
        <v>8</v>
      </c>
      <c r="C3138" s="116">
        <v>0.0020619257084751852</v>
      </c>
      <c r="D3138" s="111" t="s">
        <v>660</v>
      </c>
      <c r="E3138" s="111" t="b">
        <v>0</v>
      </c>
      <c r="F3138" s="111" t="b">
        <v>0</v>
      </c>
      <c r="G3138" s="111" t="b">
        <v>0</v>
      </c>
    </row>
    <row r="3139" spans="1:7" ht="15">
      <c r="A3139" s="111" t="s">
        <v>794</v>
      </c>
      <c r="B3139" s="111">
        <v>8</v>
      </c>
      <c r="C3139" s="116">
        <v>0.0031367130377717082</v>
      </c>
      <c r="D3139" s="111" t="s">
        <v>660</v>
      </c>
      <c r="E3139" s="111" t="b">
        <v>0</v>
      </c>
      <c r="F3139" s="111" t="b">
        <v>0</v>
      </c>
      <c r="G3139" s="111" t="b">
        <v>0</v>
      </c>
    </row>
    <row r="3140" spans="1:7" ht="15">
      <c r="A3140" s="111" t="s">
        <v>991</v>
      </c>
      <c r="B3140" s="111">
        <v>8</v>
      </c>
      <c r="C3140" s="116">
        <v>0.0031367130377717082</v>
      </c>
      <c r="D3140" s="111" t="s">
        <v>660</v>
      </c>
      <c r="E3140" s="111" t="b">
        <v>0</v>
      </c>
      <c r="F3140" s="111" t="b">
        <v>0</v>
      </c>
      <c r="G3140" s="111" t="b">
        <v>0</v>
      </c>
    </row>
    <row r="3141" spans="1:7" ht="15">
      <c r="A3141" s="111" t="s">
        <v>783</v>
      </c>
      <c r="B3141" s="111">
        <v>7</v>
      </c>
      <c r="C3141" s="116">
        <v>0.0018041849949157868</v>
      </c>
      <c r="D3141" s="111" t="s">
        <v>660</v>
      </c>
      <c r="E3141" s="111" t="b">
        <v>0</v>
      </c>
      <c r="F3141" s="111" t="b">
        <v>0</v>
      </c>
      <c r="G3141" s="111" t="b">
        <v>0</v>
      </c>
    </row>
    <row r="3142" spans="1:7" ht="15">
      <c r="A3142" s="111" t="s">
        <v>772</v>
      </c>
      <c r="B3142" s="111">
        <v>7</v>
      </c>
      <c r="C3142" s="116">
        <v>0.002033209333557379</v>
      </c>
      <c r="D3142" s="111" t="s">
        <v>660</v>
      </c>
      <c r="E3142" s="111" t="b">
        <v>0</v>
      </c>
      <c r="F3142" s="111" t="b">
        <v>0</v>
      </c>
      <c r="G3142" s="111" t="b">
        <v>0</v>
      </c>
    </row>
    <row r="3143" spans="1:7" ht="15">
      <c r="A3143" s="111" t="s">
        <v>835</v>
      </c>
      <c r="B3143" s="111">
        <v>7</v>
      </c>
      <c r="C3143" s="116">
        <v>0.002033209333557379</v>
      </c>
      <c r="D3143" s="111" t="s">
        <v>660</v>
      </c>
      <c r="E3143" s="111" t="b">
        <v>0</v>
      </c>
      <c r="F3143" s="111" t="b">
        <v>0</v>
      </c>
      <c r="G3143" s="111" t="b">
        <v>0</v>
      </c>
    </row>
    <row r="3144" spans="1:7" ht="15">
      <c r="A3144" s="111" t="s">
        <v>751</v>
      </c>
      <c r="B3144" s="111">
        <v>7</v>
      </c>
      <c r="C3144" s="116">
        <v>0.0016170584850125549</v>
      </c>
      <c r="D3144" s="111" t="s">
        <v>660</v>
      </c>
      <c r="E3144" s="111" t="b">
        <v>0</v>
      </c>
      <c r="F3144" s="111" t="b">
        <v>0</v>
      </c>
      <c r="G3144" s="111" t="b">
        <v>0</v>
      </c>
    </row>
    <row r="3145" spans="1:7" ht="15">
      <c r="A3145" s="111" t="s">
        <v>912</v>
      </c>
      <c r="B3145" s="111">
        <v>7</v>
      </c>
      <c r="C3145" s="116">
        <v>0.0016170584850125549</v>
      </c>
      <c r="D3145" s="111" t="s">
        <v>660</v>
      </c>
      <c r="E3145" s="111" t="b">
        <v>0</v>
      </c>
      <c r="F3145" s="111" t="b">
        <v>0</v>
      </c>
      <c r="G3145" s="111" t="b">
        <v>0</v>
      </c>
    </row>
    <row r="3146" spans="1:7" ht="15">
      <c r="A3146" s="111" t="s">
        <v>748</v>
      </c>
      <c r="B3146" s="111">
        <v>7</v>
      </c>
      <c r="C3146" s="116">
        <v>0.0014588452752170476</v>
      </c>
      <c r="D3146" s="111" t="s">
        <v>660</v>
      </c>
      <c r="E3146" s="111" t="b">
        <v>1</v>
      </c>
      <c r="F3146" s="111" t="b">
        <v>0</v>
      </c>
      <c r="G3146" s="111" t="b">
        <v>0</v>
      </c>
    </row>
    <row r="3147" spans="1:7" ht="15">
      <c r="A3147" s="111" t="s">
        <v>823</v>
      </c>
      <c r="B3147" s="111">
        <v>7</v>
      </c>
      <c r="C3147" s="116">
        <v>0.002033209333557379</v>
      </c>
      <c r="D3147" s="111" t="s">
        <v>660</v>
      </c>
      <c r="E3147" s="111" t="b">
        <v>0</v>
      </c>
      <c r="F3147" s="111" t="b">
        <v>0</v>
      </c>
      <c r="G3147" s="111" t="b">
        <v>0</v>
      </c>
    </row>
    <row r="3148" spans="1:7" ht="15">
      <c r="A3148" s="111" t="s">
        <v>1025</v>
      </c>
      <c r="B3148" s="111">
        <v>7</v>
      </c>
      <c r="C3148" s="116">
        <v>0.0016170584850125549</v>
      </c>
      <c r="D3148" s="111" t="s">
        <v>660</v>
      </c>
      <c r="E3148" s="111" t="b">
        <v>0</v>
      </c>
      <c r="F3148" s="111" t="b">
        <v>0</v>
      </c>
      <c r="G3148" s="111" t="b">
        <v>0</v>
      </c>
    </row>
    <row r="3149" spans="1:7" ht="15">
      <c r="A3149" s="111" t="s">
        <v>847</v>
      </c>
      <c r="B3149" s="111">
        <v>7</v>
      </c>
      <c r="C3149" s="116">
        <v>0.0014588452752170476</v>
      </c>
      <c r="D3149" s="111" t="s">
        <v>660</v>
      </c>
      <c r="E3149" s="111" t="b">
        <v>0</v>
      </c>
      <c r="F3149" s="111" t="b">
        <v>0</v>
      </c>
      <c r="G3149" s="111" t="b">
        <v>0</v>
      </c>
    </row>
    <row r="3150" spans="1:7" ht="15">
      <c r="A3150" s="111" t="s">
        <v>1028</v>
      </c>
      <c r="B3150" s="111">
        <v>7</v>
      </c>
      <c r="C3150" s="116">
        <v>0.0016170584850125549</v>
      </c>
      <c r="D3150" s="111" t="s">
        <v>660</v>
      </c>
      <c r="E3150" s="111" t="b">
        <v>0</v>
      </c>
      <c r="F3150" s="111" t="b">
        <v>0</v>
      </c>
      <c r="G3150" s="111" t="b">
        <v>0</v>
      </c>
    </row>
    <row r="3151" spans="1:7" ht="15">
      <c r="A3151" s="111" t="s">
        <v>341</v>
      </c>
      <c r="B3151" s="111">
        <v>7</v>
      </c>
      <c r="C3151" s="116">
        <v>0.0016170584850125549</v>
      </c>
      <c r="D3151" s="111" t="s">
        <v>660</v>
      </c>
      <c r="E3151" s="111" t="b">
        <v>0</v>
      </c>
      <c r="F3151" s="111" t="b">
        <v>0</v>
      </c>
      <c r="G3151" s="111" t="b">
        <v>0</v>
      </c>
    </row>
    <row r="3152" spans="1:7" ht="15">
      <c r="A3152" s="111" t="s">
        <v>1044</v>
      </c>
      <c r="B3152" s="111">
        <v>7</v>
      </c>
      <c r="C3152" s="116">
        <v>0.0034560384825431103</v>
      </c>
      <c r="D3152" s="111" t="s">
        <v>660</v>
      </c>
      <c r="E3152" s="111" t="b">
        <v>0</v>
      </c>
      <c r="F3152" s="111" t="b">
        <v>0</v>
      </c>
      <c r="G3152" s="111" t="b">
        <v>0</v>
      </c>
    </row>
    <row r="3153" spans="1:7" ht="15">
      <c r="A3153" s="111" t="s">
        <v>882</v>
      </c>
      <c r="B3153" s="111">
        <v>7</v>
      </c>
      <c r="C3153" s="116">
        <v>0.0023284730595054203</v>
      </c>
      <c r="D3153" s="111" t="s">
        <v>660</v>
      </c>
      <c r="E3153" s="111" t="b">
        <v>0</v>
      </c>
      <c r="F3153" s="111" t="b">
        <v>0</v>
      </c>
      <c r="G3153" s="111" t="b">
        <v>0</v>
      </c>
    </row>
    <row r="3154" spans="1:7" ht="15">
      <c r="A3154" s="111" t="s">
        <v>1065</v>
      </c>
      <c r="B3154" s="111">
        <v>7</v>
      </c>
      <c r="C3154" s="116">
        <v>0.0023284730595054203</v>
      </c>
      <c r="D3154" s="111" t="s">
        <v>660</v>
      </c>
      <c r="E3154" s="111" t="b">
        <v>0</v>
      </c>
      <c r="F3154" s="111" t="b">
        <v>0</v>
      </c>
      <c r="G3154" s="111" t="b">
        <v>0</v>
      </c>
    </row>
    <row r="3155" spans="1:7" ht="15">
      <c r="A3155" s="111" t="s">
        <v>833</v>
      </c>
      <c r="B3155" s="111">
        <v>7</v>
      </c>
      <c r="C3155" s="116">
        <v>0.0023284730595054203</v>
      </c>
      <c r="D3155" s="111" t="s">
        <v>660</v>
      </c>
      <c r="E3155" s="111" t="b">
        <v>0</v>
      </c>
      <c r="F3155" s="111" t="b">
        <v>0</v>
      </c>
      <c r="G3155" s="111" t="b">
        <v>0</v>
      </c>
    </row>
    <row r="3156" spans="1:7" ht="15">
      <c r="A3156" s="111" t="s">
        <v>830</v>
      </c>
      <c r="B3156" s="111">
        <v>7</v>
      </c>
      <c r="C3156" s="116">
        <v>0.0023284730595054203</v>
      </c>
      <c r="D3156" s="111" t="s">
        <v>660</v>
      </c>
      <c r="E3156" s="111" t="b">
        <v>0</v>
      </c>
      <c r="F3156" s="111" t="b">
        <v>0</v>
      </c>
      <c r="G3156" s="111" t="b">
        <v>0</v>
      </c>
    </row>
    <row r="3157" spans="1:7" ht="15">
      <c r="A3157" s="111" t="s">
        <v>741</v>
      </c>
      <c r="B3157" s="111">
        <v>6</v>
      </c>
      <c r="C3157" s="116">
        <v>0.001995834051004646</v>
      </c>
      <c r="D3157" s="111" t="s">
        <v>660</v>
      </c>
      <c r="E3157" s="111" t="b">
        <v>0</v>
      </c>
      <c r="F3157" s="111" t="b">
        <v>0</v>
      </c>
      <c r="G3157" s="111" t="b">
        <v>0</v>
      </c>
    </row>
    <row r="3158" spans="1:7" ht="15">
      <c r="A3158" s="111" t="s">
        <v>740</v>
      </c>
      <c r="B3158" s="111">
        <v>6</v>
      </c>
      <c r="C3158" s="116">
        <v>0.0017427508573348962</v>
      </c>
      <c r="D3158" s="111" t="s">
        <v>660</v>
      </c>
      <c r="E3158" s="111" t="b">
        <v>0</v>
      </c>
      <c r="F3158" s="111" t="b">
        <v>0</v>
      </c>
      <c r="G3158" s="111" t="b">
        <v>0</v>
      </c>
    </row>
    <row r="3159" spans="1:7" ht="15">
      <c r="A3159" s="111" t="s">
        <v>845</v>
      </c>
      <c r="B3159" s="111">
        <v>6</v>
      </c>
      <c r="C3159" s="116">
        <v>0.0013860501300107613</v>
      </c>
      <c r="D3159" s="111" t="s">
        <v>660</v>
      </c>
      <c r="E3159" s="111" t="b">
        <v>0</v>
      </c>
      <c r="F3159" s="111" t="b">
        <v>0</v>
      </c>
      <c r="G3159" s="111" t="b">
        <v>0</v>
      </c>
    </row>
    <row r="3160" spans="1:7" ht="15">
      <c r="A3160" s="111" t="s">
        <v>728</v>
      </c>
      <c r="B3160" s="111">
        <v>6</v>
      </c>
      <c r="C3160" s="116">
        <v>0.0017427508573348962</v>
      </c>
      <c r="D3160" s="111" t="s">
        <v>660</v>
      </c>
      <c r="E3160" s="111" t="b">
        <v>0</v>
      </c>
      <c r="F3160" s="111" t="b">
        <v>0</v>
      </c>
      <c r="G3160" s="111" t="b">
        <v>0</v>
      </c>
    </row>
    <row r="3161" spans="1:7" ht="15">
      <c r="A3161" s="111" t="s">
        <v>959</v>
      </c>
      <c r="B3161" s="111">
        <v>6</v>
      </c>
      <c r="C3161" s="116">
        <v>0.0013860501300107613</v>
      </c>
      <c r="D3161" s="111" t="s">
        <v>660</v>
      </c>
      <c r="E3161" s="111" t="b">
        <v>1</v>
      </c>
      <c r="F3161" s="111" t="b">
        <v>0</v>
      </c>
      <c r="G3161" s="111" t="b">
        <v>0</v>
      </c>
    </row>
    <row r="3162" spans="1:7" ht="15">
      <c r="A3162" s="111" t="s">
        <v>846</v>
      </c>
      <c r="B3162" s="111">
        <v>6</v>
      </c>
      <c r="C3162" s="116">
        <v>0.0013860501300107613</v>
      </c>
      <c r="D3162" s="111" t="s">
        <v>660</v>
      </c>
      <c r="E3162" s="111" t="b">
        <v>0</v>
      </c>
      <c r="F3162" s="111" t="b">
        <v>0</v>
      </c>
      <c r="G3162" s="111" t="b">
        <v>0</v>
      </c>
    </row>
    <row r="3163" spans="1:7" ht="15">
      <c r="A3163" s="111" t="s">
        <v>747</v>
      </c>
      <c r="B3163" s="111">
        <v>6</v>
      </c>
      <c r="C3163" s="116">
        <v>0.0017427508573348962</v>
      </c>
      <c r="D3163" s="111" t="s">
        <v>660</v>
      </c>
      <c r="E3163" s="111" t="b">
        <v>0</v>
      </c>
      <c r="F3163" s="111" t="b">
        <v>0</v>
      </c>
      <c r="G3163" s="111" t="b">
        <v>0</v>
      </c>
    </row>
    <row r="3164" spans="1:7" ht="15">
      <c r="A3164" s="111" t="s">
        <v>911</v>
      </c>
      <c r="B3164" s="111">
        <v>6</v>
      </c>
      <c r="C3164" s="116">
        <v>0.0017427508573348962</v>
      </c>
      <c r="D3164" s="111" t="s">
        <v>660</v>
      </c>
      <c r="E3164" s="111" t="b">
        <v>0</v>
      </c>
      <c r="F3164" s="111" t="b">
        <v>0</v>
      </c>
      <c r="G3164" s="111" t="b">
        <v>0</v>
      </c>
    </row>
    <row r="3165" spans="1:7" ht="15">
      <c r="A3165" s="111" t="s">
        <v>1019</v>
      </c>
      <c r="B3165" s="111">
        <v>6</v>
      </c>
      <c r="C3165" s="116">
        <v>0.001995834051004646</v>
      </c>
      <c r="D3165" s="111" t="s">
        <v>660</v>
      </c>
      <c r="E3165" s="111" t="b">
        <v>0</v>
      </c>
      <c r="F3165" s="111" t="b">
        <v>0</v>
      </c>
      <c r="G3165" s="111" t="b">
        <v>0</v>
      </c>
    </row>
    <row r="3166" spans="1:7" ht="15">
      <c r="A3166" s="111" t="s">
        <v>855</v>
      </c>
      <c r="B3166" s="111">
        <v>6</v>
      </c>
      <c r="C3166" s="116">
        <v>0.0013860501300107613</v>
      </c>
      <c r="D3166" s="111" t="s">
        <v>660</v>
      </c>
      <c r="E3166" s="111" t="b">
        <v>0</v>
      </c>
      <c r="F3166" s="111" t="b">
        <v>0</v>
      </c>
      <c r="G3166" s="111" t="b">
        <v>0</v>
      </c>
    </row>
    <row r="3167" spans="1:7" ht="15">
      <c r="A3167" s="111" t="s">
        <v>702</v>
      </c>
      <c r="B3167" s="111">
        <v>6</v>
      </c>
      <c r="C3167" s="116">
        <v>0.0015464442813563888</v>
      </c>
      <c r="D3167" s="111" t="s">
        <v>660</v>
      </c>
      <c r="E3167" s="111" t="b">
        <v>0</v>
      </c>
      <c r="F3167" s="111" t="b">
        <v>0</v>
      </c>
      <c r="G3167" s="111" t="b">
        <v>0</v>
      </c>
    </row>
    <row r="3168" spans="1:7" ht="15">
      <c r="A3168" s="111" t="s">
        <v>777</v>
      </c>
      <c r="B3168" s="111">
        <v>6</v>
      </c>
      <c r="C3168" s="116">
        <v>0.0017427508573348962</v>
      </c>
      <c r="D3168" s="111" t="s">
        <v>660</v>
      </c>
      <c r="E3168" s="111" t="b">
        <v>0</v>
      </c>
      <c r="F3168" s="111" t="b">
        <v>0</v>
      </c>
      <c r="G3168" s="111" t="b">
        <v>0</v>
      </c>
    </row>
    <row r="3169" spans="1:7" ht="15">
      <c r="A3169" s="111" t="s">
        <v>915</v>
      </c>
      <c r="B3169" s="111">
        <v>6</v>
      </c>
      <c r="C3169" s="116">
        <v>0.0015464442813563888</v>
      </c>
      <c r="D3169" s="111" t="s">
        <v>660</v>
      </c>
      <c r="E3169" s="111" t="b">
        <v>0</v>
      </c>
      <c r="F3169" s="111" t="b">
        <v>0</v>
      </c>
      <c r="G3169" s="111" t="b">
        <v>0</v>
      </c>
    </row>
    <row r="3170" spans="1:7" ht="15">
      <c r="A3170" s="111" t="s">
        <v>1150</v>
      </c>
      <c r="B3170" s="111">
        <v>6</v>
      </c>
      <c r="C3170" s="116">
        <v>0.001995834051004646</v>
      </c>
      <c r="D3170" s="111" t="s">
        <v>660</v>
      </c>
      <c r="E3170" s="111" t="b">
        <v>0</v>
      </c>
      <c r="F3170" s="111" t="b">
        <v>0</v>
      </c>
      <c r="G3170" s="111" t="b">
        <v>0</v>
      </c>
    </row>
    <row r="3171" spans="1:7" ht="15">
      <c r="A3171" s="111" t="s">
        <v>1091</v>
      </c>
      <c r="B3171" s="111">
        <v>6</v>
      </c>
      <c r="C3171" s="116">
        <v>0.002352534778328781</v>
      </c>
      <c r="D3171" s="111" t="s">
        <v>660</v>
      </c>
      <c r="E3171" s="111" t="b">
        <v>0</v>
      </c>
      <c r="F3171" s="111" t="b">
        <v>0</v>
      </c>
      <c r="G3171" s="111" t="b">
        <v>0</v>
      </c>
    </row>
    <row r="3172" spans="1:7" ht="15">
      <c r="A3172" s="111" t="s">
        <v>725</v>
      </c>
      <c r="B3172" s="111">
        <v>6</v>
      </c>
      <c r="C3172" s="116">
        <v>0.0017427508573348962</v>
      </c>
      <c r="D3172" s="111" t="s">
        <v>660</v>
      </c>
      <c r="E3172" s="111" t="b">
        <v>0</v>
      </c>
      <c r="F3172" s="111" t="b">
        <v>0</v>
      </c>
      <c r="G3172" s="111" t="b">
        <v>0</v>
      </c>
    </row>
    <row r="3173" spans="1:7" ht="15">
      <c r="A3173" s="111" t="s">
        <v>703</v>
      </c>
      <c r="B3173" s="111">
        <v>6</v>
      </c>
      <c r="C3173" s="116">
        <v>0.0013860501300107613</v>
      </c>
      <c r="D3173" s="111" t="s">
        <v>660</v>
      </c>
      <c r="E3173" s="111" t="b">
        <v>0</v>
      </c>
      <c r="F3173" s="111" t="b">
        <v>0</v>
      </c>
      <c r="G3173" s="111" t="b">
        <v>0</v>
      </c>
    </row>
    <row r="3174" spans="1:7" ht="15">
      <c r="A3174" s="111" t="s">
        <v>760</v>
      </c>
      <c r="B3174" s="111">
        <v>6</v>
      </c>
      <c r="C3174" s="116">
        <v>0.0017427508573348962</v>
      </c>
      <c r="D3174" s="111" t="s">
        <v>660</v>
      </c>
      <c r="E3174" s="111" t="b">
        <v>0</v>
      </c>
      <c r="F3174" s="111" t="b">
        <v>0</v>
      </c>
      <c r="G3174" s="111" t="b">
        <v>0</v>
      </c>
    </row>
    <row r="3175" spans="1:7" ht="15">
      <c r="A3175" s="111" t="s">
        <v>1148</v>
      </c>
      <c r="B3175" s="111">
        <v>6</v>
      </c>
      <c r="C3175" s="116">
        <v>0.002352534778328781</v>
      </c>
      <c r="D3175" s="111" t="s">
        <v>660</v>
      </c>
      <c r="E3175" s="111" t="b">
        <v>0</v>
      </c>
      <c r="F3175" s="111" t="b">
        <v>0</v>
      </c>
      <c r="G3175" s="111" t="b">
        <v>0</v>
      </c>
    </row>
    <row r="3176" spans="1:7" ht="15">
      <c r="A3176" s="111" t="s">
        <v>788</v>
      </c>
      <c r="B3176" s="111">
        <v>6</v>
      </c>
      <c r="C3176" s="116">
        <v>0.002352534778328781</v>
      </c>
      <c r="D3176" s="111" t="s">
        <v>660</v>
      </c>
      <c r="E3176" s="111" t="b">
        <v>0</v>
      </c>
      <c r="F3176" s="111" t="b">
        <v>0</v>
      </c>
      <c r="G3176" s="111" t="b">
        <v>0</v>
      </c>
    </row>
    <row r="3177" spans="1:7" ht="15">
      <c r="A3177" s="111" t="s">
        <v>1147</v>
      </c>
      <c r="B3177" s="111">
        <v>6</v>
      </c>
      <c r="C3177" s="116">
        <v>0.002352534778328781</v>
      </c>
      <c r="D3177" s="111" t="s">
        <v>660</v>
      </c>
      <c r="E3177" s="111" t="b">
        <v>0</v>
      </c>
      <c r="F3177" s="111" t="b">
        <v>0</v>
      </c>
      <c r="G3177" s="111" t="b">
        <v>0</v>
      </c>
    </row>
    <row r="3178" spans="1:7" ht="15">
      <c r="A3178" s="111" t="s">
        <v>1048</v>
      </c>
      <c r="B3178" s="111">
        <v>5</v>
      </c>
      <c r="C3178" s="116">
        <v>0.0016631950425038716</v>
      </c>
      <c r="D3178" s="111" t="s">
        <v>660</v>
      </c>
      <c r="E3178" s="111" t="b">
        <v>0</v>
      </c>
      <c r="F3178" s="111" t="b">
        <v>0</v>
      </c>
      <c r="G3178" s="111" t="b">
        <v>0</v>
      </c>
    </row>
    <row r="3179" spans="1:7" ht="15">
      <c r="A3179" s="111" t="s">
        <v>982</v>
      </c>
      <c r="B3179" s="111">
        <v>5</v>
      </c>
      <c r="C3179" s="116">
        <v>0.0016631950425038716</v>
      </c>
      <c r="D3179" s="111" t="s">
        <v>660</v>
      </c>
      <c r="E3179" s="111" t="b">
        <v>0</v>
      </c>
      <c r="F3179" s="111" t="b">
        <v>0</v>
      </c>
      <c r="G3179" s="111" t="b">
        <v>0</v>
      </c>
    </row>
    <row r="3180" spans="1:7" ht="15">
      <c r="A3180" s="111" t="s">
        <v>739</v>
      </c>
      <c r="B3180" s="111">
        <v>5</v>
      </c>
      <c r="C3180" s="116">
        <v>0.0012887035677969906</v>
      </c>
      <c r="D3180" s="111" t="s">
        <v>660</v>
      </c>
      <c r="E3180" s="111" t="b">
        <v>0</v>
      </c>
      <c r="F3180" s="111" t="b">
        <v>0</v>
      </c>
      <c r="G3180" s="111" t="b">
        <v>0</v>
      </c>
    </row>
    <row r="3181" spans="1:7" ht="15">
      <c r="A3181" s="111" t="s">
        <v>872</v>
      </c>
      <c r="B3181" s="111">
        <v>5</v>
      </c>
      <c r="C3181" s="116">
        <v>0.0014522923811124133</v>
      </c>
      <c r="D3181" s="111" t="s">
        <v>660</v>
      </c>
      <c r="E3181" s="111" t="b">
        <v>0</v>
      </c>
      <c r="F3181" s="111" t="b">
        <v>0</v>
      </c>
      <c r="G3181" s="111" t="b">
        <v>0</v>
      </c>
    </row>
    <row r="3182" spans="1:7" ht="15">
      <c r="A3182" s="111" t="s">
        <v>946</v>
      </c>
      <c r="B3182" s="111">
        <v>5</v>
      </c>
      <c r="C3182" s="116">
        <v>0.0012887035677969906</v>
      </c>
      <c r="D3182" s="111" t="s">
        <v>660</v>
      </c>
      <c r="E3182" s="111" t="b">
        <v>0</v>
      </c>
      <c r="F3182" s="111" t="b">
        <v>0</v>
      </c>
      <c r="G3182" s="111" t="b">
        <v>0</v>
      </c>
    </row>
    <row r="3183" spans="1:7" ht="15">
      <c r="A3183" s="111" t="s">
        <v>867</v>
      </c>
      <c r="B3183" s="111">
        <v>5</v>
      </c>
      <c r="C3183" s="116">
        <v>0.0014522923811124133</v>
      </c>
      <c r="D3183" s="111" t="s">
        <v>660</v>
      </c>
      <c r="E3183" s="111" t="b">
        <v>0</v>
      </c>
      <c r="F3183" s="111" t="b">
        <v>0</v>
      </c>
      <c r="G3183" s="111" t="b">
        <v>0</v>
      </c>
    </row>
    <row r="3184" spans="1:7" ht="15">
      <c r="A3184" s="111" t="s">
        <v>834</v>
      </c>
      <c r="B3184" s="111">
        <v>5</v>
      </c>
      <c r="C3184" s="116">
        <v>0.0012887035677969906</v>
      </c>
      <c r="D3184" s="111" t="s">
        <v>660</v>
      </c>
      <c r="E3184" s="111" t="b">
        <v>0</v>
      </c>
      <c r="F3184" s="111" t="b">
        <v>0</v>
      </c>
      <c r="G3184" s="111" t="b">
        <v>0</v>
      </c>
    </row>
    <row r="3185" spans="1:7" ht="15">
      <c r="A3185" s="111" t="s">
        <v>1247</v>
      </c>
      <c r="B3185" s="111">
        <v>5</v>
      </c>
      <c r="C3185" s="116">
        <v>0.0019604456486073175</v>
      </c>
      <c r="D3185" s="111" t="s">
        <v>660</v>
      </c>
      <c r="E3185" s="111" t="b">
        <v>0</v>
      </c>
      <c r="F3185" s="111" t="b">
        <v>0</v>
      </c>
      <c r="G3185" s="111" t="b">
        <v>0</v>
      </c>
    </row>
    <row r="3186" spans="1:7" ht="15">
      <c r="A3186" s="111" t="s">
        <v>791</v>
      </c>
      <c r="B3186" s="111">
        <v>5</v>
      </c>
      <c r="C3186" s="116">
        <v>0.0016631950425038716</v>
      </c>
      <c r="D3186" s="111" t="s">
        <v>660</v>
      </c>
      <c r="E3186" s="111" t="b">
        <v>0</v>
      </c>
      <c r="F3186" s="111" t="b">
        <v>0</v>
      </c>
      <c r="G3186" s="111" t="b">
        <v>0</v>
      </c>
    </row>
    <row r="3187" spans="1:7" ht="15">
      <c r="A3187" s="111" t="s">
        <v>979</v>
      </c>
      <c r="B3187" s="111">
        <v>5</v>
      </c>
      <c r="C3187" s="116">
        <v>0.0012887035677969906</v>
      </c>
      <c r="D3187" s="111" t="s">
        <v>660</v>
      </c>
      <c r="E3187" s="111" t="b">
        <v>0</v>
      </c>
      <c r="F3187" s="111" t="b">
        <v>0</v>
      </c>
      <c r="G3187" s="111" t="b">
        <v>0</v>
      </c>
    </row>
    <row r="3188" spans="1:7" ht="15">
      <c r="A3188" s="111" t="s">
        <v>938</v>
      </c>
      <c r="B3188" s="111">
        <v>5</v>
      </c>
      <c r="C3188" s="116">
        <v>0.0016631950425038716</v>
      </c>
      <c r="D3188" s="111" t="s">
        <v>660</v>
      </c>
      <c r="E3188" s="111" t="b">
        <v>0</v>
      </c>
      <c r="F3188" s="111" t="b">
        <v>0</v>
      </c>
      <c r="G3188" s="111" t="b">
        <v>0</v>
      </c>
    </row>
    <row r="3189" spans="1:7" ht="15">
      <c r="A3189" s="111" t="s">
        <v>698</v>
      </c>
      <c r="B3189" s="111">
        <v>5</v>
      </c>
      <c r="C3189" s="116">
        <v>0.0012887035677969906</v>
      </c>
      <c r="D3189" s="111" t="s">
        <v>660</v>
      </c>
      <c r="E3189" s="111" t="b">
        <v>0</v>
      </c>
      <c r="F3189" s="111" t="b">
        <v>0</v>
      </c>
      <c r="G3189" s="111" t="b">
        <v>0</v>
      </c>
    </row>
    <row r="3190" spans="1:7" ht="15">
      <c r="A3190" s="111" t="s">
        <v>1026</v>
      </c>
      <c r="B3190" s="111">
        <v>5</v>
      </c>
      <c r="C3190" s="116">
        <v>0.0012887035677969906</v>
      </c>
      <c r="D3190" s="111" t="s">
        <v>660</v>
      </c>
      <c r="E3190" s="111" t="b">
        <v>0</v>
      </c>
      <c r="F3190" s="111" t="b">
        <v>0</v>
      </c>
      <c r="G3190" s="111" t="b">
        <v>0</v>
      </c>
    </row>
    <row r="3191" spans="1:7" ht="15">
      <c r="A3191" s="111" t="s">
        <v>1027</v>
      </c>
      <c r="B3191" s="111">
        <v>5</v>
      </c>
      <c r="C3191" s="116">
        <v>0.0012887035677969906</v>
      </c>
      <c r="D3191" s="111" t="s">
        <v>660</v>
      </c>
      <c r="E3191" s="111" t="b">
        <v>0</v>
      </c>
      <c r="F3191" s="111" t="b">
        <v>0</v>
      </c>
      <c r="G3191" s="111" t="b">
        <v>0</v>
      </c>
    </row>
    <row r="3192" spans="1:7" ht="15">
      <c r="A3192" s="111" t="s">
        <v>1117</v>
      </c>
      <c r="B3192" s="111">
        <v>5</v>
      </c>
      <c r="C3192" s="116">
        <v>0.0012887035677969906</v>
      </c>
      <c r="D3192" s="111" t="s">
        <v>660</v>
      </c>
      <c r="E3192" s="111" t="b">
        <v>0</v>
      </c>
      <c r="F3192" s="111" t="b">
        <v>0</v>
      </c>
      <c r="G3192" s="111" t="b">
        <v>0</v>
      </c>
    </row>
    <row r="3193" spans="1:7" ht="15">
      <c r="A3193" s="111" t="s">
        <v>940</v>
      </c>
      <c r="B3193" s="111">
        <v>5</v>
      </c>
      <c r="C3193" s="116">
        <v>0.0012887035677969906</v>
      </c>
      <c r="D3193" s="111" t="s">
        <v>660</v>
      </c>
      <c r="E3193" s="111" t="b">
        <v>0</v>
      </c>
      <c r="F3193" s="111" t="b">
        <v>0</v>
      </c>
      <c r="G3193" s="111" t="b">
        <v>0</v>
      </c>
    </row>
    <row r="3194" spans="1:7" ht="15">
      <c r="A3194" s="111" t="s">
        <v>1092</v>
      </c>
      <c r="B3194" s="111">
        <v>5</v>
      </c>
      <c r="C3194" s="116">
        <v>0.0012887035677969906</v>
      </c>
      <c r="D3194" s="111" t="s">
        <v>660</v>
      </c>
      <c r="E3194" s="111" t="b">
        <v>1</v>
      </c>
      <c r="F3194" s="111" t="b">
        <v>0</v>
      </c>
      <c r="G3194" s="111" t="b">
        <v>0</v>
      </c>
    </row>
    <row r="3195" spans="1:7" ht="15">
      <c r="A3195" s="111" t="s">
        <v>1202</v>
      </c>
      <c r="B3195" s="111">
        <v>5</v>
      </c>
      <c r="C3195" s="116">
        <v>0.0012887035677969906</v>
      </c>
      <c r="D3195" s="111" t="s">
        <v>660</v>
      </c>
      <c r="E3195" s="111" t="b">
        <v>0</v>
      </c>
      <c r="F3195" s="111" t="b">
        <v>0</v>
      </c>
      <c r="G3195" s="111" t="b">
        <v>0</v>
      </c>
    </row>
    <row r="3196" spans="1:7" ht="15">
      <c r="A3196" s="111" t="s">
        <v>854</v>
      </c>
      <c r="B3196" s="111">
        <v>5</v>
      </c>
      <c r="C3196" s="116">
        <v>0.0012887035677969906</v>
      </c>
      <c r="D3196" s="111" t="s">
        <v>660</v>
      </c>
      <c r="E3196" s="111" t="b">
        <v>0</v>
      </c>
      <c r="F3196" s="111" t="b">
        <v>0</v>
      </c>
      <c r="G3196" s="111" t="b">
        <v>0</v>
      </c>
    </row>
    <row r="3197" spans="1:7" ht="15">
      <c r="A3197" s="111" t="s">
        <v>1119</v>
      </c>
      <c r="B3197" s="111">
        <v>5</v>
      </c>
      <c r="C3197" s="116">
        <v>0.0012887035677969906</v>
      </c>
      <c r="D3197" s="111" t="s">
        <v>660</v>
      </c>
      <c r="E3197" s="111" t="b">
        <v>0</v>
      </c>
      <c r="F3197" s="111" t="b">
        <v>0</v>
      </c>
      <c r="G3197" s="111" t="b">
        <v>0</v>
      </c>
    </row>
    <row r="3198" spans="1:7" ht="15">
      <c r="A3198" s="111" t="s">
        <v>827</v>
      </c>
      <c r="B3198" s="111">
        <v>5</v>
      </c>
      <c r="C3198" s="116">
        <v>0.0012887035677969906</v>
      </c>
      <c r="D3198" s="111" t="s">
        <v>660</v>
      </c>
      <c r="E3198" s="111" t="b">
        <v>0</v>
      </c>
      <c r="F3198" s="111" t="b">
        <v>0</v>
      </c>
      <c r="G3198" s="111" t="b">
        <v>0</v>
      </c>
    </row>
    <row r="3199" spans="1:7" ht="15">
      <c r="A3199" s="111" t="s">
        <v>936</v>
      </c>
      <c r="B3199" s="111">
        <v>5</v>
      </c>
      <c r="C3199" s="116">
        <v>0.0012887035677969906</v>
      </c>
      <c r="D3199" s="111" t="s">
        <v>660</v>
      </c>
      <c r="E3199" s="111" t="b">
        <v>0</v>
      </c>
      <c r="F3199" s="111" t="b">
        <v>0</v>
      </c>
      <c r="G3199" s="111" t="b">
        <v>0</v>
      </c>
    </row>
    <row r="3200" spans="1:7" ht="15">
      <c r="A3200" s="111" t="s">
        <v>837</v>
      </c>
      <c r="B3200" s="111">
        <v>5</v>
      </c>
      <c r="C3200" s="116">
        <v>0.0016631950425038716</v>
      </c>
      <c r="D3200" s="111" t="s">
        <v>660</v>
      </c>
      <c r="E3200" s="111" t="b">
        <v>0</v>
      </c>
      <c r="F3200" s="111" t="b">
        <v>0</v>
      </c>
      <c r="G3200" s="111" t="b">
        <v>0</v>
      </c>
    </row>
    <row r="3201" spans="1:7" ht="15">
      <c r="A3201" s="111" t="s">
        <v>1143</v>
      </c>
      <c r="B3201" s="111">
        <v>5</v>
      </c>
      <c r="C3201" s="116">
        <v>0.0012887035677969906</v>
      </c>
      <c r="D3201" s="111" t="s">
        <v>660</v>
      </c>
      <c r="E3201" s="111" t="b">
        <v>0</v>
      </c>
      <c r="F3201" s="111" t="b">
        <v>0</v>
      </c>
      <c r="G3201" s="111" t="b">
        <v>0</v>
      </c>
    </row>
    <row r="3202" spans="1:7" ht="15">
      <c r="A3202" s="111" t="s">
        <v>1011</v>
      </c>
      <c r="B3202" s="111">
        <v>5</v>
      </c>
      <c r="C3202" s="116">
        <v>0.0016631950425038716</v>
      </c>
      <c r="D3202" s="111" t="s">
        <v>660</v>
      </c>
      <c r="E3202" s="111" t="b">
        <v>0</v>
      </c>
      <c r="F3202" s="111" t="b">
        <v>0</v>
      </c>
      <c r="G3202" s="111" t="b">
        <v>0</v>
      </c>
    </row>
    <row r="3203" spans="1:7" ht="15">
      <c r="A3203" s="111" t="s">
        <v>1215</v>
      </c>
      <c r="B3203" s="111">
        <v>5</v>
      </c>
      <c r="C3203" s="116">
        <v>0.0014522923811124133</v>
      </c>
      <c r="D3203" s="111" t="s">
        <v>660</v>
      </c>
      <c r="E3203" s="111" t="b">
        <v>0</v>
      </c>
      <c r="F3203" s="111" t="b">
        <v>0</v>
      </c>
      <c r="G3203" s="111" t="b">
        <v>0</v>
      </c>
    </row>
    <row r="3204" spans="1:7" ht="15">
      <c r="A3204" s="111" t="s">
        <v>1039</v>
      </c>
      <c r="B3204" s="111">
        <v>5</v>
      </c>
      <c r="C3204" s="116">
        <v>0.0014522923811124133</v>
      </c>
      <c r="D3204" s="111" t="s">
        <v>660</v>
      </c>
      <c r="E3204" s="111" t="b">
        <v>0</v>
      </c>
      <c r="F3204" s="111" t="b">
        <v>0</v>
      </c>
      <c r="G3204" s="111" t="b">
        <v>0</v>
      </c>
    </row>
    <row r="3205" spans="1:7" ht="15">
      <c r="A3205" s="111" t="s">
        <v>961</v>
      </c>
      <c r="B3205" s="111">
        <v>5</v>
      </c>
      <c r="C3205" s="116">
        <v>0.0014522923811124133</v>
      </c>
      <c r="D3205" s="111" t="s">
        <v>660</v>
      </c>
      <c r="E3205" s="111" t="b">
        <v>0</v>
      </c>
      <c r="F3205" s="111" t="b">
        <v>0</v>
      </c>
      <c r="G3205" s="111" t="b">
        <v>0</v>
      </c>
    </row>
    <row r="3206" spans="1:7" ht="15">
      <c r="A3206" s="111" t="s">
        <v>1149</v>
      </c>
      <c r="B3206" s="111">
        <v>5</v>
      </c>
      <c r="C3206" s="116">
        <v>0.0016631950425038716</v>
      </c>
      <c r="D3206" s="111" t="s">
        <v>660</v>
      </c>
      <c r="E3206" s="111" t="b">
        <v>0</v>
      </c>
      <c r="F3206" s="111" t="b">
        <v>0</v>
      </c>
      <c r="G3206" s="111" t="b">
        <v>0</v>
      </c>
    </row>
    <row r="3207" spans="1:7" ht="15">
      <c r="A3207" s="111" t="s">
        <v>1126</v>
      </c>
      <c r="B3207" s="111">
        <v>5</v>
      </c>
      <c r="C3207" s="116">
        <v>0.0016631950425038716</v>
      </c>
      <c r="D3207" s="111" t="s">
        <v>660</v>
      </c>
      <c r="E3207" s="111" t="b">
        <v>0</v>
      </c>
      <c r="F3207" s="111" t="b">
        <v>0</v>
      </c>
      <c r="G3207" s="111" t="b">
        <v>0</v>
      </c>
    </row>
    <row r="3208" spans="1:7" ht="15">
      <c r="A3208" s="111" t="s">
        <v>865</v>
      </c>
      <c r="B3208" s="111">
        <v>5</v>
      </c>
      <c r="C3208" s="116">
        <v>0.0016631950425038716</v>
      </c>
      <c r="D3208" s="111" t="s">
        <v>660</v>
      </c>
      <c r="E3208" s="111" t="b">
        <v>0</v>
      </c>
      <c r="F3208" s="111" t="b">
        <v>0</v>
      </c>
      <c r="G3208" s="111" t="b">
        <v>0</v>
      </c>
    </row>
    <row r="3209" spans="1:7" ht="15">
      <c r="A3209" s="111" t="s">
        <v>807</v>
      </c>
      <c r="B3209" s="111">
        <v>5</v>
      </c>
      <c r="C3209" s="116">
        <v>0.0016631950425038716</v>
      </c>
      <c r="D3209" s="111" t="s">
        <v>660</v>
      </c>
      <c r="E3209" s="111" t="b">
        <v>0</v>
      </c>
      <c r="F3209" s="111" t="b">
        <v>0</v>
      </c>
      <c r="G3209" s="111" t="b">
        <v>0</v>
      </c>
    </row>
    <row r="3210" spans="1:7" ht="15">
      <c r="A3210" s="111" t="s">
        <v>945</v>
      </c>
      <c r="B3210" s="111">
        <v>4</v>
      </c>
      <c r="C3210" s="116">
        <v>0.0011618339048899307</v>
      </c>
      <c r="D3210" s="111" t="s">
        <v>660</v>
      </c>
      <c r="E3210" s="111" t="b">
        <v>0</v>
      </c>
      <c r="F3210" s="111" t="b">
        <v>0</v>
      </c>
      <c r="G3210" s="111" t="b">
        <v>0</v>
      </c>
    </row>
    <row r="3211" spans="1:7" ht="15">
      <c r="A3211" s="111" t="s">
        <v>781</v>
      </c>
      <c r="B3211" s="111">
        <v>4</v>
      </c>
      <c r="C3211" s="116">
        <v>0.0011618339048899307</v>
      </c>
      <c r="D3211" s="111" t="s">
        <v>660</v>
      </c>
      <c r="E3211" s="111" t="b">
        <v>0</v>
      </c>
      <c r="F3211" s="111" t="b">
        <v>0</v>
      </c>
      <c r="G3211" s="111" t="b">
        <v>0</v>
      </c>
    </row>
    <row r="3212" spans="1:7" ht="15">
      <c r="A3212" s="111" t="s">
        <v>922</v>
      </c>
      <c r="B3212" s="111">
        <v>4</v>
      </c>
      <c r="C3212" s="116">
        <v>0.0013305560340030975</v>
      </c>
      <c r="D3212" s="111" t="s">
        <v>660</v>
      </c>
      <c r="E3212" s="111" t="b">
        <v>0</v>
      </c>
      <c r="F3212" s="111" t="b">
        <v>0</v>
      </c>
      <c r="G3212" s="111" t="b">
        <v>0</v>
      </c>
    </row>
    <row r="3213" spans="1:7" ht="15">
      <c r="A3213" s="111" t="s">
        <v>896</v>
      </c>
      <c r="B3213" s="111">
        <v>4</v>
      </c>
      <c r="C3213" s="116">
        <v>0.0013305560340030975</v>
      </c>
      <c r="D3213" s="111" t="s">
        <v>660</v>
      </c>
      <c r="E3213" s="111" t="b">
        <v>0</v>
      </c>
      <c r="F3213" s="111" t="b">
        <v>0</v>
      </c>
      <c r="G3213" s="111" t="b">
        <v>0</v>
      </c>
    </row>
    <row r="3214" spans="1:7" ht="15">
      <c r="A3214" s="111" t="s">
        <v>808</v>
      </c>
      <c r="B3214" s="111">
        <v>4</v>
      </c>
      <c r="C3214" s="116">
        <v>0.0013305560340030975</v>
      </c>
      <c r="D3214" s="111" t="s">
        <v>660</v>
      </c>
      <c r="E3214" s="111" t="b">
        <v>0</v>
      </c>
      <c r="F3214" s="111" t="b">
        <v>0</v>
      </c>
      <c r="G3214" s="111" t="b">
        <v>0</v>
      </c>
    </row>
    <row r="3215" spans="1:7" ht="15">
      <c r="A3215" s="111" t="s">
        <v>763</v>
      </c>
      <c r="B3215" s="111">
        <v>4</v>
      </c>
      <c r="C3215" s="116">
        <v>0.0013305560340030975</v>
      </c>
      <c r="D3215" s="111" t="s">
        <v>660</v>
      </c>
      <c r="E3215" s="111" t="b">
        <v>0</v>
      </c>
      <c r="F3215" s="111" t="b">
        <v>0</v>
      </c>
      <c r="G3215" s="111" t="b">
        <v>0</v>
      </c>
    </row>
    <row r="3216" spans="1:7" ht="15">
      <c r="A3216" s="111" t="s">
        <v>1454</v>
      </c>
      <c r="B3216" s="111">
        <v>4</v>
      </c>
      <c r="C3216" s="116">
        <v>0.0015683565188858541</v>
      </c>
      <c r="D3216" s="111" t="s">
        <v>660</v>
      </c>
      <c r="E3216" s="111" t="b">
        <v>0</v>
      </c>
      <c r="F3216" s="111" t="b">
        <v>0</v>
      </c>
      <c r="G3216" s="111" t="b">
        <v>0</v>
      </c>
    </row>
    <row r="3217" spans="1:7" ht="15">
      <c r="A3217" s="111" t="s">
        <v>937</v>
      </c>
      <c r="B3217" s="111">
        <v>4</v>
      </c>
      <c r="C3217" s="116">
        <v>0.0011618339048899307</v>
      </c>
      <c r="D3217" s="111" t="s">
        <v>660</v>
      </c>
      <c r="E3217" s="111" t="b">
        <v>0</v>
      </c>
      <c r="F3217" s="111" t="b">
        <v>0</v>
      </c>
      <c r="G3217" s="111" t="b">
        <v>0</v>
      </c>
    </row>
    <row r="3218" spans="1:7" ht="15">
      <c r="A3218" s="111" t="s">
        <v>914</v>
      </c>
      <c r="B3218" s="111">
        <v>4</v>
      </c>
      <c r="C3218" s="116">
        <v>0.0015683565188858541</v>
      </c>
      <c r="D3218" s="111" t="s">
        <v>660</v>
      </c>
      <c r="E3218" s="111" t="b">
        <v>0</v>
      </c>
      <c r="F3218" s="111" t="b">
        <v>0</v>
      </c>
      <c r="G3218" s="111" t="b">
        <v>0</v>
      </c>
    </row>
    <row r="3219" spans="1:7" ht="15">
      <c r="A3219" s="111" t="s">
        <v>1133</v>
      </c>
      <c r="B3219" s="111">
        <v>4</v>
      </c>
      <c r="C3219" s="116">
        <v>0.0015683565188858541</v>
      </c>
      <c r="D3219" s="111" t="s">
        <v>660</v>
      </c>
      <c r="E3219" s="111" t="b">
        <v>0</v>
      </c>
      <c r="F3219" s="111" t="b">
        <v>0</v>
      </c>
      <c r="G3219" s="111" t="b">
        <v>0</v>
      </c>
    </row>
    <row r="3220" spans="1:7" ht="15">
      <c r="A3220" s="111" t="s">
        <v>828</v>
      </c>
      <c r="B3220" s="111">
        <v>4</v>
      </c>
      <c r="C3220" s="116">
        <v>0.0013305560340030975</v>
      </c>
      <c r="D3220" s="111" t="s">
        <v>660</v>
      </c>
      <c r="E3220" s="111" t="b">
        <v>0</v>
      </c>
      <c r="F3220" s="111" t="b">
        <v>0</v>
      </c>
      <c r="G3220" s="111" t="b">
        <v>0</v>
      </c>
    </row>
    <row r="3221" spans="1:7" ht="15">
      <c r="A3221" s="111" t="s">
        <v>995</v>
      </c>
      <c r="B3221" s="111">
        <v>4</v>
      </c>
      <c r="C3221" s="116">
        <v>0.0011618339048899307</v>
      </c>
      <c r="D3221" s="111" t="s">
        <v>660</v>
      </c>
      <c r="E3221" s="111" t="b">
        <v>0</v>
      </c>
      <c r="F3221" s="111" t="b">
        <v>0</v>
      </c>
      <c r="G3221" s="111" t="b">
        <v>0</v>
      </c>
    </row>
    <row r="3222" spans="1:7" ht="15">
      <c r="A3222" s="111" t="s">
        <v>744</v>
      </c>
      <c r="B3222" s="111">
        <v>4</v>
      </c>
      <c r="C3222" s="116">
        <v>0.0013305560340030975</v>
      </c>
      <c r="D3222" s="111" t="s">
        <v>660</v>
      </c>
      <c r="E3222" s="111" t="b">
        <v>0</v>
      </c>
      <c r="F3222" s="111" t="b">
        <v>0</v>
      </c>
      <c r="G3222" s="111" t="b">
        <v>0</v>
      </c>
    </row>
    <row r="3223" spans="1:7" ht="15">
      <c r="A3223" s="111" t="s">
        <v>775</v>
      </c>
      <c r="B3223" s="111">
        <v>4</v>
      </c>
      <c r="C3223" s="116">
        <v>0.0011618339048899307</v>
      </c>
      <c r="D3223" s="111" t="s">
        <v>660</v>
      </c>
      <c r="E3223" s="111" t="b">
        <v>1</v>
      </c>
      <c r="F3223" s="111" t="b">
        <v>0</v>
      </c>
      <c r="G3223" s="111" t="b">
        <v>0</v>
      </c>
    </row>
    <row r="3224" spans="1:7" ht="15">
      <c r="A3224" s="111" t="s">
        <v>805</v>
      </c>
      <c r="B3224" s="111">
        <v>4</v>
      </c>
      <c r="C3224" s="116">
        <v>0.0011618339048899307</v>
      </c>
      <c r="D3224" s="111" t="s">
        <v>660</v>
      </c>
      <c r="E3224" s="111" t="b">
        <v>0</v>
      </c>
      <c r="F3224" s="111" t="b">
        <v>0</v>
      </c>
      <c r="G3224" s="111" t="b">
        <v>0</v>
      </c>
    </row>
    <row r="3225" spans="1:7" ht="15">
      <c r="A3225" s="111" t="s">
        <v>752</v>
      </c>
      <c r="B3225" s="111">
        <v>4</v>
      </c>
      <c r="C3225" s="116">
        <v>0.0011618339048899307</v>
      </c>
      <c r="D3225" s="111" t="s">
        <v>660</v>
      </c>
      <c r="E3225" s="111" t="b">
        <v>0</v>
      </c>
      <c r="F3225" s="111" t="b">
        <v>0</v>
      </c>
      <c r="G3225" s="111" t="b">
        <v>0</v>
      </c>
    </row>
    <row r="3226" spans="1:7" ht="15">
      <c r="A3226" s="111" t="s">
        <v>706</v>
      </c>
      <c r="B3226" s="111">
        <v>4</v>
      </c>
      <c r="C3226" s="116">
        <v>0.0013305560340030975</v>
      </c>
      <c r="D3226" s="111" t="s">
        <v>660</v>
      </c>
      <c r="E3226" s="111" t="b">
        <v>0</v>
      </c>
      <c r="F3226" s="111" t="b">
        <v>0</v>
      </c>
      <c r="G3226" s="111" t="b">
        <v>0</v>
      </c>
    </row>
    <row r="3227" spans="1:7" ht="15">
      <c r="A3227" s="111" t="s">
        <v>815</v>
      </c>
      <c r="B3227" s="111">
        <v>4</v>
      </c>
      <c r="C3227" s="116">
        <v>0.0011618339048899307</v>
      </c>
      <c r="D3227" s="111" t="s">
        <v>660</v>
      </c>
      <c r="E3227" s="111" t="b">
        <v>0</v>
      </c>
      <c r="F3227" s="111" t="b">
        <v>0</v>
      </c>
      <c r="G3227" s="111" t="b">
        <v>0</v>
      </c>
    </row>
    <row r="3228" spans="1:7" ht="15">
      <c r="A3228" s="111" t="s">
        <v>1356</v>
      </c>
      <c r="B3228" s="111">
        <v>4</v>
      </c>
      <c r="C3228" s="116">
        <v>0.0011618339048899307</v>
      </c>
      <c r="D3228" s="111" t="s">
        <v>660</v>
      </c>
      <c r="E3228" s="111" t="b">
        <v>0</v>
      </c>
      <c r="F3228" s="111" t="b">
        <v>0</v>
      </c>
      <c r="G3228" s="111" t="b">
        <v>0</v>
      </c>
    </row>
    <row r="3229" spans="1:7" ht="15">
      <c r="A3229" s="111" t="s">
        <v>1233</v>
      </c>
      <c r="B3229" s="111">
        <v>4</v>
      </c>
      <c r="C3229" s="116">
        <v>0.0013305560340030975</v>
      </c>
      <c r="D3229" s="111" t="s">
        <v>660</v>
      </c>
      <c r="E3229" s="111" t="b">
        <v>0</v>
      </c>
      <c r="F3229" s="111" t="b">
        <v>0</v>
      </c>
      <c r="G3229" s="111" t="b">
        <v>0</v>
      </c>
    </row>
    <row r="3230" spans="1:7" ht="15">
      <c r="A3230" s="111" t="s">
        <v>1203</v>
      </c>
      <c r="B3230" s="111">
        <v>4</v>
      </c>
      <c r="C3230" s="116">
        <v>0.0011618339048899307</v>
      </c>
      <c r="D3230" s="111" t="s">
        <v>660</v>
      </c>
      <c r="E3230" s="111" t="b">
        <v>0</v>
      </c>
      <c r="F3230" s="111" t="b">
        <v>0</v>
      </c>
      <c r="G3230" s="111" t="b">
        <v>0</v>
      </c>
    </row>
    <row r="3231" spans="1:7" ht="15">
      <c r="A3231" s="111" t="s">
        <v>1204</v>
      </c>
      <c r="B3231" s="111">
        <v>4</v>
      </c>
      <c r="C3231" s="116">
        <v>0.0011618339048899307</v>
      </c>
      <c r="D3231" s="111" t="s">
        <v>660</v>
      </c>
      <c r="E3231" s="111" t="b">
        <v>0</v>
      </c>
      <c r="F3231" s="111" t="b">
        <v>0</v>
      </c>
      <c r="G3231" s="111" t="b">
        <v>0</v>
      </c>
    </row>
    <row r="3232" spans="1:7" ht="15">
      <c r="A3232" s="111" t="s">
        <v>1453</v>
      </c>
      <c r="B3232" s="111">
        <v>4</v>
      </c>
      <c r="C3232" s="116">
        <v>0.0015683565188858541</v>
      </c>
      <c r="D3232" s="111" t="s">
        <v>660</v>
      </c>
      <c r="E3232" s="111" t="b">
        <v>0</v>
      </c>
      <c r="F3232" s="111" t="b">
        <v>0</v>
      </c>
      <c r="G3232" s="111" t="b">
        <v>0</v>
      </c>
    </row>
    <row r="3233" spans="1:7" ht="15">
      <c r="A3233" s="111" t="s">
        <v>1180</v>
      </c>
      <c r="B3233" s="111">
        <v>4</v>
      </c>
      <c r="C3233" s="116">
        <v>0.0011618339048899307</v>
      </c>
      <c r="D3233" s="111" t="s">
        <v>660</v>
      </c>
      <c r="E3233" s="111" t="b">
        <v>0</v>
      </c>
      <c r="F3233" s="111" t="b">
        <v>0</v>
      </c>
      <c r="G3233" s="111" t="b">
        <v>0</v>
      </c>
    </row>
    <row r="3234" spans="1:7" ht="15">
      <c r="A3234" s="111" t="s">
        <v>892</v>
      </c>
      <c r="B3234" s="111">
        <v>4</v>
      </c>
      <c r="C3234" s="116">
        <v>0.0011618339048899307</v>
      </c>
      <c r="D3234" s="111" t="s">
        <v>660</v>
      </c>
      <c r="E3234" s="111" t="b">
        <v>0</v>
      </c>
      <c r="F3234" s="111" t="b">
        <v>0</v>
      </c>
      <c r="G3234" s="111" t="b">
        <v>0</v>
      </c>
    </row>
    <row r="3235" spans="1:7" ht="15">
      <c r="A3235" s="111" t="s">
        <v>1029</v>
      </c>
      <c r="B3235" s="111">
        <v>4</v>
      </c>
      <c r="C3235" s="116">
        <v>0.0011618339048899307</v>
      </c>
      <c r="D3235" s="111" t="s">
        <v>660</v>
      </c>
      <c r="E3235" s="111" t="b">
        <v>0</v>
      </c>
      <c r="F3235" s="111" t="b">
        <v>0</v>
      </c>
      <c r="G3235" s="111" t="b">
        <v>0</v>
      </c>
    </row>
    <row r="3236" spans="1:7" ht="15">
      <c r="A3236" s="111" t="s">
        <v>931</v>
      </c>
      <c r="B3236" s="111">
        <v>4</v>
      </c>
      <c r="C3236" s="116">
        <v>0.0011618339048899307</v>
      </c>
      <c r="D3236" s="111" t="s">
        <v>660</v>
      </c>
      <c r="E3236" s="111" t="b">
        <v>0</v>
      </c>
      <c r="F3236" s="111" t="b">
        <v>0</v>
      </c>
      <c r="G3236" s="111" t="b">
        <v>0</v>
      </c>
    </row>
    <row r="3237" spans="1:7" ht="15">
      <c r="A3237" s="111" t="s">
        <v>859</v>
      </c>
      <c r="B3237" s="111">
        <v>4</v>
      </c>
      <c r="C3237" s="116">
        <v>0.0011618339048899307</v>
      </c>
      <c r="D3237" s="111" t="s">
        <v>660</v>
      </c>
      <c r="E3237" s="111" t="b">
        <v>0</v>
      </c>
      <c r="F3237" s="111" t="b">
        <v>0</v>
      </c>
      <c r="G3237" s="111" t="b">
        <v>0</v>
      </c>
    </row>
    <row r="3238" spans="1:7" ht="15">
      <c r="A3238" s="111" t="s">
        <v>903</v>
      </c>
      <c r="B3238" s="111">
        <v>4</v>
      </c>
      <c r="C3238" s="116">
        <v>0.0011618339048899307</v>
      </c>
      <c r="D3238" s="111" t="s">
        <v>660</v>
      </c>
      <c r="E3238" s="111" t="b">
        <v>0</v>
      </c>
      <c r="F3238" s="111" t="b">
        <v>0</v>
      </c>
      <c r="G3238" s="111" t="b">
        <v>0</v>
      </c>
    </row>
    <row r="3239" spans="1:7" ht="15">
      <c r="A3239" s="111" t="s">
        <v>1354</v>
      </c>
      <c r="B3239" s="111">
        <v>4</v>
      </c>
      <c r="C3239" s="116">
        <v>0.0011618339048899307</v>
      </c>
      <c r="D3239" s="111" t="s">
        <v>660</v>
      </c>
      <c r="E3239" s="111" t="b">
        <v>0</v>
      </c>
      <c r="F3239" s="111" t="b">
        <v>0</v>
      </c>
      <c r="G3239" s="111" t="b">
        <v>0</v>
      </c>
    </row>
    <row r="3240" spans="1:7" ht="15">
      <c r="A3240" s="111" t="s">
        <v>1355</v>
      </c>
      <c r="B3240" s="111">
        <v>4</v>
      </c>
      <c r="C3240" s="116">
        <v>0.0011618339048899307</v>
      </c>
      <c r="D3240" s="111" t="s">
        <v>660</v>
      </c>
      <c r="E3240" s="111" t="b">
        <v>0</v>
      </c>
      <c r="F3240" s="111" t="b">
        <v>0</v>
      </c>
      <c r="G3240" s="111" t="b">
        <v>0</v>
      </c>
    </row>
    <row r="3241" spans="1:7" ht="15">
      <c r="A3241" s="111" t="s">
        <v>1357</v>
      </c>
      <c r="B3241" s="111">
        <v>4</v>
      </c>
      <c r="C3241" s="116">
        <v>0.0011618339048899307</v>
      </c>
      <c r="D3241" s="111" t="s">
        <v>660</v>
      </c>
      <c r="E3241" s="111" t="b">
        <v>0</v>
      </c>
      <c r="F3241" s="111" t="b">
        <v>0</v>
      </c>
      <c r="G3241" s="111" t="b">
        <v>0</v>
      </c>
    </row>
    <row r="3242" spans="1:7" ht="15">
      <c r="A3242" s="111" t="s">
        <v>1118</v>
      </c>
      <c r="B3242" s="111">
        <v>4</v>
      </c>
      <c r="C3242" s="116">
        <v>0.0011618339048899307</v>
      </c>
      <c r="D3242" s="111" t="s">
        <v>660</v>
      </c>
      <c r="E3242" s="111" t="b">
        <v>0</v>
      </c>
      <c r="F3242" s="111" t="b">
        <v>0</v>
      </c>
      <c r="G3242" s="111" t="b">
        <v>0</v>
      </c>
    </row>
    <row r="3243" spans="1:7" ht="15">
      <c r="A3243" s="111" t="s">
        <v>1361</v>
      </c>
      <c r="B3243" s="111">
        <v>4</v>
      </c>
      <c r="C3243" s="116">
        <v>0.0011618339048899307</v>
      </c>
      <c r="D3243" s="111" t="s">
        <v>660</v>
      </c>
      <c r="E3243" s="111" t="b">
        <v>0</v>
      </c>
      <c r="F3243" s="111" t="b">
        <v>0</v>
      </c>
      <c r="G3243" s="111" t="b">
        <v>0</v>
      </c>
    </row>
    <row r="3244" spans="1:7" ht="15">
      <c r="A3244" s="111" t="s">
        <v>843</v>
      </c>
      <c r="B3244" s="111">
        <v>4</v>
      </c>
      <c r="C3244" s="116">
        <v>0.0011618339048899307</v>
      </c>
      <c r="D3244" s="111" t="s">
        <v>660</v>
      </c>
      <c r="E3244" s="111" t="b">
        <v>0</v>
      </c>
      <c r="F3244" s="111" t="b">
        <v>0</v>
      </c>
      <c r="G3244" s="111" t="b">
        <v>0</v>
      </c>
    </row>
    <row r="3245" spans="1:7" ht="15">
      <c r="A3245" s="111" t="s">
        <v>917</v>
      </c>
      <c r="B3245" s="111">
        <v>4</v>
      </c>
      <c r="C3245" s="116">
        <v>0.0013305560340030975</v>
      </c>
      <c r="D3245" s="111" t="s">
        <v>660</v>
      </c>
      <c r="E3245" s="111" t="b">
        <v>0</v>
      </c>
      <c r="F3245" s="111" t="b">
        <v>0</v>
      </c>
      <c r="G3245" s="111" t="b">
        <v>0</v>
      </c>
    </row>
    <row r="3246" spans="1:7" ht="15">
      <c r="A3246" s="111" t="s">
        <v>816</v>
      </c>
      <c r="B3246" s="111">
        <v>4</v>
      </c>
      <c r="C3246" s="116">
        <v>0.0011618339048899307</v>
      </c>
      <c r="D3246" s="111" t="s">
        <v>660</v>
      </c>
      <c r="E3246" s="111" t="b">
        <v>0</v>
      </c>
      <c r="F3246" s="111" t="b">
        <v>0</v>
      </c>
      <c r="G3246" s="111" t="b">
        <v>0</v>
      </c>
    </row>
    <row r="3247" spans="1:7" ht="15">
      <c r="A3247" s="111" t="s">
        <v>721</v>
      </c>
      <c r="B3247" s="111">
        <v>4</v>
      </c>
      <c r="C3247" s="116">
        <v>0.0011618339048899307</v>
      </c>
      <c r="D3247" s="111" t="s">
        <v>660</v>
      </c>
      <c r="E3247" s="111" t="b">
        <v>0</v>
      </c>
      <c r="F3247" s="111" t="b">
        <v>0</v>
      </c>
      <c r="G3247" s="111" t="b">
        <v>0</v>
      </c>
    </row>
    <row r="3248" spans="1:7" ht="15">
      <c r="A3248" s="111" t="s">
        <v>1009</v>
      </c>
      <c r="B3248" s="111">
        <v>4</v>
      </c>
      <c r="C3248" s="116">
        <v>0.0011618339048899307</v>
      </c>
      <c r="D3248" s="111" t="s">
        <v>660</v>
      </c>
      <c r="E3248" s="111" t="b">
        <v>0</v>
      </c>
      <c r="F3248" s="111" t="b">
        <v>0</v>
      </c>
      <c r="G3248" s="111" t="b">
        <v>0</v>
      </c>
    </row>
    <row r="3249" spans="1:7" ht="15">
      <c r="A3249" s="111" t="s">
        <v>801</v>
      </c>
      <c r="B3249" s="111">
        <v>4</v>
      </c>
      <c r="C3249" s="116">
        <v>0.0011618339048899307</v>
      </c>
      <c r="D3249" s="111" t="s">
        <v>660</v>
      </c>
      <c r="E3249" s="111" t="b">
        <v>0</v>
      </c>
      <c r="F3249" s="111" t="b">
        <v>0</v>
      </c>
      <c r="G3249" s="111" t="b">
        <v>0</v>
      </c>
    </row>
    <row r="3250" spans="1:7" ht="15">
      <c r="A3250" s="111" t="s">
        <v>1128</v>
      </c>
      <c r="B3250" s="111">
        <v>4</v>
      </c>
      <c r="C3250" s="116">
        <v>0.0015683565188858541</v>
      </c>
      <c r="D3250" s="111" t="s">
        <v>660</v>
      </c>
      <c r="E3250" s="111" t="b">
        <v>0</v>
      </c>
      <c r="F3250" s="111" t="b">
        <v>0</v>
      </c>
      <c r="G3250" s="111" t="b">
        <v>0</v>
      </c>
    </row>
    <row r="3251" spans="1:7" ht="15">
      <c r="A3251" s="111" t="s">
        <v>1456</v>
      </c>
      <c r="B3251" s="111">
        <v>4</v>
      </c>
      <c r="C3251" s="116">
        <v>0.0019748791328817773</v>
      </c>
      <c r="D3251" s="111" t="s">
        <v>660</v>
      </c>
      <c r="E3251" s="111" t="b">
        <v>0</v>
      </c>
      <c r="F3251" s="111" t="b">
        <v>0</v>
      </c>
      <c r="G3251" s="111" t="b">
        <v>0</v>
      </c>
    </row>
    <row r="3252" spans="1:7" ht="15">
      <c r="A3252" s="111" t="s">
        <v>1455</v>
      </c>
      <c r="B3252" s="111">
        <v>4</v>
      </c>
      <c r="C3252" s="116">
        <v>0.0015683565188858541</v>
      </c>
      <c r="D3252" s="111" t="s">
        <v>660</v>
      </c>
      <c r="E3252" s="111" t="b">
        <v>0</v>
      </c>
      <c r="F3252" s="111" t="b">
        <v>0</v>
      </c>
      <c r="G3252" s="111" t="b">
        <v>0</v>
      </c>
    </row>
    <row r="3253" spans="1:7" ht="15">
      <c r="A3253" s="111" t="s">
        <v>786</v>
      </c>
      <c r="B3253" s="111">
        <v>4</v>
      </c>
      <c r="C3253" s="116">
        <v>0.0013305560340030975</v>
      </c>
      <c r="D3253" s="111" t="s">
        <v>660</v>
      </c>
      <c r="E3253" s="111" t="b">
        <v>0</v>
      </c>
      <c r="F3253" s="111" t="b">
        <v>0</v>
      </c>
      <c r="G3253" s="111" t="b">
        <v>0</v>
      </c>
    </row>
    <row r="3254" spans="1:7" ht="15">
      <c r="A3254" s="111" t="s">
        <v>1061</v>
      </c>
      <c r="B3254" s="111">
        <v>4</v>
      </c>
      <c r="C3254" s="116">
        <v>0.0019748791328817773</v>
      </c>
      <c r="D3254" s="111" t="s">
        <v>660</v>
      </c>
      <c r="E3254" s="111" t="b">
        <v>0</v>
      </c>
      <c r="F3254" s="111" t="b">
        <v>0</v>
      </c>
      <c r="G3254" s="111" t="b">
        <v>0</v>
      </c>
    </row>
    <row r="3255" spans="1:7" ht="15">
      <c r="A3255" s="111" t="s">
        <v>1141</v>
      </c>
      <c r="B3255" s="111">
        <v>4</v>
      </c>
      <c r="C3255" s="116">
        <v>0.0013305560340030975</v>
      </c>
      <c r="D3255" s="111" t="s">
        <v>660</v>
      </c>
      <c r="E3255" s="111" t="b">
        <v>0</v>
      </c>
      <c r="F3255" s="111" t="b">
        <v>0</v>
      </c>
      <c r="G3255" s="111" t="b">
        <v>0</v>
      </c>
    </row>
    <row r="3256" spans="1:7" ht="15">
      <c r="A3256" s="111" t="s">
        <v>731</v>
      </c>
      <c r="B3256" s="111">
        <v>4</v>
      </c>
      <c r="C3256" s="116">
        <v>0.0011618339048899307</v>
      </c>
      <c r="D3256" s="111" t="s">
        <v>660</v>
      </c>
      <c r="E3256" s="111" t="b">
        <v>0</v>
      </c>
      <c r="F3256" s="111" t="b">
        <v>0</v>
      </c>
      <c r="G3256" s="111" t="b">
        <v>0</v>
      </c>
    </row>
    <row r="3257" spans="1:7" ht="15">
      <c r="A3257" s="111" t="s">
        <v>933</v>
      </c>
      <c r="B3257" s="111">
        <v>4</v>
      </c>
      <c r="C3257" s="116">
        <v>0.0015683565188858541</v>
      </c>
      <c r="D3257" s="111" t="s">
        <v>660</v>
      </c>
      <c r="E3257" s="111" t="b">
        <v>0</v>
      </c>
      <c r="F3257" s="111" t="b">
        <v>0</v>
      </c>
      <c r="G3257" s="111" t="b">
        <v>0</v>
      </c>
    </row>
    <row r="3258" spans="1:7" ht="15">
      <c r="A3258" s="111" t="s">
        <v>1443</v>
      </c>
      <c r="B3258" s="111">
        <v>4</v>
      </c>
      <c r="C3258" s="116">
        <v>0.0015683565188858541</v>
      </c>
      <c r="D3258" s="111" t="s">
        <v>660</v>
      </c>
      <c r="E3258" s="111" t="b">
        <v>0</v>
      </c>
      <c r="F3258" s="111" t="b">
        <v>0</v>
      </c>
      <c r="G3258" s="111" t="b">
        <v>0</v>
      </c>
    </row>
    <row r="3259" spans="1:7" ht="15">
      <c r="A3259" s="111" t="s">
        <v>1444</v>
      </c>
      <c r="B3259" s="111">
        <v>4</v>
      </c>
      <c r="C3259" s="116">
        <v>0.0015683565188858541</v>
      </c>
      <c r="D3259" s="111" t="s">
        <v>660</v>
      </c>
      <c r="E3259" s="111" t="b">
        <v>0</v>
      </c>
      <c r="F3259" s="111" t="b">
        <v>0</v>
      </c>
      <c r="G3259" s="111" t="b">
        <v>0</v>
      </c>
    </row>
    <row r="3260" spans="1:7" ht="15">
      <c r="A3260" s="111" t="s">
        <v>1047</v>
      </c>
      <c r="B3260" s="111">
        <v>4</v>
      </c>
      <c r="C3260" s="116">
        <v>0.0015683565188858541</v>
      </c>
      <c r="D3260" s="111" t="s">
        <v>660</v>
      </c>
      <c r="E3260" s="111" t="b">
        <v>0</v>
      </c>
      <c r="F3260" s="111" t="b">
        <v>0</v>
      </c>
      <c r="G3260" s="111" t="b">
        <v>0</v>
      </c>
    </row>
    <row r="3261" spans="1:7" ht="15">
      <c r="A3261" s="111" t="s">
        <v>1445</v>
      </c>
      <c r="B3261" s="111">
        <v>4</v>
      </c>
      <c r="C3261" s="116">
        <v>0.0015683565188858541</v>
      </c>
      <c r="D3261" s="111" t="s">
        <v>660</v>
      </c>
      <c r="E3261" s="111" t="b">
        <v>0</v>
      </c>
      <c r="F3261" s="111" t="b">
        <v>0</v>
      </c>
      <c r="G3261" s="111" t="b">
        <v>0</v>
      </c>
    </row>
    <row r="3262" spans="1:7" ht="15">
      <c r="A3262" s="111" t="s">
        <v>1053</v>
      </c>
      <c r="B3262" s="111">
        <v>4</v>
      </c>
      <c r="C3262" s="116">
        <v>0.0015683565188858541</v>
      </c>
      <c r="D3262" s="111" t="s">
        <v>660</v>
      </c>
      <c r="E3262" s="111" t="b">
        <v>0</v>
      </c>
      <c r="F3262" s="111" t="b">
        <v>0</v>
      </c>
      <c r="G3262" s="111" t="b">
        <v>0</v>
      </c>
    </row>
    <row r="3263" spans="1:7" ht="15">
      <c r="A3263" s="111" t="s">
        <v>1447</v>
      </c>
      <c r="B3263" s="111">
        <v>4</v>
      </c>
      <c r="C3263" s="116">
        <v>0.0015683565188858541</v>
      </c>
      <c r="D3263" s="111" t="s">
        <v>660</v>
      </c>
      <c r="E3263" s="111" t="b">
        <v>0</v>
      </c>
      <c r="F3263" s="111" t="b">
        <v>0</v>
      </c>
      <c r="G3263" s="111" t="b">
        <v>0</v>
      </c>
    </row>
    <row r="3264" spans="1:7" ht="15">
      <c r="A3264" s="111" t="s">
        <v>1448</v>
      </c>
      <c r="B3264" s="111">
        <v>4</v>
      </c>
      <c r="C3264" s="116">
        <v>0.0015683565188858541</v>
      </c>
      <c r="D3264" s="111" t="s">
        <v>660</v>
      </c>
      <c r="E3264" s="111" t="b">
        <v>0</v>
      </c>
      <c r="F3264" s="111" t="b">
        <v>0</v>
      </c>
      <c r="G3264" s="111" t="b">
        <v>0</v>
      </c>
    </row>
    <row r="3265" spans="1:7" ht="15">
      <c r="A3265" s="111" t="s">
        <v>1049</v>
      </c>
      <c r="B3265" s="111">
        <v>4</v>
      </c>
      <c r="C3265" s="116">
        <v>0.0015683565188858541</v>
      </c>
      <c r="D3265" s="111" t="s">
        <v>660</v>
      </c>
      <c r="E3265" s="111" t="b">
        <v>0</v>
      </c>
      <c r="F3265" s="111" t="b">
        <v>0</v>
      </c>
      <c r="G3265" s="111" t="b">
        <v>0</v>
      </c>
    </row>
    <row r="3266" spans="1:7" ht="15">
      <c r="A3266" s="111" t="s">
        <v>1451</v>
      </c>
      <c r="B3266" s="111">
        <v>4</v>
      </c>
      <c r="C3266" s="116">
        <v>0.0015683565188858541</v>
      </c>
      <c r="D3266" s="111" t="s">
        <v>660</v>
      </c>
      <c r="E3266" s="111" t="b">
        <v>0</v>
      </c>
      <c r="F3266" s="111" t="b">
        <v>0</v>
      </c>
      <c r="G3266" s="111" t="b">
        <v>0</v>
      </c>
    </row>
    <row r="3267" spans="1:7" ht="15">
      <c r="A3267" s="111" t="s">
        <v>1452</v>
      </c>
      <c r="B3267" s="111">
        <v>4</v>
      </c>
      <c r="C3267" s="116">
        <v>0.0015683565188858541</v>
      </c>
      <c r="D3267" s="111" t="s">
        <v>660</v>
      </c>
      <c r="E3267" s="111" t="b">
        <v>0</v>
      </c>
      <c r="F3267" s="111" t="b">
        <v>0</v>
      </c>
      <c r="G3267" s="111" t="b">
        <v>0</v>
      </c>
    </row>
    <row r="3268" spans="1:7" ht="15">
      <c r="A3268" s="111" t="s">
        <v>947</v>
      </c>
      <c r="B3268" s="111">
        <v>4</v>
      </c>
      <c r="C3268" s="116">
        <v>0.0015683565188858541</v>
      </c>
      <c r="D3268" s="111" t="s">
        <v>660</v>
      </c>
      <c r="E3268" s="111" t="b">
        <v>0</v>
      </c>
      <c r="F3268" s="111" t="b">
        <v>0</v>
      </c>
      <c r="G3268" s="111" t="b">
        <v>0</v>
      </c>
    </row>
    <row r="3269" spans="1:7" ht="15">
      <c r="A3269" s="111" t="s">
        <v>1042</v>
      </c>
      <c r="B3269" s="111">
        <v>4</v>
      </c>
      <c r="C3269" s="116">
        <v>0.0015683565188858541</v>
      </c>
      <c r="D3269" s="111" t="s">
        <v>660</v>
      </c>
      <c r="E3269" s="111" t="b">
        <v>0</v>
      </c>
      <c r="F3269" s="111" t="b">
        <v>0</v>
      </c>
      <c r="G3269" s="111" t="b">
        <v>0</v>
      </c>
    </row>
    <row r="3270" spans="1:7" ht="15">
      <c r="A3270" s="111" t="s">
        <v>1140</v>
      </c>
      <c r="B3270" s="111">
        <v>4</v>
      </c>
      <c r="C3270" s="116">
        <v>0.0015683565188858541</v>
      </c>
      <c r="D3270" s="111" t="s">
        <v>660</v>
      </c>
      <c r="E3270" s="111" t="b">
        <v>0</v>
      </c>
      <c r="F3270" s="111" t="b">
        <v>0</v>
      </c>
      <c r="G3270" s="111" t="b">
        <v>0</v>
      </c>
    </row>
    <row r="3271" spans="1:7" ht="15">
      <c r="A3271" s="111" t="s">
        <v>1405</v>
      </c>
      <c r="B3271" s="111">
        <v>3</v>
      </c>
      <c r="C3271" s="116">
        <v>0.000997917025502323</v>
      </c>
      <c r="D3271" s="111" t="s">
        <v>660</v>
      </c>
      <c r="E3271" s="111" t="b">
        <v>0</v>
      </c>
      <c r="F3271" s="111" t="b">
        <v>0</v>
      </c>
      <c r="G3271" s="111" t="b">
        <v>0</v>
      </c>
    </row>
    <row r="3272" spans="1:7" ht="15">
      <c r="A3272" s="111" t="s">
        <v>1346</v>
      </c>
      <c r="B3272" s="111">
        <v>3</v>
      </c>
      <c r="C3272" s="116">
        <v>0.0011762673891643905</v>
      </c>
      <c r="D3272" s="111" t="s">
        <v>660</v>
      </c>
      <c r="E3272" s="111" t="b">
        <v>0</v>
      </c>
      <c r="F3272" s="111" t="b">
        <v>0</v>
      </c>
      <c r="G3272" s="111" t="b">
        <v>0</v>
      </c>
    </row>
    <row r="3273" spans="1:7" ht="15">
      <c r="A3273" s="111" t="s">
        <v>1210</v>
      </c>
      <c r="B3273" s="111">
        <v>3</v>
      </c>
      <c r="C3273" s="116">
        <v>0.000997917025502323</v>
      </c>
      <c r="D3273" s="111" t="s">
        <v>660</v>
      </c>
      <c r="E3273" s="111" t="b">
        <v>0</v>
      </c>
      <c r="F3273" s="111" t="b">
        <v>0</v>
      </c>
      <c r="G3273" s="111" t="b">
        <v>0</v>
      </c>
    </row>
    <row r="3274" spans="1:7" ht="15">
      <c r="A3274" s="111" t="s">
        <v>840</v>
      </c>
      <c r="B3274" s="111">
        <v>3</v>
      </c>
      <c r="C3274" s="116">
        <v>0.0011762673891643905</v>
      </c>
      <c r="D3274" s="111" t="s">
        <v>660</v>
      </c>
      <c r="E3274" s="111" t="b">
        <v>0</v>
      </c>
      <c r="F3274" s="111" t="b">
        <v>0</v>
      </c>
      <c r="G3274" s="111" t="b">
        <v>0</v>
      </c>
    </row>
    <row r="3275" spans="1:7" ht="15">
      <c r="A3275" s="111" t="s">
        <v>1382</v>
      </c>
      <c r="B3275" s="111">
        <v>3</v>
      </c>
      <c r="C3275" s="116">
        <v>0.000997917025502323</v>
      </c>
      <c r="D3275" s="111" t="s">
        <v>660</v>
      </c>
      <c r="E3275" s="111" t="b">
        <v>0</v>
      </c>
      <c r="F3275" s="111" t="b">
        <v>0</v>
      </c>
      <c r="G3275" s="111" t="b">
        <v>0</v>
      </c>
    </row>
    <row r="3276" spans="1:7" ht="15">
      <c r="A3276" s="111" t="s">
        <v>1021</v>
      </c>
      <c r="B3276" s="111">
        <v>3</v>
      </c>
      <c r="C3276" s="116">
        <v>0.0011762673891643905</v>
      </c>
      <c r="D3276" s="111" t="s">
        <v>660</v>
      </c>
      <c r="E3276" s="111" t="b">
        <v>0</v>
      </c>
      <c r="F3276" s="111" t="b">
        <v>0</v>
      </c>
      <c r="G3276" s="111" t="b">
        <v>0</v>
      </c>
    </row>
    <row r="3277" spans="1:7" ht="15">
      <c r="A3277" s="111" t="s">
        <v>1005</v>
      </c>
      <c r="B3277" s="111">
        <v>3</v>
      </c>
      <c r="C3277" s="116">
        <v>0.0011762673891643905</v>
      </c>
      <c r="D3277" s="111" t="s">
        <v>660</v>
      </c>
      <c r="E3277" s="111" t="b">
        <v>0</v>
      </c>
      <c r="F3277" s="111" t="b">
        <v>0</v>
      </c>
      <c r="G3277" s="111" t="b">
        <v>0</v>
      </c>
    </row>
    <row r="3278" spans="1:7" ht="15">
      <c r="A3278" s="111" t="s">
        <v>902</v>
      </c>
      <c r="B3278" s="111">
        <v>3</v>
      </c>
      <c r="C3278" s="116">
        <v>0.000997917025502323</v>
      </c>
      <c r="D3278" s="111" t="s">
        <v>660</v>
      </c>
      <c r="E3278" s="111" t="b">
        <v>0</v>
      </c>
      <c r="F3278" s="111" t="b">
        <v>0</v>
      </c>
      <c r="G3278" s="111" t="b">
        <v>0</v>
      </c>
    </row>
    <row r="3279" spans="1:7" ht="15">
      <c r="A3279" s="111" t="s">
        <v>929</v>
      </c>
      <c r="B3279" s="111">
        <v>3</v>
      </c>
      <c r="C3279" s="116">
        <v>0.001481159349661333</v>
      </c>
      <c r="D3279" s="111" t="s">
        <v>660</v>
      </c>
      <c r="E3279" s="111" t="b">
        <v>0</v>
      </c>
      <c r="F3279" s="111" t="b">
        <v>0</v>
      </c>
      <c r="G3279" s="111" t="b">
        <v>0</v>
      </c>
    </row>
    <row r="3280" spans="1:7" ht="15">
      <c r="A3280" s="111" t="s">
        <v>838</v>
      </c>
      <c r="B3280" s="111">
        <v>3</v>
      </c>
      <c r="C3280" s="116">
        <v>0.000997917025502323</v>
      </c>
      <c r="D3280" s="111" t="s">
        <v>660</v>
      </c>
      <c r="E3280" s="111" t="b">
        <v>0</v>
      </c>
      <c r="F3280" s="111" t="b">
        <v>0</v>
      </c>
      <c r="G3280" s="111" t="b">
        <v>0</v>
      </c>
    </row>
    <row r="3281" spans="1:7" ht="15">
      <c r="A3281" s="111" t="s">
        <v>787</v>
      </c>
      <c r="B3281" s="111">
        <v>3</v>
      </c>
      <c r="C3281" s="116">
        <v>0.000997917025502323</v>
      </c>
      <c r="D3281" s="111" t="s">
        <v>660</v>
      </c>
      <c r="E3281" s="111" t="b">
        <v>0</v>
      </c>
      <c r="F3281" s="111" t="b">
        <v>0</v>
      </c>
      <c r="G3281" s="111" t="b">
        <v>0</v>
      </c>
    </row>
    <row r="3282" spans="1:7" ht="15">
      <c r="A3282" s="111" t="s">
        <v>798</v>
      </c>
      <c r="B3282" s="111">
        <v>3</v>
      </c>
      <c r="C3282" s="116">
        <v>0.000997917025502323</v>
      </c>
      <c r="D3282" s="111" t="s">
        <v>660</v>
      </c>
      <c r="E3282" s="111" t="b">
        <v>0</v>
      </c>
      <c r="F3282" s="111" t="b">
        <v>0</v>
      </c>
      <c r="G3282" s="111" t="b">
        <v>0</v>
      </c>
    </row>
    <row r="3283" spans="1:7" ht="15">
      <c r="A3283" s="111" t="s">
        <v>1766</v>
      </c>
      <c r="B3283" s="111">
        <v>3</v>
      </c>
      <c r="C3283" s="116">
        <v>0.0011762673891643905</v>
      </c>
      <c r="D3283" s="111" t="s">
        <v>660</v>
      </c>
      <c r="E3283" s="111" t="b">
        <v>1</v>
      </c>
      <c r="F3283" s="111" t="b">
        <v>0</v>
      </c>
      <c r="G3283" s="111" t="b">
        <v>0</v>
      </c>
    </row>
    <row r="3284" spans="1:7" ht="15">
      <c r="A3284" s="111" t="s">
        <v>878</v>
      </c>
      <c r="B3284" s="111">
        <v>3</v>
      </c>
      <c r="C3284" s="116">
        <v>0.000997917025502323</v>
      </c>
      <c r="D3284" s="111" t="s">
        <v>660</v>
      </c>
      <c r="E3284" s="111" t="b">
        <v>0</v>
      </c>
      <c r="F3284" s="111" t="b">
        <v>0</v>
      </c>
      <c r="G3284" s="111" t="b">
        <v>0</v>
      </c>
    </row>
    <row r="3285" spans="1:7" ht="15">
      <c r="A3285" s="111" t="s">
        <v>967</v>
      </c>
      <c r="B3285" s="111">
        <v>3</v>
      </c>
      <c r="C3285" s="116">
        <v>0.0011762673891643905</v>
      </c>
      <c r="D3285" s="111" t="s">
        <v>660</v>
      </c>
      <c r="E3285" s="111" t="b">
        <v>0</v>
      </c>
      <c r="F3285" s="111" t="b">
        <v>0</v>
      </c>
      <c r="G3285" s="111" t="b">
        <v>0</v>
      </c>
    </row>
    <row r="3286" spans="1:7" ht="15">
      <c r="A3286" s="111" t="s">
        <v>994</v>
      </c>
      <c r="B3286" s="111">
        <v>3</v>
      </c>
      <c r="C3286" s="116">
        <v>0.0011762673891643905</v>
      </c>
      <c r="D3286" s="111" t="s">
        <v>660</v>
      </c>
      <c r="E3286" s="111" t="b">
        <v>0</v>
      </c>
      <c r="F3286" s="111" t="b">
        <v>0</v>
      </c>
      <c r="G3286" s="111" t="b">
        <v>0</v>
      </c>
    </row>
    <row r="3287" spans="1:7" ht="15">
      <c r="A3287" s="111" t="s">
        <v>1033</v>
      </c>
      <c r="B3287" s="111">
        <v>3</v>
      </c>
      <c r="C3287" s="116">
        <v>0.0011762673891643905</v>
      </c>
      <c r="D3287" s="111" t="s">
        <v>660</v>
      </c>
      <c r="E3287" s="111" t="b">
        <v>0</v>
      </c>
      <c r="F3287" s="111" t="b">
        <v>0</v>
      </c>
      <c r="G3287" s="111" t="b">
        <v>0</v>
      </c>
    </row>
    <row r="3288" spans="1:7" ht="15">
      <c r="A3288" s="111" t="s">
        <v>1031</v>
      </c>
      <c r="B3288" s="111">
        <v>3</v>
      </c>
      <c r="C3288" s="116">
        <v>0.000997917025502323</v>
      </c>
      <c r="D3288" s="111" t="s">
        <v>660</v>
      </c>
      <c r="E3288" s="111" t="b">
        <v>0</v>
      </c>
      <c r="F3288" s="111" t="b">
        <v>0</v>
      </c>
      <c r="G3288" s="111" t="b">
        <v>0</v>
      </c>
    </row>
    <row r="3289" spans="1:7" ht="15">
      <c r="A3289" s="111" t="s">
        <v>976</v>
      </c>
      <c r="B3289" s="111">
        <v>3</v>
      </c>
      <c r="C3289" s="116">
        <v>0.000997917025502323</v>
      </c>
      <c r="D3289" s="111" t="s">
        <v>660</v>
      </c>
      <c r="E3289" s="111" t="b">
        <v>0</v>
      </c>
      <c r="F3289" s="111" t="b">
        <v>0</v>
      </c>
      <c r="G3289" s="111" t="b">
        <v>0</v>
      </c>
    </row>
    <row r="3290" spans="1:7" ht="15">
      <c r="A3290" s="111" t="s">
        <v>1429</v>
      </c>
      <c r="B3290" s="111">
        <v>3</v>
      </c>
      <c r="C3290" s="116">
        <v>0.0011762673891643905</v>
      </c>
      <c r="D3290" s="111" t="s">
        <v>660</v>
      </c>
      <c r="E3290" s="111" t="b">
        <v>0</v>
      </c>
      <c r="F3290" s="111" t="b">
        <v>0</v>
      </c>
      <c r="G3290" s="111" t="b">
        <v>0</v>
      </c>
    </row>
    <row r="3291" spans="1:7" ht="15">
      <c r="A3291" s="111" t="s">
        <v>1135</v>
      </c>
      <c r="B3291" s="111">
        <v>3</v>
      </c>
      <c r="C3291" s="116">
        <v>0.0011762673891643905</v>
      </c>
      <c r="D3291" s="111" t="s">
        <v>660</v>
      </c>
      <c r="E3291" s="111" t="b">
        <v>0</v>
      </c>
      <c r="F3291" s="111" t="b">
        <v>0</v>
      </c>
      <c r="G3291" s="111" t="b">
        <v>0</v>
      </c>
    </row>
    <row r="3292" spans="1:7" ht="15">
      <c r="A3292" s="111" t="s">
        <v>853</v>
      </c>
      <c r="B3292" s="111">
        <v>3</v>
      </c>
      <c r="C3292" s="116">
        <v>0.000997917025502323</v>
      </c>
      <c r="D3292" s="111" t="s">
        <v>660</v>
      </c>
      <c r="E3292" s="111" t="b">
        <v>0</v>
      </c>
      <c r="F3292" s="111" t="b">
        <v>0</v>
      </c>
      <c r="G3292" s="111" t="b">
        <v>0</v>
      </c>
    </row>
    <row r="3293" spans="1:7" ht="15">
      <c r="A3293" s="111" t="s">
        <v>950</v>
      </c>
      <c r="B3293" s="111">
        <v>3</v>
      </c>
      <c r="C3293" s="116">
        <v>0.0011762673891643905</v>
      </c>
      <c r="D3293" s="111" t="s">
        <v>660</v>
      </c>
      <c r="E3293" s="111" t="b">
        <v>0</v>
      </c>
      <c r="F3293" s="111" t="b">
        <v>0</v>
      </c>
      <c r="G3293" s="111" t="b">
        <v>0</v>
      </c>
    </row>
    <row r="3294" spans="1:7" ht="15">
      <c r="A3294" s="111" t="s">
        <v>1110</v>
      </c>
      <c r="B3294" s="111">
        <v>3</v>
      </c>
      <c r="C3294" s="116">
        <v>0.000997917025502323</v>
      </c>
      <c r="D3294" s="111" t="s">
        <v>660</v>
      </c>
      <c r="E3294" s="111" t="b">
        <v>0</v>
      </c>
      <c r="F3294" s="111" t="b">
        <v>0</v>
      </c>
      <c r="G3294" s="111" t="b">
        <v>0</v>
      </c>
    </row>
    <row r="3295" spans="1:7" ht="15">
      <c r="A3295" s="111" t="s">
        <v>1142</v>
      </c>
      <c r="B3295" s="111">
        <v>3</v>
      </c>
      <c r="C3295" s="116">
        <v>0.000997917025502323</v>
      </c>
      <c r="D3295" s="111" t="s">
        <v>660</v>
      </c>
      <c r="E3295" s="111" t="b">
        <v>0</v>
      </c>
      <c r="F3295" s="111" t="b">
        <v>0</v>
      </c>
      <c r="G3295" s="111" t="b">
        <v>0</v>
      </c>
    </row>
    <row r="3296" spans="1:7" ht="15">
      <c r="A3296" s="111" t="s">
        <v>1179</v>
      </c>
      <c r="B3296" s="111">
        <v>3</v>
      </c>
      <c r="C3296" s="116">
        <v>0.000997917025502323</v>
      </c>
      <c r="D3296" s="111" t="s">
        <v>660</v>
      </c>
      <c r="E3296" s="111" t="b">
        <v>0</v>
      </c>
      <c r="F3296" s="111" t="b">
        <v>0</v>
      </c>
      <c r="G3296" s="111" t="b">
        <v>0</v>
      </c>
    </row>
    <row r="3297" spans="1:7" ht="15">
      <c r="A3297" s="111" t="s">
        <v>956</v>
      </c>
      <c r="B3297" s="111">
        <v>3</v>
      </c>
      <c r="C3297" s="116">
        <v>0.000997917025502323</v>
      </c>
      <c r="D3297" s="111" t="s">
        <v>660</v>
      </c>
      <c r="E3297" s="111" t="b">
        <v>0</v>
      </c>
      <c r="F3297" s="111" t="b">
        <v>0</v>
      </c>
      <c r="G3297" s="111" t="b">
        <v>0</v>
      </c>
    </row>
    <row r="3298" spans="1:7" ht="15">
      <c r="A3298" s="111" t="s">
        <v>895</v>
      </c>
      <c r="B3298" s="111">
        <v>3</v>
      </c>
      <c r="C3298" s="116">
        <v>0.000997917025502323</v>
      </c>
      <c r="D3298" s="111" t="s">
        <v>660</v>
      </c>
      <c r="E3298" s="111" t="b">
        <v>0</v>
      </c>
      <c r="F3298" s="111" t="b">
        <v>0</v>
      </c>
      <c r="G3298" s="111" t="b">
        <v>0</v>
      </c>
    </row>
    <row r="3299" spans="1:7" ht="15">
      <c r="A3299" s="111" t="s">
        <v>1588</v>
      </c>
      <c r="B3299" s="111">
        <v>3</v>
      </c>
      <c r="C3299" s="116">
        <v>0.000997917025502323</v>
      </c>
      <c r="D3299" s="111" t="s">
        <v>660</v>
      </c>
      <c r="E3299" s="111" t="b">
        <v>0</v>
      </c>
      <c r="F3299" s="111" t="b">
        <v>0</v>
      </c>
      <c r="G3299" s="111" t="b">
        <v>0</v>
      </c>
    </row>
    <row r="3300" spans="1:7" ht="15">
      <c r="A3300" s="111" t="s">
        <v>1095</v>
      </c>
      <c r="B3300" s="111">
        <v>3</v>
      </c>
      <c r="C3300" s="116">
        <v>0.000997917025502323</v>
      </c>
      <c r="D3300" s="111" t="s">
        <v>660</v>
      </c>
      <c r="E3300" s="111" t="b">
        <v>0</v>
      </c>
      <c r="F3300" s="111" t="b">
        <v>0</v>
      </c>
      <c r="G3300" s="111" t="b">
        <v>0</v>
      </c>
    </row>
    <row r="3301" spans="1:7" ht="15">
      <c r="A3301" s="111" t="s">
        <v>1589</v>
      </c>
      <c r="B3301" s="111">
        <v>3</v>
      </c>
      <c r="C3301" s="116">
        <v>0.000997917025502323</v>
      </c>
      <c r="D3301" s="111" t="s">
        <v>660</v>
      </c>
      <c r="E3301" s="111" t="b">
        <v>0</v>
      </c>
      <c r="F3301" s="111" t="b">
        <v>0</v>
      </c>
      <c r="G3301" s="111" t="b">
        <v>0</v>
      </c>
    </row>
    <row r="3302" spans="1:7" ht="15">
      <c r="A3302" s="111" t="s">
        <v>1590</v>
      </c>
      <c r="B3302" s="111">
        <v>3</v>
      </c>
      <c r="C3302" s="116">
        <v>0.000997917025502323</v>
      </c>
      <c r="D3302" s="111" t="s">
        <v>660</v>
      </c>
      <c r="E3302" s="111" t="b">
        <v>0</v>
      </c>
      <c r="F3302" s="111" t="b">
        <v>0</v>
      </c>
      <c r="G3302" s="111" t="b">
        <v>0</v>
      </c>
    </row>
    <row r="3303" spans="1:7" ht="15">
      <c r="A3303" s="111" t="s">
        <v>1353</v>
      </c>
      <c r="B3303" s="111">
        <v>3</v>
      </c>
      <c r="C3303" s="116">
        <v>0.000997917025502323</v>
      </c>
      <c r="D3303" s="111" t="s">
        <v>660</v>
      </c>
      <c r="E3303" s="111" t="b">
        <v>0</v>
      </c>
      <c r="F3303" s="111" t="b">
        <v>0</v>
      </c>
      <c r="G3303" s="111" t="b">
        <v>0</v>
      </c>
    </row>
    <row r="3304" spans="1:7" ht="15">
      <c r="A3304" s="111" t="s">
        <v>860</v>
      </c>
      <c r="B3304" s="111">
        <v>3</v>
      </c>
      <c r="C3304" s="116">
        <v>0.000997917025502323</v>
      </c>
      <c r="D3304" s="111" t="s">
        <v>660</v>
      </c>
      <c r="E3304" s="111" t="b">
        <v>0</v>
      </c>
      <c r="F3304" s="111" t="b">
        <v>0</v>
      </c>
      <c r="G3304" s="111" t="b">
        <v>0</v>
      </c>
    </row>
    <row r="3305" spans="1:7" ht="15">
      <c r="A3305" s="111" t="s">
        <v>1591</v>
      </c>
      <c r="B3305" s="111">
        <v>3</v>
      </c>
      <c r="C3305" s="116">
        <v>0.000997917025502323</v>
      </c>
      <c r="D3305" s="111" t="s">
        <v>660</v>
      </c>
      <c r="E3305" s="111" t="b">
        <v>0</v>
      </c>
      <c r="F3305" s="111" t="b">
        <v>0</v>
      </c>
      <c r="G3305" s="111" t="b">
        <v>0</v>
      </c>
    </row>
    <row r="3306" spans="1:7" ht="15">
      <c r="A3306" s="111" t="s">
        <v>1592</v>
      </c>
      <c r="B3306" s="111">
        <v>3</v>
      </c>
      <c r="C3306" s="116">
        <v>0.000997917025502323</v>
      </c>
      <c r="D3306" s="111" t="s">
        <v>660</v>
      </c>
      <c r="E3306" s="111" t="b">
        <v>0</v>
      </c>
      <c r="F3306" s="111" t="b">
        <v>0</v>
      </c>
      <c r="G3306" s="111" t="b">
        <v>0</v>
      </c>
    </row>
    <row r="3307" spans="1:7" ht="15">
      <c r="A3307" s="111" t="s">
        <v>1593</v>
      </c>
      <c r="B3307" s="111">
        <v>3</v>
      </c>
      <c r="C3307" s="116">
        <v>0.000997917025502323</v>
      </c>
      <c r="D3307" s="111" t="s">
        <v>660</v>
      </c>
      <c r="E3307" s="111" t="b">
        <v>0</v>
      </c>
      <c r="F3307" s="111" t="b">
        <v>0</v>
      </c>
      <c r="G3307" s="111" t="b">
        <v>0</v>
      </c>
    </row>
    <row r="3308" spans="1:7" ht="15">
      <c r="A3308" s="111" t="s">
        <v>1594</v>
      </c>
      <c r="B3308" s="111">
        <v>3</v>
      </c>
      <c r="C3308" s="116">
        <v>0.000997917025502323</v>
      </c>
      <c r="D3308" s="111" t="s">
        <v>660</v>
      </c>
      <c r="E3308" s="111" t="b">
        <v>0</v>
      </c>
      <c r="F3308" s="111" t="b">
        <v>0</v>
      </c>
      <c r="G3308" s="111" t="b">
        <v>0</v>
      </c>
    </row>
    <row r="3309" spans="1:7" ht="15">
      <c r="A3309" s="111" t="s">
        <v>1595</v>
      </c>
      <c r="B3309" s="111">
        <v>3</v>
      </c>
      <c r="C3309" s="116">
        <v>0.000997917025502323</v>
      </c>
      <c r="D3309" s="111" t="s">
        <v>660</v>
      </c>
      <c r="E3309" s="111" t="b">
        <v>0</v>
      </c>
      <c r="F3309" s="111" t="b">
        <v>0</v>
      </c>
      <c r="G3309" s="111" t="b">
        <v>0</v>
      </c>
    </row>
    <row r="3310" spans="1:7" ht="15">
      <c r="A3310" s="111" t="s">
        <v>1596</v>
      </c>
      <c r="B3310" s="111">
        <v>3</v>
      </c>
      <c r="C3310" s="116">
        <v>0.000997917025502323</v>
      </c>
      <c r="D3310" s="111" t="s">
        <v>660</v>
      </c>
      <c r="E3310" s="111" t="b">
        <v>0</v>
      </c>
      <c r="F3310" s="111" t="b">
        <v>0</v>
      </c>
      <c r="G3310" s="111" t="b">
        <v>0</v>
      </c>
    </row>
    <row r="3311" spans="1:7" ht="15">
      <c r="A3311" s="111" t="s">
        <v>1597</v>
      </c>
      <c r="B3311" s="111">
        <v>3</v>
      </c>
      <c r="C3311" s="116">
        <v>0.000997917025502323</v>
      </c>
      <c r="D3311" s="111" t="s">
        <v>660</v>
      </c>
      <c r="E3311" s="111" t="b">
        <v>0</v>
      </c>
      <c r="F3311" s="111" t="b">
        <v>0</v>
      </c>
      <c r="G3311" s="111" t="b">
        <v>0</v>
      </c>
    </row>
    <row r="3312" spans="1:7" ht="15">
      <c r="A3312" s="111" t="s">
        <v>1598</v>
      </c>
      <c r="B3312" s="111">
        <v>3</v>
      </c>
      <c r="C3312" s="116">
        <v>0.000997917025502323</v>
      </c>
      <c r="D3312" s="111" t="s">
        <v>660</v>
      </c>
      <c r="E3312" s="111" t="b">
        <v>0</v>
      </c>
      <c r="F3312" s="111" t="b">
        <v>0</v>
      </c>
      <c r="G3312" s="111" t="b">
        <v>0</v>
      </c>
    </row>
    <row r="3313" spans="1:7" ht="15">
      <c r="A3313" s="111" t="s">
        <v>1358</v>
      </c>
      <c r="B3313" s="111">
        <v>3</v>
      </c>
      <c r="C3313" s="116">
        <v>0.000997917025502323</v>
      </c>
      <c r="D3313" s="111" t="s">
        <v>660</v>
      </c>
      <c r="E3313" s="111" t="b">
        <v>0</v>
      </c>
      <c r="F3313" s="111" t="b">
        <v>0</v>
      </c>
      <c r="G3313" s="111" t="b">
        <v>0</v>
      </c>
    </row>
    <row r="3314" spans="1:7" ht="15">
      <c r="A3314" s="111" t="s">
        <v>1267</v>
      </c>
      <c r="B3314" s="111">
        <v>3</v>
      </c>
      <c r="C3314" s="116">
        <v>0.000997917025502323</v>
      </c>
      <c r="D3314" s="111" t="s">
        <v>660</v>
      </c>
      <c r="E3314" s="111" t="b">
        <v>0</v>
      </c>
      <c r="F3314" s="111" t="b">
        <v>0</v>
      </c>
      <c r="G3314" s="111" t="b">
        <v>0</v>
      </c>
    </row>
    <row r="3315" spans="1:7" ht="15">
      <c r="A3315" s="111" t="s">
        <v>1167</v>
      </c>
      <c r="B3315" s="111">
        <v>3</v>
      </c>
      <c r="C3315" s="116">
        <v>0.000997917025502323</v>
      </c>
      <c r="D3315" s="111" t="s">
        <v>660</v>
      </c>
      <c r="E3315" s="111" t="b">
        <v>0</v>
      </c>
      <c r="F3315" s="111" t="b">
        <v>0</v>
      </c>
      <c r="G3315" s="111" t="b">
        <v>0</v>
      </c>
    </row>
    <row r="3316" spans="1:7" ht="15">
      <c r="A3316" s="111" t="s">
        <v>1599</v>
      </c>
      <c r="B3316" s="111">
        <v>3</v>
      </c>
      <c r="C3316" s="116">
        <v>0.000997917025502323</v>
      </c>
      <c r="D3316" s="111" t="s">
        <v>660</v>
      </c>
      <c r="E3316" s="111" t="b">
        <v>0</v>
      </c>
      <c r="F3316" s="111" t="b">
        <v>1</v>
      </c>
      <c r="G3316" s="111" t="b">
        <v>0</v>
      </c>
    </row>
    <row r="3317" spans="1:7" ht="15">
      <c r="A3317" s="111" t="s">
        <v>1600</v>
      </c>
      <c r="B3317" s="111">
        <v>3</v>
      </c>
      <c r="C3317" s="116">
        <v>0.000997917025502323</v>
      </c>
      <c r="D3317" s="111" t="s">
        <v>660</v>
      </c>
      <c r="E3317" s="111" t="b">
        <v>0</v>
      </c>
      <c r="F3317" s="111" t="b">
        <v>0</v>
      </c>
      <c r="G3317" s="111" t="b">
        <v>0</v>
      </c>
    </row>
    <row r="3318" spans="1:7" ht="15">
      <c r="A3318" s="111" t="s">
        <v>1359</v>
      </c>
      <c r="B3318" s="111">
        <v>3</v>
      </c>
      <c r="C3318" s="116">
        <v>0.000997917025502323</v>
      </c>
      <c r="D3318" s="111" t="s">
        <v>660</v>
      </c>
      <c r="E3318" s="111" t="b">
        <v>0</v>
      </c>
      <c r="F3318" s="111" t="b">
        <v>0</v>
      </c>
      <c r="G3318" s="111" t="b">
        <v>0</v>
      </c>
    </row>
    <row r="3319" spans="1:7" ht="15">
      <c r="A3319" s="111" t="s">
        <v>957</v>
      </c>
      <c r="B3319" s="111">
        <v>3</v>
      </c>
      <c r="C3319" s="116">
        <v>0.000997917025502323</v>
      </c>
      <c r="D3319" s="111" t="s">
        <v>660</v>
      </c>
      <c r="E3319" s="111" t="b">
        <v>0</v>
      </c>
      <c r="F3319" s="111" t="b">
        <v>0</v>
      </c>
      <c r="G3319" s="111" t="b">
        <v>0</v>
      </c>
    </row>
    <row r="3320" spans="1:7" ht="15">
      <c r="A3320" s="111" t="s">
        <v>1601</v>
      </c>
      <c r="B3320" s="111">
        <v>3</v>
      </c>
      <c r="C3320" s="116">
        <v>0.000997917025502323</v>
      </c>
      <c r="D3320" s="111" t="s">
        <v>660</v>
      </c>
      <c r="E3320" s="111" t="b">
        <v>0</v>
      </c>
      <c r="F3320" s="111" t="b">
        <v>0</v>
      </c>
      <c r="G3320" s="111" t="b">
        <v>0</v>
      </c>
    </row>
    <row r="3321" spans="1:7" ht="15">
      <c r="A3321" s="111" t="s">
        <v>1191</v>
      </c>
      <c r="B3321" s="111">
        <v>3</v>
      </c>
      <c r="C3321" s="116">
        <v>0.000997917025502323</v>
      </c>
      <c r="D3321" s="111" t="s">
        <v>660</v>
      </c>
      <c r="E3321" s="111" t="b">
        <v>0</v>
      </c>
      <c r="F3321" s="111" t="b">
        <v>0</v>
      </c>
      <c r="G3321" s="111" t="b">
        <v>0</v>
      </c>
    </row>
    <row r="3322" spans="1:7" ht="15">
      <c r="A3322" s="111" t="s">
        <v>1360</v>
      </c>
      <c r="B3322" s="111">
        <v>3</v>
      </c>
      <c r="C3322" s="116">
        <v>0.000997917025502323</v>
      </c>
      <c r="D3322" s="111" t="s">
        <v>660</v>
      </c>
      <c r="E3322" s="111" t="b">
        <v>0</v>
      </c>
      <c r="F3322" s="111" t="b">
        <v>0</v>
      </c>
      <c r="G3322" s="111" t="b">
        <v>0</v>
      </c>
    </row>
    <row r="3323" spans="1:7" ht="15">
      <c r="A3323" s="111" t="s">
        <v>1602</v>
      </c>
      <c r="B3323" s="111">
        <v>3</v>
      </c>
      <c r="C3323" s="116">
        <v>0.000997917025502323</v>
      </c>
      <c r="D3323" s="111" t="s">
        <v>660</v>
      </c>
      <c r="E3323" s="111" t="b">
        <v>0</v>
      </c>
      <c r="F3323" s="111" t="b">
        <v>0</v>
      </c>
      <c r="G3323" s="111" t="b">
        <v>0</v>
      </c>
    </row>
    <row r="3324" spans="1:7" ht="15">
      <c r="A3324" s="111" t="s">
        <v>762</v>
      </c>
      <c r="B3324" s="111">
        <v>3</v>
      </c>
      <c r="C3324" s="116">
        <v>0.001481159349661333</v>
      </c>
      <c r="D3324" s="111" t="s">
        <v>660</v>
      </c>
      <c r="E3324" s="111" t="b">
        <v>0</v>
      </c>
      <c r="F3324" s="111" t="b">
        <v>0</v>
      </c>
      <c r="G3324" s="111" t="b">
        <v>0</v>
      </c>
    </row>
    <row r="3325" spans="1:7" ht="15">
      <c r="A3325" s="111" t="s">
        <v>831</v>
      </c>
      <c r="B3325" s="111">
        <v>3</v>
      </c>
      <c r="C3325" s="116">
        <v>0.000997917025502323</v>
      </c>
      <c r="D3325" s="111" t="s">
        <v>660</v>
      </c>
      <c r="E3325" s="111" t="b">
        <v>0</v>
      </c>
      <c r="F3325" s="111" t="b">
        <v>0</v>
      </c>
      <c r="G3325" s="111" t="b">
        <v>0</v>
      </c>
    </row>
    <row r="3326" spans="1:7" ht="15">
      <c r="A3326" s="111" t="s">
        <v>862</v>
      </c>
      <c r="B3326" s="111">
        <v>3</v>
      </c>
      <c r="C3326" s="116">
        <v>0.000997917025502323</v>
      </c>
      <c r="D3326" s="111" t="s">
        <v>660</v>
      </c>
      <c r="E3326" s="111" t="b">
        <v>0</v>
      </c>
      <c r="F3326" s="111" t="b">
        <v>0</v>
      </c>
      <c r="G3326" s="111" t="b">
        <v>0</v>
      </c>
    </row>
    <row r="3327" spans="1:7" ht="15">
      <c r="A3327" s="111" t="s">
        <v>1058</v>
      </c>
      <c r="B3327" s="111">
        <v>3</v>
      </c>
      <c r="C3327" s="116">
        <v>0.001481159349661333</v>
      </c>
      <c r="D3327" s="111" t="s">
        <v>660</v>
      </c>
      <c r="E3327" s="111" t="b">
        <v>0</v>
      </c>
      <c r="F3327" s="111" t="b">
        <v>0</v>
      </c>
      <c r="G3327" s="111" t="b">
        <v>0</v>
      </c>
    </row>
    <row r="3328" spans="1:7" ht="15">
      <c r="A3328" s="111" t="s">
        <v>1765</v>
      </c>
      <c r="B3328" s="111">
        <v>3</v>
      </c>
      <c r="C3328" s="116">
        <v>0.001481159349661333</v>
      </c>
      <c r="D3328" s="111" t="s">
        <v>660</v>
      </c>
      <c r="E3328" s="111" t="b">
        <v>0</v>
      </c>
      <c r="F3328" s="111" t="b">
        <v>0</v>
      </c>
      <c r="G3328" s="111" t="b">
        <v>0</v>
      </c>
    </row>
    <row r="3329" spans="1:7" ht="15">
      <c r="A3329" s="111" t="s">
        <v>1248</v>
      </c>
      <c r="B3329" s="111">
        <v>3</v>
      </c>
      <c r="C3329" s="116">
        <v>0.0011762673891643905</v>
      </c>
      <c r="D3329" s="111" t="s">
        <v>660</v>
      </c>
      <c r="E3329" s="111" t="b">
        <v>0</v>
      </c>
      <c r="F3329" s="111" t="b">
        <v>0</v>
      </c>
      <c r="G3329" s="111" t="b">
        <v>0</v>
      </c>
    </row>
    <row r="3330" spans="1:7" ht="15">
      <c r="A3330" s="111" t="s">
        <v>1234</v>
      </c>
      <c r="B3330" s="111">
        <v>3</v>
      </c>
      <c r="C3330" s="116">
        <v>0.000997917025502323</v>
      </c>
      <c r="D3330" s="111" t="s">
        <v>660</v>
      </c>
      <c r="E3330" s="111" t="b">
        <v>0</v>
      </c>
      <c r="F3330" s="111" t="b">
        <v>1</v>
      </c>
      <c r="G3330" s="111" t="b">
        <v>0</v>
      </c>
    </row>
    <row r="3331" spans="1:7" ht="15">
      <c r="A3331" s="111" t="s">
        <v>718</v>
      </c>
      <c r="B3331" s="111">
        <v>3</v>
      </c>
      <c r="C3331" s="116">
        <v>0.001481159349661333</v>
      </c>
      <c r="D3331" s="111" t="s">
        <v>660</v>
      </c>
      <c r="E3331" s="111" t="b">
        <v>0</v>
      </c>
      <c r="F3331" s="111" t="b">
        <v>1</v>
      </c>
      <c r="G3331" s="111" t="b">
        <v>0</v>
      </c>
    </row>
    <row r="3332" spans="1:7" ht="15">
      <c r="A3332" s="111" t="s">
        <v>1242</v>
      </c>
      <c r="B3332" s="111">
        <v>3</v>
      </c>
      <c r="C3332" s="116">
        <v>0.001481159349661333</v>
      </c>
      <c r="D3332" s="111" t="s">
        <v>660</v>
      </c>
      <c r="E3332" s="111" t="b">
        <v>0</v>
      </c>
      <c r="F3332" s="111" t="b">
        <v>0</v>
      </c>
      <c r="G3332" s="111" t="b">
        <v>0</v>
      </c>
    </row>
    <row r="3333" spans="1:7" ht="15">
      <c r="A3333" s="111" t="s">
        <v>857</v>
      </c>
      <c r="B3333" s="111">
        <v>3</v>
      </c>
      <c r="C3333" s="116">
        <v>0.000997917025502323</v>
      </c>
      <c r="D3333" s="111" t="s">
        <v>660</v>
      </c>
      <c r="E3333" s="111" t="b">
        <v>0</v>
      </c>
      <c r="F3333" s="111" t="b">
        <v>0</v>
      </c>
      <c r="G3333" s="111" t="b">
        <v>0</v>
      </c>
    </row>
    <row r="3334" spans="1:7" ht="15">
      <c r="A3334" s="111" t="s">
        <v>960</v>
      </c>
      <c r="B3334" s="111">
        <v>3</v>
      </c>
      <c r="C3334" s="116">
        <v>0.0011762673891643905</v>
      </c>
      <c r="D3334" s="111" t="s">
        <v>660</v>
      </c>
      <c r="E3334" s="111" t="b">
        <v>0</v>
      </c>
      <c r="F3334" s="111" t="b">
        <v>0</v>
      </c>
      <c r="G3334" s="111" t="b">
        <v>0</v>
      </c>
    </row>
    <row r="3335" spans="1:7" ht="15">
      <c r="A3335" s="111" t="s">
        <v>1002</v>
      </c>
      <c r="B3335" s="111">
        <v>3</v>
      </c>
      <c r="C3335" s="116">
        <v>0.000997917025502323</v>
      </c>
      <c r="D3335" s="111" t="s">
        <v>660</v>
      </c>
      <c r="E3335" s="111" t="b">
        <v>0</v>
      </c>
      <c r="F3335" s="111" t="b">
        <v>0</v>
      </c>
      <c r="G3335" s="111" t="b">
        <v>0</v>
      </c>
    </row>
    <row r="3336" spans="1:7" ht="15">
      <c r="A3336" s="111" t="s">
        <v>996</v>
      </c>
      <c r="B3336" s="111">
        <v>3</v>
      </c>
      <c r="C3336" s="116">
        <v>0.0011762673891643905</v>
      </c>
      <c r="D3336" s="111" t="s">
        <v>660</v>
      </c>
      <c r="E3336" s="111" t="b">
        <v>0</v>
      </c>
      <c r="F3336" s="111" t="b">
        <v>0</v>
      </c>
      <c r="G3336" s="111" t="b">
        <v>0</v>
      </c>
    </row>
    <row r="3337" spans="1:7" ht="15">
      <c r="A3337" s="111" t="s">
        <v>1762</v>
      </c>
      <c r="B3337" s="111">
        <v>3</v>
      </c>
      <c r="C3337" s="116">
        <v>0.0011762673891643905</v>
      </c>
      <c r="D3337" s="111" t="s">
        <v>660</v>
      </c>
      <c r="E3337" s="111" t="b">
        <v>0</v>
      </c>
      <c r="F3337" s="111" t="b">
        <v>0</v>
      </c>
      <c r="G3337" s="111" t="b">
        <v>0</v>
      </c>
    </row>
    <row r="3338" spans="1:7" ht="15">
      <c r="A3338" s="111" t="s">
        <v>972</v>
      </c>
      <c r="B3338" s="111">
        <v>3</v>
      </c>
      <c r="C3338" s="116">
        <v>0.000997917025502323</v>
      </c>
      <c r="D3338" s="111" t="s">
        <v>660</v>
      </c>
      <c r="E3338" s="111" t="b">
        <v>0</v>
      </c>
      <c r="F3338" s="111" t="b">
        <v>0</v>
      </c>
      <c r="G3338" s="111" t="b">
        <v>0</v>
      </c>
    </row>
    <row r="3339" spans="1:7" ht="15">
      <c r="A3339" s="111" t="s">
        <v>1763</v>
      </c>
      <c r="B3339" s="111">
        <v>3</v>
      </c>
      <c r="C3339" s="116">
        <v>0.0011762673891643905</v>
      </c>
      <c r="D3339" s="111" t="s">
        <v>660</v>
      </c>
      <c r="E3339" s="111" t="b">
        <v>0</v>
      </c>
      <c r="F3339" s="111" t="b">
        <v>0</v>
      </c>
      <c r="G3339" s="111" t="b">
        <v>0</v>
      </c>
    </row>
    <row r="3340" spans="1:7" ht="15">
      <c r="A3340" s="111" t="s">
        <v>1761</v>
      </c>
      <c r="B3340" s="111">
        <v>3</v>
      </c>
      <c r="C3340" s="116">
        <v>0.0011762673891643905</v>
      </c>
      <c r="D3340" s="111" t="s">
        <v>660</v>
      </c>
      <c r="E3340" s="111" t="b">
        <v>0</v>
      </c>
      <c r="F3340" s="111" t="b">
        <v>0</v>
      </c>
      <c r="G3340" s="111" t="b">
        <v>0</v>
      </c>
    </row>
    <row r="3341" spans="1:7" ht="15">
      <c r="A3341" s="111" t="s">
        <v>1767</v>
      </c>
      <c r="B3341" s="111">
        <v>3</v>
      </c>
      <c r="C3341" s="116">
        <v>0.001481159349661333</v>
      </c>
      <c r="D3341" s="111" t="s">
        <v>660</v>
      </c>
      <c r="E3341" s="111" t="b">
        <v>0</v>
      </c>
      <c r="F3341" s="111" t="b">
        <v>0</v>
      </c>
      <c r="G3341" s="111" t="b">
        <v>0</v>
      </c>
    </row>
    <row r="3342" spans="1:7" ht="15">
      <c r="A3342" s="111" t="s">
        <v>1251</v>
      </c>
      <c r="B3342" s="111">
        <v>3</v>
      </c>
      <c r="C3342" s="116">
        <v>0.0011762673891643905</v>
      </c>
      <c r="D3342" s="111" t="s">
        <v>660</v>
      </c>
      <c r="E3342" s="111" t="b">
        <v>0</v>
      </c>
      <c r="F3342" s="111" t="b">
        <v>0</v>
      </c>
      <c r="G3342" s="111" t="b">
        <v>0</v>
      </c>
    </row>
    <row r="3343" spans="1:7" ht="15">
      <c r="A3343" s="111" t="s">
        <v>1411</v>
      </c>
      <c r="B3343" s="111">
        <v>3</v>
      </c>
      <c r="C3343" s="116">
        <v>0.000997917025502323</v>
      </c>
      <c r="D3343" s="111" t="s">
        <v>660</v>
      </c>
      <c r="E3343" s="111" t="b">
        <v>0</v>
      </c>
      <c r="F3343" s="111" t="b">
        <v>0</v>
      </c>
      <c r="G3343" s="111" t="b">
        <v>0</v>
      </c>
    </row>
    <row r="3344" spans="1:7" ht="15">
      <c r="A3344" s="111" t="s">
        <v>1241</v>
      </c>
      <c r="B3344" s="111">
        <v>3</v>
      </c>
      <c r="C3344" s="116">
        <v>0.0011762673891643905</v>
      </c>
      <c r="D3344" s="111" t="s">
        <v>660</v>
      </c>
      <c r="E3344" s="111" t="b">
        <v>0</v>
      </c>
      <c r="F3344" s="111" t="b">
        <v>0</v>
      </c>
      <c r="G3344" s="111" t="b">
        <v>0</v>
      </c>
    </row>
    <row r="3345" spans="1:7" ht="15">
      <c r="A3345" s="111" t="s">
        <v>869</v>
      </c>
      <c r="B3345" s="111">
        <v>3</v>
      </c>
      <c r="C3345" s="116">
        <v>0.0011762673891643905</v>
      </c>
      <c r="D3345" s="111" t="s">
        <v>660</v>
      </c>
      <c r="E3345" s="111" t="b">
        <v>0</v>
      </c>
      <c r="F3345" s="111" t="b">
        <v>0</v>
      </c>
      <c r="G3345" s="111" t="b">
        <v>0</v>
      </c>
    </row>
    <row r="3346" spans="1:7" ht="15">
      <c r="A3346" s="111" t="s">
        <v>875</v>
      </c>
      <c r="B3346" s="111">
        <v>3</v>
      </c>
      <c r="C3346" s="116">
        <v>0.0011762673891643905</v>
      </c>
      <c r="D3346" s="111" t="s">
        <v>660</v>
      </c>
      <c r="E3346" s="111" t="b">
        <v>0</v>
      </c>
      <c r="F3346" s="111" t="b">
        <v>0</v>
      </c>
      <c r="G3346" s="111" t="b">
        <v>0</v>
      </c>
    </row>
    <row r="3347" spans="1:7" ht="15">
      <c r="A3347" s="111" t="s">
        <v>876</v>
      </c>
      <c r="B3347" s="111">
        <v>3</v>
      </c>
      <c r="C3347" s="116">
        <v>0.000997917025502323</v>
      </c>
      <c r="D3347" s="111" t="s">
        <v>660</v>
      </c>
      <c r="E3347" s="111" t="b">
        <v>0</v>
      </c>
      <c r="F3347" s="111" t="b">
        <v>0</v>
      </c>
      <c r="G3347" s="111" t="b">
        <v>0</v>
      </c>
    </row>
    <row r="3348" spans="1:7" ht="15">
      <c r="A3348" s="111" t="s">
        <v>1129</v>
      </c>
      <c r="B3348" s="111">
        <v>3</v>
      </c>
      <c r="C3348" s="116">
        <v>0.0011762673891643905</v>
      </c>
      <c r="D3348" s="111" t="s">
        <v>660</v>
      </c>
      <c r="E3348" s="111" t="b">
        <v>0</v>
      </c>
      <c r="F3348" s="111" t="b">
        <v>0</v>
      </c>
      <c r="G3348" s="111" t="b">
        <v>0</v>
      </c>
    </row>
    <row r="3349" spans="1:7" ht="15">
      <c r="A3349" s="111" t="s">
        <v>1156</v>
      </c>
      <c r="B3349" s="111">
        <v>3</v>
      </c>
      <c r="C3349" s="116">
        <v>0.0011762673891643905</v>
      </c>
      <c r="D3349" s="111" t="s">
        <v>660</v>
      </c>
      <c r="E3349" s="111" t="b">
        <v>0</v>
      </c>
      <c r="F3349" s="111" t="b">
        <v>0</v>
      </c>
      <c r="G3349" s="111" t="b">
        <v>0</v>
      </c>
    </row>
    <row r="3350" spans="1:7" ht="15">
      <c r="A3350" s="111" t="s">
        <v>952</v>
      </c>
      <c r="B3350" s="111">
        <v>3</v>
      </c>
      <c r="C3350" s="116">
        <v>0.0011762673891643905</v>
      </c>
      <c r="D3350" s="111" t="s">
        <v>660</v>
      </c>
      <c r="E3350" s="111" t="b">
        <v>0</v>
      </c>
      <c r="F3350" s="111" t="b">
        <v>0</v>
      </c>
      <c r="G3350" s="111" t="b">
        <v>0</v>
      </c>
    </row>
    <row r="3351" spans="1:7" ht="15">
      <c r="A3351" s="111" t="s">
        <v>1007</v>
      </c>
      <c r="B3351" s="111">
        <v>3</v>
      </c>
      <c r="C3351" s="116">
        <v>0.000997917025502323</v>
      </c>
      <c r="D3351" s="111" t="s">
        <v>660</v>
      </c>
      <c r="E3351" s="111" t="b">
        <v>0</v>
      </c>
      <c r="F3351" s="111" t="b">
        <v>1</v>
      </c>
      <c r="G3351" s="111" t="b">
        <v>0</v>
      </c>
    </row>
    <row r="3352" spans="1:7" ht="15">
      <c r="A3352" s="111" t="s">
        <v>1314</v>
      </c>
      <c r="B3352" s="111">
        <v>3</v>
      </c>
      <c r="C3352" s="116">
        <v>0.001481159349661333</v>
      </c>
      <c r="D3352" s="111" t="s">
        <v>660</v>
      </c>
      <c r="E3352" s="111" t="b">
        <v>0</v>
      </c>
      <c r="F3352" s="111" t="b">
        <v>0</v>
      </c>
      <c r="G3352" s="111" t="b">
        <v>0</v>
      </c>
    </row>
    <row r="3353" spans="1:7" ht="15">
      <c r="A3353" s="111" t="s">
        <v>1633</v>
      </c>
      <c r="B3353" s="111">
        <v>3</v>
      </c>
      <c r="C3353" s="116">
        <v>0.000997917025502323</v>
      </c>
      <c r="D3353" s="111" t="s">
        <v>660</v>
      </c>
      <c r="E3353" s="111" t="b">
        <v>0</v>
      </c>
      <c r="F3353" s="111" t="b">
        <v>0</v>
      </c>
      <c r="G3353" s="111" t="b">
        <v>0</v>
      </c>
    </row>
    <row r="3354" spans="1:7" ht="15">
      <c r="A3354" s="111" t="s">
        <v>913</v>
      </c>
      <c r="B3354" s="111">
        <v>3</v>
      </c>
      <c r="C3354" s="116">
        <v>0.0011762673891643905</v>
      </c>
      <c r="D3354" s="111" t="s">
        <v>660</v>
      </c>
      <c r="E3354" s="111" t="b">
        <v>0</v>
      </c>
      <c r="F3354" s="111" t="b">
        <v>0</v>
      </c>
      <c r="G3354" s="111" t="b">
        <v>0</v>
      </c>
    </row>
    <row r="3355" spans="1:7" ht="15">
      <c r="A3355" s="111" t="s">
        <v>1188</v>
      </c>
      <c r="B3355" s="111">
        <v>3</v>
      </c>
      <c r="C3355" s="116">
        <v>0.001481159349661333</v>
      </c>
      <c r="D3355" s="111" t="s">
        <v>660</v>
      </c>
      <c r="E3355" s="111" t="b">
        <v>0</v>
      </c>
      <c r="F3355" s="111" t="b">
        <v>0</v>
      </c>
      <c r="G3355" s="111" t="b">
        <v>0</v>
      </c>
    </row>
    <row r="3356" spans="1:7" ht="15">
      <c r="A3356" s="111" t="s">
        <v>1634</v>
      </c>
      <c r="B3356" s="111">
        <v>3</v>
      </c>
      <c r="C3356" s="116">
        <v>0.000997917025502323</v>
      </c>
      <c r="D3356" s="111" t="s">
        <v>660</v>
      </c>
      <c r="E3356" s="111" t="b">
        <v>0</v>
      </c>
      <c r="F3356" s="111" t="b">
        <v>1</v>
      </c>
      <c r="G3356" s="111" t="b">
        <v>0</v>
      </c>
    </row>
    <row r="3357" spans="1:7" ht="15">
      <c r="A3357" s="111" t="s">
        <v>1635</v>
      </c>
      <c r="B3357" s="111">
        <v>3</v>
      </c>
      <c r="C3357" s="116">
        <v>0.001481159349661333</v>
      </c>
      <c r="D3357" s="111" t="s">
        <v>660</v>
      </c>
      <c r="E3357" s="111" t="b">
        <v>0</v>
      </c>
      <c r="F3357" s="111" t="b">
        <v>1</v>
      </c>
      <c r="G3357" s="111" t="b">
        <v>0</v>
      </c>
    </row>
    <row r="3358" spans="1:7" ht="15">
      <c r="A3358" s="111" t="s">
        <v>1446</v>
      </c>
      <c r="B3358" s="111">
        <v>3</v>
      </c>
      <c r="C3358" s="116">
        <v>0.000997917025502323</v>
      </c>
      <c r="D3358" s="111" t="s">
        <v>660</v>
      </c>
      <c r="E3358" s="111" t="b">
        <v>0</v>
      </c>
      <c r="F3358" s="111" t="b">
        <v>0</v>
      </c>
      <c r="G3358" s="111" t="b">
        <v>0</v>
      </c>
    </row>
    <row r="3359" spans="1:7" ht="15">
      <c r="A3359" s="111" t="s">
        <v>1352</v>
      </c>
      <c r="B3359" s="111">
        <v>3</v>
      </c>
      <c r="C3359" s="116">
        <v>0.000997917025502323</v>
      </c>
      <c r="D3359" s="111" t="s">
        <v>660</v>
      </c>
      <c r="E3359" s="111" t="b">
        <v>0</v>
      </c>
      <c r="F3359" s="111" t="b">
        <v>0</v>
      </c>
      <c r="G3359" s="111" t="b">
        <v>0</v>
      </c>
    </row>
    <row r="3360" spans="1:7" ht="15">
      <c r="A3360" s="111" t="s">
        <v>1449</v>
      </c>
      <c r="B3360" s="111">
        <v>3</v>
      </c>
      <c r="C3360" s="116">
        <v>0.000997917025502323</v>
      </c>
      <c r="D3360" s="111" t="s">
        <v>660</v>
      </c>
      <c r="E3360" s="111" t="b">
        <v>0</v>
      </c>
      <c r="F3360" s="111" t="b">
        <v>0</v>
      </c>
      <c r="G3360" s="111" t="b">
        <v>0</v>
      </c>
    </row>
    <row r="3361" spans="1:7" ht="15">
      <c r="A3361" s="111" t="s">
        <v>1000</v>
      </c>
      <c r="B3361" s="111">
        <v>3</v>
      </c>
      <c r="C3361" s="116">
        <v>0.000997917025502323</v>
      </c>
      <c r="D3361" s="111" t="s">
        <v>660</v>
      </c>
      <c r="E3361" s="111" t="b">
        <v>0</v>
      </c>
      <c r="F3361" s="111" t="b">
        <v>0</v>
      </c>
      <c r="G3361" s="111" t="b">
        <v>0</v>
      </c>
    </row>
    <row r="3362" spans="1:7" ht="15">
      <c r="A3362" s="111" t="s">
        <v>742</v>
      </c>
      <c r="B3362" s="111">
        <v>3</v>
      </c>
      <c r="C3362" s="116">
        <v>0.000997917025502323</v>
      </c>
      <c r="D3362" s="111" t="s">
        <v>660</v>
      </c>
      <c r="E3362" s="111" t="b">
        <v>0</v>
      </c>
      <c r="F3362" s="111" t="b">
        <v>0</v>
      </c>
      <c r="G3362" s="111" t="b">
        <v>0</v>
      </c>
    </row>
    <row r="3363" spans="1:7" ht="15">
      <c r="A3363" s="111" t="s">
        <v>813</v>
      </c>
      <c r="B3363" s="111">
        <v>3</v>
      </c>
      <c r="C3363" s="116">
        <v>0.001481159349661333</v>
      </c>
      <c r="D3363" s="111" t="s">
        <v>660</v>
      </c>
      <c r="E3363" s="111" t="b">
        <v>0</v>
      </c>
      <c r="F3363" s="111" t="b">
        <v>0</v>
      </c>
      <c r="G3363" s="111" t="b">
        <v>0</v>
      </c>
    </row>
    <row r="3364" spans="1:7" ht="15">
      <c r="A3364" s="111" t="s">
        <v>1764</v>
      </c>
      <c r="B3364" s="111">
        <v>3</v>
      </c>
      <c r="C3364" s="116">
        <v>0.0011762673891643905</v>
      </c>
      <c r="D3364" s="111" t="s">
        <v>660</v>
      </c>
      <c r="E3364" s="111" t="b">
        <v>0</v>
      </c>
      <c r="F3364" s="111" t="b">
        <v>0</v>
      </c>
      <c r="G3364" s="111" t="b">
        <v>0</v>
      </c>
    </row>
    <row r="3365" spans="1:7" ht="15">
      <c r="A3365" s="111" t="s">
        <v>803</v>
      </c>
      <c r="B3365" s="111">
        <v>2</v>
      </c>
      <c r="C3365" s="116">
        <v>0.0009874395664408887</v>
      </c>
      <c r="D3365" s="111" t="s">
        <v>660</v>
      </c>
      <c r="E3365" s="111" t="b">
        <v>0</v>
      </c>
      <c r="F3365" s="111" t="b">
        <v>0</v>
      </c>
      <c r="G3365" s="111" t="b">
        <v>0</v>
      </c>
    </row>
    <row r="3366" spans="1:7" ht="15">
      <c r="A3366" s="111" t="s">
        <v>2137</v>
      </c>
      <c r="B3366" s="111">
        <v>2</v>
      </c>
      <c r="C3366" s="116">
        <v>0.0007841782594429271</v>
      </c>
      <c r="D3366" s="111" t="s">
        <v>660</v>
      </c>
      <c r="E3366" s="111" t="b">
        <v>0</v>
      </c>
      <c r="F3366" s="111" t="b">
        <v>0</v>
      </c>
      <c r="G3366" s="111" t="b">
        <v>0</v>
      </c>
    </row>
    <row r="3367" spans="1:7" ht="15">
      <c r="A3367" s="111" t="s">
        <v>1623</v>
      </c>
      <c r="B3367" s="111">
        <v>2</v>
      </c>
      <c r="C3367" s="116">
        <v>0.0007841782594429271</v>
      </c>
      <c r="D3367" s="111" t="s">
        <v>660</v>
      </c>
      <c r="E3367" s="111" t="b">
        <v>0</v>
      </c>
      <c r="F3367" s="111" t="b">
        <v>0</v>
      </c>
      <c r="G3367" s="111" t="b">
        <v>0</v>
      </c>
    </row>
    <row r="3368" spans="1:7" ht="15">
      <c r="A3368" s="111" t="s">
        <v>1212</v>
      </c>
      <c r="B3368" s="111">
        <v>2</v>
      </c>
      <c r="C3368" s="116">
        <v>0.0007841782594429271</v>
      </c>
      <c r="D3368" s="111" t="s">
        <v>660</v>
      </c>
      <c r="E3368" s="111" t="b">
        <v>0</v>
      </c>
      <c r="F3368" s="111" t="b">
        <v>0</v>
      </c>
      <c r="G3368" s="111" t="b">
        <v>0</v>
      </c>
    </row>
    <row r="3369" spans="1:7" ht="15">
      <c r="A3369" s="111" t="s">
        <v>907</v>
      </c>
      <c r="B3369" s="111">
        <v>2</v>
      </c>
      <c r="C3369" s="116">
        <v>0.0007841782594429271</v>
      </c>
      <c r="D3369" s="111" t="s">
        <v>660</v>
      </c>
      <c r="E3369" s="111" t="b">
        <v>0</v>
      </c>
      <c r="F3369" s="111" t="b">
        <v>0</v>
      </c>
      <c r="G3369" s="111" t="b">
        <v>0</v>
      </c>
    </row>
    <row r="3370" spans="1:7" ht="15">
      <c r="A3370" s="111" t="s">
        <v>2139</v>
      </c>
      <c r="B3370" s="111">
        <v>2</v>
      </c>
      <c r="C3370" s="116">
        <v>0.0009874395664408887</v>
      </c>
      <c r="D3370" s="111" t="s">
        <v>660</v>
      </c>
      <c r="E3370" s="111" t="b">
        <v>0</v>
      </c>
      <c r="F3370" s="111" t="b">
        <v>0</v>
      </c>
      <c r="G3370" s="111" t="b">
        <v>0</v>
      </c>
    </row>
    <row r="3371" spans="1:7" ht="15">
      <c r="A3371" s="111" t="s">
        <v>1098</v>
      </c>
      <c r="B3371" s="111">
        <v>2</v>
      </c>
      <c r="C3371" s="116">
        <v>0.0007841782594429271</v>
      </c>
      <c r="D3371" s="111" t="s">
        <v>660</v>
      </c>
      <c r="E3371" s="111" t="b">
        <v>0</v>
      </c>
      <c r="F3371" s="111" t="b">
        <v>0</v>
      </c>
      <c r="G3371" s="111" t="b">
        <v>0</v>
      </c>
    </row>
    <row r="3372" spans="1:7" ht="15">
      <c r="A3372" s="111" t="s">
        <v>2140</v>
      </c>
      <c r="B3372" s="111">
        <v>2</v>
      </c>
      <c r="C3372" s="116">
        <v>0.0007841782594429271</v>
      </c>
      <c r="D3372" s="111" t="s">
        <v>660</v>
      </c>
      <c r="E3372" s="111" t="b">
        <v>0</v>
      </c>
      <c r="F3372" s="111" t="b">
        <v>0</v>
      </c>
      <c r="G3372" s="111" t="b">
        <v>0</v>
      </c>
    </row>
    <row r="3373" spans="1:7" ht="15">
      <c r="A3373" s="111" t="s">
        <v>2439</v>
      </c>
      <c r="B3373" s="111">
        <v>2</v>
      </c>
      <c r="C3373" s="116">
        <v>0.0009874395664408887</v>
      </c>
      <c r="D3373" s="111" t="s">
        <v>660</v>
      </c>
      <c r="E3373" s="111" t="b">
        <v>0</v>
      </c>
      <c r="F3373" s="111" t="b">
        <v>0</v>
      </c>
      <c r="G3373" s="111" t="b">
        <v>0</v>
      </c>
    </row>
    <row r="3374" spans="1:7" ht="15">
      <c r="A3374" s="111" t="s">
        <v>820</v>
      </c>
      <c r="B3374" s="111">
        <v>2</v>
      </c>
      <c r="C3374" s="116">
        <v>0.0007841782594429271</v>
      </c>
      <c r="D3374" s="111" t="s">
        <v>660</v>
      </c>
      <c r="E3374" s="111" t="b">
        <v>0</v>
      </c>
      <c r="F3374" s="111" t="b">
        <v>0</v>
      </c>
      <c r="G3374" s="111" t="b">
        <v>0</v>
      </c>
    </row>
    <row r="3375" spans="1:7" ht="15">
      <c r="A3375" s="111" t="s">
        <v>1231</v>
      </c>
      <c r="B3375" s="111">
        <v>2</v>
      </c>
      <c r="C3375" s="116">
        <v>0.0009874395664408887</v>
      </c>
      <c r="D3375" s="111" t="s">
        <v>660</v>
      </c>
      <c r="E3375" s="111" t="b">
        <v>0</v>
      </c>
      <c r="F3375" s="111" t="b">
        <v>0</v>
      </c>
      <c r="G3375" s="111" t="b">
        <v>0</v>
      </c>
    </row>
    <row r="3376" spans="1:7" ht="15">
      <c r="A3376" s="111" t="s">
        <v>2440</v>
      </c>
      <c r="B3376" s="111">
        <v>2</v>
      </c>
      <c r="C3376" s="116">
        <v>0.0009874395664408887</v>
      </c>
      <c r="D3376" s="111" t="s">
        <v>660</v>
      </c>
      <c r="E3376" s="111" t="b">
        <v>0</v>
      </c>
      <c r="F3376" s="111" t="b">
        <v>0</v>
      </c>
      <c r="G3376" s="111" t="b">
        <v>0</v>
      </c>
    </row>
    <row r="3377" spans="1:7" ht="15">
      <c r="A3377" s="111" t="s">
        <v>1054</v>
      </c>
      <c r="B3377" s="111">
        <v>2</v>
      </c>
      <c r="C3377" s="116">
        <v>0.0007841782594429271</v>
      </c>
      <c r="D3377" s="111" t="s">
        <v>660</v>
      </c>
      <c r="E3377" s="111" t="b">
        <v>0</v>
      </c>
      <c r="F3377" s="111" t="b">
        <v>0</v>
      </c>
      <c r="G3377" s="111" t="b">
        <v>0</v>
      </c>
    </row>
    <row r="3378" spans="1:7" ht="15">
      <c r="A3378" s="111" t="s">
        <v>975</v>
      </c>
      <c r="B3378" s="111">
        <v>2</v>
      </c>
      <c r="C3378" s="116">
        <v>0.0007841782594429271</v>
      </c>
      <c r="D3378" s="111" t="s">
        <v>660</v>
      </c>
      <c r="E3378" s="111" t="b">
        <v>0</v>
      </c>
      <c r="F3378" s="111" t="b">
        <v>0</v>
      </c>
      <c r="G3378" s="111" t="b">
        <v>0</v>
      </c>
    </row>
    <row r="3379" spans="1:7" ht="15">
      <c r="A3379" s="111" t="s">
        <v>1736</v>
      </c>
      <c r="B3379" s="111">
        <v>2</v>
      </c>
      <c r="C3379" s="116">
        <v>0.0009874395664408887</v>
      </c>
      <c r="D3379" s="111" t="s">
        <v>660</v>
      </c>
      <c r="E3379" s="111" t="b">
        <v>0</v>
      </c>
      <c r="F3379" s="111" t="b">
        <v>0</v>
      </c>
      <c r="G3379" s="111" t="b">
        <v>0</v>
      </c>
    </row>
    <row r="3380" spans="1:7" ht="15">
      <c r="A3380" s="111" t="s">
        <v>812</v>
      </c>
      <c r="B3380" s="111">
        <v>2</v>
      </c>
      <c r="C3380" s="116">
        <v>0.0009874395664408887</v>
      </c>
      <c r="D3380" s="111" t="s">
        <v>660</v>
      </c>
      <c r="E3380" s="111" t="b">
        <v>0</v>
      </c>
      <c r="F3380" s="111" t="b">
        <v>0</v>
      </c>
      <c r="G3380" s="111" t="b">
        <v>0</v>
      </c>
    </row>
    <row r="3381" spans="1:7" ht="15">
      <c r="A3381" s="111" t="s">
        <v>1284</v>
      </c>
      <c r="B3381" s="111">
        <v>2</v>
      </c>
      <c r="C3381" s="116">
        <v>0.0009874395664408887</v>
      </c>
      <c r="D3381" s="111" t="s">
        <v>660</v>
      </c>
      <c r="E3381" s="111" t="b">
        <v>0</v>
      </c>
      <c r="F3381" s="111" t="b">
        <v>0</v>
      </c>
      <c r="G3381" s="111" t="b">
        <v>0</v>
      </c>
    </row>
    <row r="3382" spans="1:7" ht="15">
      <c r="A3382" s="111" t="s">
        <v>2428</v>
      </c>
      <c r="B3382" s="111">
        <v>2</v>
      </c>
      <c r="C3382" s="116">
        <v>0.0007841782594429271</v>
      </c>
      <c r="D3382" s="111" t="s">
        <v>660</v>
      </c>
      <c r="E3382" s="111" t="b">
        <v>0</v>
      </c>
      <c r="F3382" s="111" t="b">
        <v>0</v>
      </c>
      <c r="G3382" s="111" t="b">
        <v>0</v>
      </c>
    </row>
    <row r="3383" spans="1:7" ht="15">
      <c r="A3383" s="111" t="s">
        <v>2441</v>
      </c>
      <c r="B3383" s="111">
        <v>2</v>
      </c>
      <c r="C3383" s="116">
        <v>0.0009874395664408887</v>
      </c>
      <c r="D3383" s="111" t="s">
        <v>660</v>
      </c>
      <c r="E3383" s="111" t="b">
        <v>0</v>
      </c>
      <c r="F3383" s="111" t="b">
        <v>0</v>
      </c>
      <c r="G3383" s="111" t="b">
        <v>0</v>
      </c>
    </row>
    <row r="3384" spans="1:7" ht="15">
      <c r="A3384" s="111" t="s">
        <v>2405</v>
      </c>
      <c r="B3384" s="111">
        <v>2</v>
      </c>
      <c r="C3384" s="116">
        <v>0.0007841782594429271</v>
      </c>
      <c r="D3384" s="111" t="s">
        <v>660</v>
      </c>
      <c r="E3384" s="111" t="b">
        <v>0</v>
      </c>
      <c r="F3384" s="111" t="b">
        <v>0</v>
      </c>
      <c r="G3384" s="111" t="b">
        <v>0</v>
      </c>
    </row>
    <row r="3385" spans="1:7" ht="15">
      <c r="A3385" s="111" t="s">
        <v>1427</v>
      </c>
      <c r="B3385" s="111">
        <v>2</v>
      </c>
      <c r="C3385" s="116">
        <v>0.0007841782594429271</v>
      </c>
      <c r="D3385" s="111" t="s">
        <v>660</v>
      </c>
      <c r="E3385" s="111" t="b">
        <v>0</v>
      </c>
      <c r="F3385" s="111" t="b">
        <v>0</v>
      </c>
      <c r="G3385" s="111" t="b">
        <v>0</v>
      </c>
    </row>
    <row r="3386" spans="1:7" ht="15">
      <c r="A3386" s="111" t="s">
        <v>2272</v>
      </c>
      <c r="B3386" s="111">
        <v>2</v>
      </c>
      <c r="C3386" s="116">
        <v>0.0007841782594429271</v>
      </c>
      <c r="D3386" s="111" t="s">
        <v>660</v>
      </c>
      <c r="E3386" s="111" t="b">
        <v>0</v>
      </c>
      <c r="F3386" s="111" t="b">
        <v>0</v>
      </c>
      <c r="G3386" s="111" t="b">
        <v>0</v>
      </c>
    </row>
    <row r="3387" spans="1:7" ht="15">
      <c r="A3387" s="111" t="s">
        <v>1305</v>
      </c>
      <c r="B3387" s="111">
        <v>2</v>
      </c>
      <c r="C3387" s="116">
        <v>0.0007841782594429271</v>
      </c>
      <c r="D3387" s="111" t="s">
        <v>660</v>
      </c>
      <c r="E3387" s="111" t="b">
        <v>0</v>
      </c>
      <c r="F3387" s="111" t="b">
        <v>0</v>
      </c>
      <c r="G3387" s="111" t="b">
        <v>0</v>
      </c>
    </row>
    <row r="3388" spans="1:7" ht="15">
      <c r="A3388" s="111" t="s">
        <v>1718</v>
      </c>
      <c r="B3388" s="111">
        <v>2</v>
      </c>
      <c r="C3388" s="116">
        <v>0.0007841782594429271</v>
      </c>
      <c r="D3388" s="111" t="s">
        <v>660</v>
      </c>
      <c r="E3388" s="111" t="b">
        <v>0</v>
      </c>
      <c r="F3388" s="111" t="b">
        <v>0</v>
      </c>
      <c r="G3388" s="111" t="b">
        <v>0</v>
      </c>
    </row>
    <row r="3389" spans="1:7" ht="15">
      <c r="A3389" s="111" t="s">
        <v>2296</v>
      </c>
      <c r="B3389" s="111">
        <v>2</v>
      </c>
      <c r="C3389" s="116">
        <v>0.0009874395664408887</v>
      </c>
      <c r="D3389" s="111" t="s">
        <v>660</v>
      </c>
      <c r="E3389" s="111" t="b">
        <v>0</v>
      </c>
      <c r="F3389" s="111" t="b">
        <v>0</v>
      </c>
      <c r="G3389" s="111" t="b">
        <v>0</v>
      </c>
    </row>
    <row r="3390" spans="1:7" ht="15">
      <c r="A3390" s="111" t="s">
        <v>944</v>
      </c>
      <c r="B3390" s="111">
        <v>2</v>
      </c>
      <c r="C3390" s="116">
        <v>0.0007841782594429271</v>
      </c>
      <c r="D3390" s="111" t="s">
        <v>660</v>
      </c>
      <c r="E3390" s="111" t="b">
        <v>0</v>
      </c>
      <c r="F3390" s="111" t="b">
        <v>0</v>
      </c>
      <c r="G3390" s="111" t="b">
        <v>0</v>
      </c>
    </row>
    <row r="3391" spans="1:7" ht="15">
      <c r="A3391" s="111" t="s">
        <v>1175</v>
      </c>
      <c r="B3391" s="111">
        <v>2</v>
      </c>
      <c r="C3391" s="116">
        <v>0.0007841782594429271</v>
      </c>
      <c r="D3391" s="111" t="s">
        <v>660</v>
      </c>
      <c r="E3391" s="111" t="b">
        <v>0</v>
      </c>
      <c r="F3391" s="111" t="b">
        <v>0</v>
      </c>
      <c r="G3391" s="111" t="b">
        <v>0</v>
      </c>
    </row>
    <row r="3392" spans="1:7" ht="15">
      <c r="A3392" s="111" t="s">
        <v>890</v>
      </c>
      <c r="B3392" s="111">
        <v>2</v>
      </c>
      <c r="C3392" s="116">
        <v>0.0007841782594429271</v>
      </c>
      <c r="D3392" s="111" t="s">
        <v>660</v>
      </c>
      <c r="E3392" s="111" t="b">
        <v>0</v>
      </c>
      <c r="F3392" s="111" t="b">
        <v>0</v>
      </c>
      <c r="G3392" s="111" t="b">
        <v>0</v>
      </c>
    </row>
    <row r="3393" spans="1:7" ht="15">
      <c r="A3393" s="111" t="s">
        <v>1087</v>
      </c>
      <c r="B3393" s="111">
        <v>2</v>
      </c>
      <c r="C3393" s="116">
        <v>0.0007841782594429271</v>
      </c>
      <c r="D3393" s="111" t="s">
        <v>660</v>
      </c>
      <c r="E3393" s="111" t="b">
        <v>1</v>
      </c>
      <c r="F3393" s="111" t="b">
        <v>0</v>
      </c>
      <c r="G3393" s="111" t="b">
        <v>0</v>
      </c>
    </row>
    <row r="3394" spans="1:7" ht="15">
      <c r="A3394" s="111" t="s">
        <v>1286</v>
      </c>
      <c r="B3394" s="111">
        <v>2</v>
      </c>
      <c r="C3394" s="116">
        <v>0.0007841782594429271</v>
      </c>
      <c r="D3394" s="111" t="s">
        <v>660</v>
      </c>
      <c r="E3394" s="111" t="b">
        <v>1</v>
      </c>
      <c r="F3394" s="111" t="b">
        <v>0</v>
      </c>
      <c r="G3394" s="111" t="b">
        <v>0</v>
      </c>
    </row>
    <row r="3395" spans="1:7" ht="15">
      <c r="A3395" s="111" t="s">
        <v>1230</v>
      </c>
      <c r="B3395" s="111">
        <v>2</v>
      </c>
      <c r="C3395" s="116">
        <v>0.0007841782594429271</v>
      </c>
      <c r="D3395" s="111" t="s">
        <v>660</v>
      </c>
      <c r="E3395" s="111" t="b">
        <v>0</v>
      </c>
      <c r="F3395" s="111" t="b">
        <v>0</v>
      </c>
      <c r="G3395" s="111" t="b">
        <v>0</v>
      </c>
    </row>
    <row r="3396" spans="1:7" ht="15">
      <c r="A3396" s="111" t="s">
        <v>1467</v>
      </c>
      <c r="B3396" s="111">
        <v>2</v>
      </c>
      <c r="C3396" s="116">
        <v>0.0007841782594429271</v>
      </c>
      <c r="D3396" s="111" t="s">
        <v>660</v>
      </c>
      <c r="E3396" s="111" t="b">
        <v>0</v>
      </c>
      <c r="F3396" s="111" t="b">
        <v>0</v>
      </c>
      <c r="G3396" s="111" t="b">
        <v>0</v>
      </c>
    </row>
    <row r="3397" spans="1:7" ht="15">
      <c r="A3397" s="111" t="s">
        <v>1561</v>
      </c>
      <c r="B3397" s="111">
        <v>2</v>
      </c>
      <c r="C3397" s="116">
        <v>0.0007841782594429271</v>
      </c>
      <c r="D3397" s="111" t="s">
        <v>660</v>
      </c>
      <c r="E3397" s="111" t="b">
        <v>0</v>
      </c>
      <c r="F3397" s="111" t="b">
        <v>0</v>
      </c>
      <c r="G3397" s="111" t="b">
        <v>0</v>
      </c>
    </row>
    <row r="3398" spans="1:7" ht="15">
      <c r="A3398" s="111" t="s">
        <v>1190</v>
      </c>
      <c r="B3398" s="111">
        <v>2</v>
      </c>
      <c r="C3398" s="116">
        <v>0.0009874395664408887</v>
      </c>
      <c r="D3398" s="111" t="s">
        <v>660</v>
      </c>
      <c r="E3398" s="111" t="b">
        <v>0</v>
      </c>
      <c r="F3398" s="111" t="b">
        <v>0</v>
      </c>
      <c r="G3398" s="111" t="b">
        <v>0</v>
      </c>
    </row>
    <row r="3399" spans="1:7" ht="15">
      <c r="A3399" s="111" t="s">
        <v>1370</v>
      </c>
      <c r="B3399" s="111">
        <v>2</v>
      </c>
      <c r="C3399" s="116">
        <v>0.0007841782594429271</v>
      </c>
      <c r="D3399" s="111" t="s">
        <v>660</v>
      </c>
      <c r="E3399" s="111" t="b">
        <v>0</v>
      </c>
      <c r="F3399" s="111" t="b">
        <v>0</v>
      </c>
      <c r="G3399" s="111" t="b">
        <v>0</v>
      </c>
    </row>
    <row r="3400" spans="1:7" ht="15">
      <c r="A3400" s="111" t="s">
        <v>2420</v>
      </c>
      <c r="B3400" s="111">
        <v>2</v>
      </c>
      <c r="C3400" s="116">
        <v>0.0007841782594429271</v>
      </c>
      <c r="D3400" s="111" t="s">
        <v>660</v>
      </c>
      <c r="E3400" s="111" t="b">
        <v>0</v>
      </c>
      <c r="F3400" s="111" t="b">
        <v>0</v>
      </c>
      <c r="G3400" s="111" t="b">
        <v>0</v>
      </c>
    </row>
    <row r="3401" spans="1:7" ht="15">
      <c r="A3401" s="111" t="s">
        <v>1616</v>
      </c>
      <c r="B3401" s="111">
        <v>2</v>
      </c>
      <c r="C3401" s="116">
        <v>0.0007841782594429271</v>
      </c>
      <c r="D3401" s="111" t="s">
        <v>660</v>
      </c>
      <c r="E3401" s="111" t="b">
        <v>0</v>
      </c>
      <c r="F3401" s="111" t="b">
        <v>0</v>
      </c>
      <c r="G3401" s="111" t="b">
        <v>0</v>
      </c>
    </row>
    <row r="3402" spans="1:7" ht="15">
      <c r="A3402" s="111" t="s">
        <v>841</v>
      </c>
      <c r="B3402" s="111">
        <v>2</v>
      </c>
      <c r="C3402" s="116">
        <v>0.0007841782594429271</v>
      </c>
      <c r="D3402" s="111" t="s">
        <v>660</v>
      </c>
      <c r="E3402" s="111" t="b">
        <v>0</v>
      </c>
      <c r="F3402" s="111" t="b">
        <v>0</v>
      </c>
      <c r="G3402" s="111" t="b">
        <v>0</v>
      </c>
    </row>
    <row r="3403" spans="1:7" ht="15">
      <c r="A3403" s="111" t="s">
        <v>1685</v>
      </c>
      <c r="B3403" s="111">
        <v>2</v>
      </c>
      <c r="C3403" s="116">
        <v>0.0007841782594429271</v>
      </c>
      <c r="D3403" s="111" t="s">
        <v>660</v>
      </c>
      <c r="E3403" s="111" t="b">
        <v>1</v>
      </c>
      <c r="F3403" s="111" t="b">
        <v>0</v>
      </c>
      <c r="G3403" s="111" t="b">
        <v>0</v>
      </c>
    </row>
    <row r="3404" spans="1:7" ht="15">
      <c r="A3404" s="111" t="s">
        <v>1390</v>
      </c>
      <c r="B3404" s="111">
        <v>2</v>
      </c>
      <c r="C3404" s="116">
        <v>0.0009874395664408887</v>
      </c>
      <c r="D3404" s="111" t="s">
        <v>660</v>
      </c>
      <c r="E3404" s="111" t="b">
        <v>0</v>
      </c>
      <c r="F3404" s="111" t="b">
        <v>0</v>
      </c>
      <c r="G3404" s="111" t="b">
        <v>0</v>
      </c>
    </row>
    <row r="3405" spans="1:7" ht="15">
      <c r="A3405" s="111" t="s">
        <v>734</v>
      </c>
      <c r="B3405" s="111">
        <v>2</v>
      </c>
      <c r="C3405" s="116">
        <v>0.0009874395664408887</v>
      </c>
      <c r="D3405" s="111" t="s">
        <v>660</v>
      </c>
      <c r="E3405" s="111" t="b">
        <v>0</v>
      </c>
      <c r="F3405" s="111" t="b">
        <v>0</v>
      </c>
      <c r="G3405" s="111" t="b">
        <v>0</v>
      </c>
    </row>
    <row r="3406" spans="1:7" ht="15">
      <c r="A3406" s="111" t="s">
        <v>916</v>
      </c>
      <c r="B3406" s="111">
        <v>2</v>
      </c>
      <c r="C3406" s="116">
        <v>0.0007841782594429271</v>
      </c>
      <c r="D3406" s="111" t="s">
        <v>660</v>
      </c>
      <c r="E3406" s="111" t="b">
        <v>0</v>
      </c>
      <c r="F3406" s="111" t="b">
        <v>0</v>
      </c>
      <c r="G3406" s="111" t="b">
        <v>0</v>
      </c>
    </row>
    <row r="3407" spans="1:7" ht="15">
      <c r="A3407" s="111" t="s">
        <v>1648</v>
      </c>
      <c r="B3407" s="111">
        <v>2</v>
      </c>
      <c r="C3407" s="116">
        <v>0.0009874395664408887</v>
      </c>
      <c r="D3407" s="111" t="s">
        <v>660</v>
      </c>
      <c r="E3407" s="111" t="b">
        <v>0</v>
      </c>
      <c r="F3407" s="111" t="b">
        <v>0</v>
      </c>
      <c r="G3407" s="111" t="b">
        <v>0</v>
      </c>
    </row>
    <row r="3408" spans="1:7" ht="15">
      <c r="A3408" s="111" t="s">
        <v>905</v>
      </c>
      <c r="B3408" s="111">
        <v>2</v>
      </c>
      <c r="C3408" s="116">
        <v>0.0007841782594429271</v>
      </c>
      <c r="D3408" s="111" t="s">
        <v>660</v>
      </c>
      <c r="E3408" s="111" t="b">
        <v>0</v>
      </c>
      <c r="F3408" s="111" t="b">
        <v>0</v>
      </c>
      <c r="G3408" s="111" t="b">
        <v>0</v>
      </c>
    </row>
    <row r="3409" spans="1:7" ht="15">
      <c r="A3409" s="111" t="s">
        <v>765</v>
      </c>
      <c r="B3409" s="111">
        <v>2</v>
      </c>
      <c r="C3409" s="116">
        <v>0.0009874395664408887</v>
      </c>
      <c r="D3409" s="111" t="s">
        <v>660</v>
      </c>
      <c r="E3409" s="111" t="b">
        <v>0</v>
      </c>
      <c r="F3409" s="111" t="b">
        <v>1</v>
      </c>
      <c r="G3409" s="111" t="b">
        <v>0</v>
      </c>
    </row>
    <row r="3410" spans="1:7" ht="15">
      <c r="A3410" s="111" t="s">
        <v>809</v>
      </c>
      <c r="B3410" s="111">
        <v>2</v>
      </c>
      <c r="C3410" s="116">
        <v>0.0007841782594429271</v>
      </c>
      <c r="D3410" s="111" t="s">
        <v>660</v>
      </c>
      <c r="E3410" s="111" t="b">
        <v>0</v>
      </c>
      <c r="F3410" s="111" t="b">
        <v>0</v>
      </c>
      <c r="G3410" s="111" t="b">
        <v>0</v>
      </c>
    </row>
    <row r="3411" spans="1:7" ht="15">
      <c r="A3411" s="111" t="s">
        <v>934</v>
      </c>
      <c r="B3411" s="111">
        <v>2</v>
      </c>
      <c r="C3411" s="116">
        <v>0.0007841782594429271</v>
      </c>
      <c r="D3411" s="111" t="s">
        <v>660</v>
      </c>
      <c r="E3411" s="111" t="b">
        <v>0</v>
      </c>
      <c r="F3411" s="111" t="b">
        <v>0</v>
      </c>
      <c r="G3411" s="111" t="b">
        <v>0</v>
      </c>
    </row>
    <row r="3412" spans="1:7" ht="15">
      <c r="A3412" s="111" t="s">
        <v>272</v>
      </c>
      <c r="B3412" s="111">
        <v>2</v>
      </c>
      <c r="C3412" s="116">
        <v>0.0009874395664408887</v>
      </c>
      <c r="D3412" s="111" t="s">
        <v>660</v>
      </c>
      <c r="E3412" s="111" t="b">
        <v>0</v>
      </c>
      <c r="F3412" s="111" t="b">
        <v>0</v>
      </c>
      <c r="G3412" s="111" t="b">
        <v>0</v>
      </c>
    </row>
    <row r="3413" spans="1:7" ht="15">
      <c r="A3413" s="111" t="s">
        <v>753</v>
      </c>
      <c r="B3413" s="111">
        <v>2</v>
      </c>
      <c r="C3413" s="116">
        <v>0.0007841782594429271</v>
      </c>
      <c r="D3413" s="111" t="s">
        <v>660</v>
      </c>
      <c r="E3413" s="111" t="b">
        <v>0</v>
      </c>
      <c r="F3413" s="111" t="b">
        <v>0</v>
      </c>
      <c r="G3413" s="111" t="b">
        <v>0</v>
      </c>
    </row>
    <row r="3414" spans="1:7" ht="15">
      <c r="A3414" s="111" t="s">
        <v>1613</v>
      </c>
      <c r="B3414" s="111">
        <v>2</v>
      </c>
      <c r="C3414" s="116">
        <v>0.0009874395664408887</v>
      </c>
      <c r="D3414" s="111" t="s">
        <v>660</v>
      </c>
      <c r="E3414" s="111" t="b">
        <v>0</v>
      </c>
      <c r="F3414" s="111" t="b">
        <v>0</v>
      </c>
      <c r="G3414" s="111" t="b">
        <v>0</v>
      </c>
    </row>
    <row r="3415" spans="1:7" ht="15">
      <c r="A3415" s="111" t="s">
        <v>2418</v>
      </c>
      <c r="B3415" s="111">
        <v>2</v>
      </c>
      <c r="C3415" s="116">
        <v>0.0009874395664408887</v>
      </c>
      <c r="D3415" s="111" t="s">
        <v>660</v>
      </c>
      <c r="E3415" s="111" t="b">
        <v>0</v>
      </c>
      <c r="F3415" s="111" t="b">
        <v>0</v>
      </c>
      <c r="G3415" s="111" t="b">
        <v>0</v>
      </c>
    </row>
    <row r="3416" spans="1:7" ht="15">
      <c r="A3416" s="111" t="s">
        <v>2419</v>
      </c>
      <c r="B3416" s="111">
        <v>2</v>
      </c>
      <c r="C3416" s="116">
        <v>0.0009874395664408887</v>
      </c>
      <c r="D3416" s="111" t="s">
        <v>660</v>
      </c>
      <c r="E3416" s="111" t="b">
        <v>0</v>
      </c>
      <c r="F3416" s="111" t="b">
        <v>0</v>
      </c>
      <c r="G3416" s="111" t="b">
        <v>0</v>
      </c>
    </row>
    <row r="3417" spans="1:7" ht="15">
      <c r="A3417" s="111" t="s">
        <v>858</v>
      </c>
      <c r="B3417" s="111">
        <v>2</v>
      </c>
      <c r="C3417" s="116">
        <v>0.0007841782594429271</v>
      </c>
      <c r="D3417" s="111" t="s">
        <v>660</v>
      </c>
      <c r="E3417" s="111" t="b">
        <v>0</v>
      </c>
      <c r="F3417" s="111" t="b">
        <v>0</v>
      </c>
      <c r="G3417" s="111" t="b">
        <v>0</v>
      </c>
    </row>
    <row r="3418" spans="1:7" ht="15">
      <c r="A3418" s="111" t="s">
        <v>1090</v>
      </c>
      <c r="B3418" s="111">
        <v>2</v>
      </c>
      <c r="C3418" s="116">
        <v>0.0007841782594429271</v>
      </c>
      <c r="D3418" s="111" t="s">
        <v>660</v>
      </c>
      <c r="E3418" s="111" t="b">
        <v>0</v>
      </c>
      <c r="F3418" s="111" t="b">
        <v>0</v>
      </c>
      <c r="G3418" s="111" t="b">
        <v>0</v>
      </c>
    </row>
    <row r="3419" spans="1:7" ht="15">
      <c r="A3419" s="111" t="s">
        <v>1208</v>
      </c>
      <c r="B3419" s="111">
        <v>2</v>
      </c>
      <c r="C3419" s="116">
        <v>0.0007841782594429271</v>
      </c>
      <c r="D3419" s="111" t="s">
        <v>660</v>
      </c>
      <c r="E3419" s="111" t="b">
        <v>0</v>
      </c>
      <c r="F3419" s="111" t="b">
        <v>0</v>
      </c>
      <c r="G3419" s="111" t="b">
        <v>0</v>
      </c>
    </row>
    <row r="3420" spans="1:7" ht="15">
      <c r="A3420" s="111" t="s">
        <v>1176</v>
      </c>
      <c r="B3420" s="111">
        <v>2</v>
      </c>
      <c r="C3420" s="116">
        <v>0.0007841782594429271</v>
      </c>
      <c r="D3420" s="111" t="s">
        <v>660</v>
      </c>
      <c r="E3420" s="111" t="b">
        <v>0</v>
      </c>
      <c r="F3420" s="111" t="b">
        <v>0</v>
      </c>
      <c r="G3420" s="111" t="b">
        <v>0</v>
      </c>
    </row>
    <row r="3421" spans="1:7" ht="15">
      <c r="A3421" s="111" t="s">
        <v>832</v>
      </c>
      <c r="B3421" s="111">
        <v>2</v>
      </c>
      <c r="C3421" s="116">
        <v>0.0009874395664408887</v>
      </c>
      <c r="D3421" s="111" t="s">
        <v>660</v>
      </c>
      <c r="E3421" s="111" t="b">
        <v>0</v>
      </c>
      <c r="F3421" s="111" t="b">
        <v>0</v>
      </c>
      <c r="G3421" s="111" t="b">
        <v>0</v>
      </c>
    </row>
    <row r="3422" spans="1:7" ht="15">
      <c r="A3422" s="111" t="s">
        <v>848</v>
      </c>
      <c r="B3422" s="111">
        <v>2</v>
      </c>
      <c r="C3422" s="116">
        <v>0.0007841782594429271</v>
      </c>
      <c r="D3422" s="111" t="s">
        <v>660</v>
      </c>
      <c r="E3422" s="111" t="b">
        <v>0</v>
      </c>
      <c r="F3422" s="111" t="b">
        <v>0</v>
      </c>
      <c r="G3422" s="111" t="b">
        <v>0</v>
      </c>
    </row>
    <row r="3423" spans="1:7" ht="15">
      <c r="A3423" s="111" t="s">
        <v>1420</v>
      </c>
      <c r="B3423" s="111">
        <v>2</v>
      </c>
      <c r="C3423" s="116">
        <v>0.0007841782594429271</v>
      </c>
      <c r="D3423" s="111" t="s">
        <v>660</v>
      </c>
      <c r="E3423" s="111" t="b">
        <v>0</v>
      </c>
      <c r="F3423" s="111" t="b">
        <v>0</v>
      </c>
      <c r="G3423" s="111" t="b">
        <v>0</v>
      </c>
    </row>
    <row r="3424" spans="1:7" ht="15">
      <c r="A3424" s="111" t="s">
        <v>1159</v>
      </c>
      <c r="B3424" s="111">
        <v>2</v>
      </c>
      <c r="C3424" s="116">
        <v>0.0007841782594429271</v>
      </c>
      <c r="D3424" s="111" t="s">
        <v>660</v>
      </c>
      <c r="E3424" s="111" t="b">
        <v>0</v>
      </c>
      <c r="F3424" s="111" t="b">
        <v>0</v>
      </c>
      <c r="G3424" s="111" t="b">
        <v>0</v>
      </c>
    </row>
    <row r="3425" spans="1:7" ht="15">
      <c r="A3425" s="111" t="s">
        <v>2431</v>
      </c>
      <c r="B3425" s="111">
        <v>2</v>
      </c>
      <c r="C3425" s="116">
        <v>0.0009874395664408887</v>
      </c>
      <c r="D3425" s="111" t="s">
        <v>660</v>
      </c>
      <c r="E3425" s="111" t="b">
        <v>0</v>
      </c>
      <c r="F3425" s="111" t="b">
        <v>0</v>
      </c>
      <c r="G3425" s="111" t="b">
        <v>0</v>
      </c>
    </row>
    <row r="3426" spans="1:7" ht="15">
      <c r="A3426" s="111" t="s">
        <v>2007</v>
      </c>
      <c r="B3426" s="111">
        <v>2</v>
      </c>
      <c r="C3426" s="116">
        <v>0.0007841782594429271</v>
      </c>
      <c r="D3426" s="111" t="s">
        <v>660</v>
      </c>
      <c r="E3426" s="111" t="b">
        <v>0</v>
      </c>
      <c r="F3426" s="111" t="b">
        <v>0</v>
      </c>
      <c r="G3426" s="111" t="b">
        <v>0</v>
      </c>
    </row>
    <row r="3427" spans="1:7" ht="15">
      <c r="A3427" s="111" t="s">
        <v>1066</v>
      </c>
      <c r="B3427" s="111">
        <v>2</v>
      </c>
      <c r="C3427" s="116">
        <v>0.0007841782594429271</v>
      </c>
      <c r="D3427" s="111" t="s">
        <v>660</v>
      </c>
      <c r="E3427" s="111" t="b">
        <v>0</v>
      </c>
      <c r="F3427" s="111" t="b">
        <v>0</v>
      </c>
      <c r="G3427" s="111" t="b">
        <v>0</v>
      </c>
    </row>
    <row r="3428" spans="1:7" ht="15">
      <c r="A3428" s="111" t="s">
        <v>899</v>
      </c>
      <c r="B3428" s="111">
        <v>2</v>
      </c>
      <c r="C3428" s="116">
        <v>0.0007841782594429271</v>
      </c>
      <c r="D3428" s="111" t="s">
        <v>660</v>
      </c>
      <c r="E3428" s="111" t="b">
        <v>0</v>
      </c>
      <c r="F3428" s="111" t="b">
        <v>0</v>
      </c>
      <c r="G3428" s="111" t="b">
        <v>0</v>
      </c>
    </row>
    <row r="3429" spans="1:7" ht="15">
      <c r="A3429" s="111" t="s">
        <v>2406</v>
      </c>
      <c r="B3429" s="111">
        <v>2</v>
      </c>
      <c r="C3429" s="116">
        <v>0.0007841782594429271</v>
      </c>
      <c r="D3429" s="111" t="s">
        <v>660</v>
      </c>
      <c r="E3429" s="111" t="b">
        <v>0</v>
      </c>
      <c r="F3429" s="111" t="b">
        <v>0</v>
      </c>
      <c r="G3429" s="111" t="b">
        <v>0</v>
      </c>
    </row>
    <row r="3430" spans="1:7" ht="15">
      <c r="A3430" s="111" t="s">
        <v>2421</v>
      </c>
      <c r="B3430" s="111">
        <v>2</v>
      </c>
      <c r="C3430" s="116">
        <v>0.0009874395664408887</v>
      </c>
      <c r="D3430" s="111" t="s">
        <v>660</v>
      </c>
      <c r="E3430" s="111" t="b">
        <v>0</v>
      </c>
      <c r="F3430" s="111" t="b">
        <v>0</v>
      </c>
      <c r="G3430" s="111" t="b">
        <v>0</v>
      </c>
    </row>
    <row r="3431" spans="1:7" ht="15">
      <c r="A3431" s="111" t="s">
        <v>2422</v>
      </c>
      <c r="B3431" s="111">
        <v>2</v>
      </c>
      <c r="C3431" s="116">
        <v>0.0009874395664408887</v>
      </c>
      <c r="D3431" s="111" t="s">
        <v>660</v>
      </c>
      <c r="E3431" s="111" t="b">
        <v>0</v>
      </c>
      <c r="F3431" s="111" t="b">
        <v>0</v>
      </c>
      <c r="G3431" s="111" t="b">
        <v>0</v>
      </c>
    </row>
    <row r="3432" spans="1:7" ht="15">
      <c r="A3432" s="111" t="s">
        <v>1904</v>
      </c>
      <c r="B3432" s="111">
        <v>2</v>
      </c>
      <c r="C3432" s="116">
        <v>0.0007841782594429271</v>
      </c>
      <c r="D3432" s="111" t="s">
        <v>660</v>
      </c>
      <c r="E3432" s="111" t="b">
        <v>0</v>
      </c>
      <c r="F3432" s="111" t="b">
        <v>0</v>
      </c>
      <c r="G3432" s="111" t="b">
        <v>0</v>
      </c>
    </row>
    <row r="3433" spans="1:7" ht="15">
      <c r="A3433" s="111" t="s">
        <v>1910</v>
      </c>
      <c r="B3433" s="111">
        <v>2</v>
      </c>
      <c r="C3433" s="116">
        <v>0.0007841782594429271</v>
      </c>
      <c r="D3433" s="111" t="s">
        <v>660</v>
      </c>
      <c r="E3433" s="111" t="b">
        <v>0</v>
      </c>
      <c r="F3433" s="111" t="b">
        <v>0</v>
      </c>
      <c r="G3433" s="111" t="b">
        <v>0</v>
      </c>
    </row>
    <row r="3434" spans="1:7" ht="15">
      <c r="A3434" s="111" t="s">
        <v>1909</v>
      </c>
      <c r="B3434" s="111">
        <v>2</v>
      </c>
      <c r="C3434" s="116">
        <v>0.0007841782594429271</v>
      </c>
      <c r="D3434" s="111" t="s">
        <v>660</v>
      </c>
      <c r="E3434" s="111" t="b">
        <v>0</v>
      </c>
      <c r="F3434" s="111" t="b">
        <v>0</v>
      </c>
      <c r="G3434" s="111" t="b">
        <v>0</v>
      </c>
    </row>
    <row r="3435" spans="1:7" ht="15">
      <c r="A3435" s="111" t="s">
        <v>2423</v>
      </c>
      <c r="B3435" s="111">
        <v>2</v>
      </c>
      <c r="C3435" s="116">
        <v>0.0009874395664408887</v>
      </c>
      <c r="D3435" s="111" t="s">
        <v>660</v>
      </c>
      <c r="E3435" s="111" t="b">
        <v>0</v>
      </c>
      <c r="F3435" s="111" t="b">
        <v>0</v>
      </c>
      <c r="G3435" s="111" t="b">
        <v>0</v>
      </c>
    </row>
    <row r="3436" spans="1:7" ht="15">
      <c r="A3436" s="111" t="s">
        <v>1273</v>
      </c>
      <c r="B3436" s="111">
        <v>2</v>
      </c>
      <c r="C3436" s="116">
        <v>0.0009874395664408887</v>
      </c>
      <c r="D3436" s="111" t="s">
        <v>660</v>
      </c>
      <c r="E3436" s="111" t="b">
        <v>0</v>
      </c>
      <c r="F3436" s="111" t="b">
        <v>0</v>
      </c>
      <c r="G3436" s="111" t="b">
        <v>0</v>
      </c>
    </row>
    <row r="3437" spans="1:7" ht="15">
      <c r="A3437" s="111" t="s">
        <v>842</v>
      </c>
      <c r="B3437" s="111">
        <v>2</v>
      </c>
      <c r="C3437" s="116">
        <v>0.0007841782594429271</v>
      </c>
      <c r="D3437" s="111" t="s">
        <v>660</v>
      </c>
      <c r="E3437" s="111" t="b">
        <v>0</v>
      </c>
      <c r="F3437" s="111" t="b">
        <v>0</v>
      </c>
      <c r="G3437" s="111" t="b">
        <v>0</v>
      </c>
    </row>
    <row r="3438" spans="1:7" ht="15">
      <c r="A3438" s="111" t="s">
        <v>2005</v>
      </c>
      <c r="B3438" s="111">
        <v>2</v>
      </c>
      <c r="C3438" s="116">
        <v>0.0007841782594429271</v>
      </c>
      <c r="D3438" s="111" t="s">
        <v>660</v>
      </c>
      <c r="E3438" s="111" t="b">
        <v>0</v>
      </c>
      <c r="F3438" s="111" t="b">
        <v>0</v>
      </c>
      <c r="G3438" s="111" t="b">
        <v>0</v>
      </c>
    </row>
    <row r="3439" spans="1:7" ht="15">
      <c r="A3439" s="111" t="s">
        <v>2434</v>
      </c>
      <c r="B3439" s="111">
        <v>2</v>
      </c>
      <c r="C3439" s="116">
        <v>0.0009874395664408887</v>
      </c>
      <c r="D3439" s="111" t="s">
        <v>660</v>
      </c>
      <c r="E3439" s="111" t="b">
        <v>0</v>
      </c>
      <c r="F3439" s="111" t="b">
        <v>0</v>
      </c>
      <c r="G3439" s="111" t="b">
        <v>0</v>
      </c>
    </row>
    <row r="3440" spans="1:7" ht="15">
      <c r="A3440" s="111" t="s">
        <v>1905</v>
      </c>
      <c r="B3440" s="111">
        <v>2</v>
      </c>
      <c r="C3440" s="116">
        <v>0.0007841782594429271</v>
      </c>
      <c r="D3440" s="111" t="s">
        <v>660</v>
      </c>
      <c r="E3440" s="111" t="b">
        <v>0</v>
      </c>
      <c r="F3440" s="111" t="b">
        <v>0</v>
      </c>
      <c r="G3440" s="111" t="b">
        <v>0</v>
      </c>
    </row>
    <row r="3441" spans="1:7" ht="15">
      <c r="A3441" s="111" t="s">
        <v>1291</v>
      </c>
      <c r="B3441" s="111">
        <v>2</v>
      </c>
      <c r="C3441" s="116">
        <v>0.0007841782594429271</v>
      </c>
      <c r="D3441" s="111" t="s">
        <v>660</v>
      </c>
      <c r="E3441" s="111" t="b">
        <v>0</v>
      </c>
      <c r="F3441" s="111" t="b">
        <v>0</v>
      </c>
      <c r="G3441" s="111" t="b">
        <v>0</v>
      </c>
    </row>
    <row r="3442" spans="1:7" ht="15">
      <c r="A3442" s="111" t="s">
        <v>2417</v>
      </c>
      <c r="B3442" s="111">
        <v>2</v>
      </c>
      <c r="C3442" s="116">
        <v>0.0007841782594429271</v>
      </c>
      <c r="D3442" s="111" t="s">
        <v>660</v>
      </c>
      <c r="E3442" s="111" t="b">
        <v>0</v>
      </c>
      <c r="F3442" s="111" t="b">
        <v>0</v>
      </c>
      <c r="G3442" s="111" t="b">
        <v>0</v>
      </c>
    </row>
    <row r="3443" spans="1:7" ht="15">
      <c r="A3443" s="111" t="s">
        <v>1232</v>
      </c>
      <c r="B3443" s="111">
        <v>2</v>
      </c>
      <c r="C3443" s="116">
        <v>0.0007841782594429271</v>
      </c>
      <c r="D3443" s="111" t="s">
        <v>660</v>
      </c>
      <c r="E3443" s="111" t="b">
        <v>0</v>
      </c>
      <c r="F3443" s="111" t="b">
        <v>0</v>
      </c>
      <c r="G3443" s="111" t="b">
        <v>0</v>
      </c>
    </row>
    <row r="3444" spans="1:7" ht="15">
      <c r="A3444" s="111" t="s">
        <v>2432</v>
      </c>
      <c r="B3444" s="111">
        <v>2</v>
      </c>
      <c r="C3444" s="116">
        <v>0.0009874395664408887</v>
      </c>
      <c r="D3444" s="111" t="s">
        <v>660</v>
      </c>
      <c r="E3444" s="111" t="b">
        <v>0</v>
      </c>
      <c r="F3444" s="111" t="b">
        <v>0</v>
      </c>
      <c r="G3444" s="111" t="b">
        <v>0</v>
      </c>
    </row>
    <row r="3445" spans="1:7" ht="15">
      <c r="A3445" s="111" t="s">
        <v>2426</v>
      </c>
      <c r="B3445" s="111">
        <v>2</v>
      </c>
      <c r="C3445" s="116">
        <v>0.0009874395664408887</v>
      </c>
      <c r="D3445" s="111" t="s">
        <v>660</v>
      </c>
      <c r="E3445" s="111" t="b">
        <v>0</v>
      </c>
      <c r="F3445" s="111" t="b">
        <v>0</v>
      </c>
      <c r="G3445" s="111" t="b">
        <v>0</v>
      </c>
    </row>
    <row r="3446" spans="1:7" ht="15">
      <c r="A3446" s="111" t="s">
        <v>2427</v>
      </c>
      <c r="B3446" s="111">
        <v>2</v>
      </c>
      <c r="C3446" s="116">
        <v>0.0009874395664408887</v>
      </c>
      <c r="D3446" s="111" t="s">
        <v>660</v>
      </c>
      <c r="E3446" s="111" t="b">
        <v>0</v>
      </c>
      <c r="F3446" s="111" t="b">
        <v>0</v>
      </c>
      <c r="G3446" s="111" t="b">
        <v>0</v>
      </c>
    </row>
    <row r="3447" spans="1:7" ht="15">
      <c r="A3447" s="111" t="s">
        <v>2429</v>
      </c>
      <c r="B3447" s="111">
        <v>2</v>
      </c>
      <c r="C3447" s="116">
        <v>0.0009874395664408887</v>
      </c>
      <c r="D3447" s="111" t="s">
        <v>660</v>
      </c>
      <c r="E3447" s="111" t="b">
        <v>0</v>
      </c>
      <c r="F3447" s="111" t="b">
        <v>0</v>
      </c>
      <c r="G3447" s="111" t="b">
        <v>0</v>
      </c>
    </row>
    <row r="3448" spans="1:7" ht="15">
      <c r="A3448" s="111" t="s">
        <v>1295</v>
      </c>
      <c r="B3448" s="111">
        <v>2</v>
      </c>
      <c r="C3448" s="116">
        <v>0.0009874395664408887</v>
      </c>
      <c r="D3448" s="111" t="s">
        <v>660</v>
      </c>
      <c r="E3448" s="111" t="b">
        <v>0</v>
      </c>
      <c r="F3448" s="111" t="b">
        <v>0</v>
      </c>
      <c r="G3448" s="111" t="b">
        <v>0</v>
      </c>
    </row>
    <row r="3449" spans="1:7" ht="15">
      <c r="A3449" s="111" t="s">
        <v>2430</v>
      </c>
      <c r="B3449" s="111">
        <v>2</v>
      </c>
      <c r="C3449" s="116">
        <v>0.0009874395664408887</v>
      </c>
      <c r="D3449" s="111" t="s">
        <v>660</v>
      </c>
      <c r="E3449" s="111" t="b">
        <v>0</v>
      </c>
      <c r="F3449" s="111" t="b">
        <v>0</v>
      </c>
      <c r="G3449" s="111" t="b">
        <v>0</v>
      </c>
    </row>
    <row r="3450" spans="1:7" ht="15">
      <c r="A3450" s="111" t="s">
        <v>1101</v>
      </c>
      <c r="B3450" s="111">
        <v>2</v>
      </c>
      <c r="C3450" s="116">
        <v>0.0007841782594429271</v>
      </c>
      <c r="D3450" s="111" t="s">
        <v>660</v>
      </c>
      <c r="E3450" s="111" t="b">
        <v>0</v>
      </c>
      <c r="F3450" s="111" t="b">
        <v>0</v>
      </c>
      <c r="G3450" s="111" t="b">
        <v>0</v>
      </c>
    </row>
    <row r="3451" spans="1:7" ht="15">
      <c r="A3451" s="111" t="s">
        <v>1892</v>
      </c>
      <c r="B3451" s="111">
        <v>2</v>
      </c>
      <c r="C3451" s="116">
        <v>0.0007841782594429271</v>
      </c>
      <c r="D3451" s="111" t="s">
        <v>660</v>
      </c>
      <c r="E3451" s="111" t="b">
        <v>1</v>
      </c>
      <c r="F3451" s="111" t="b">
        <v>0</v>
      </c>
      <c r="G3451" s="111" t="b">
        <v>0</v>
      </c>
    </row>
    <row r="3452" spans="1:7" ht="15">
      <c r="A3452" s="111" t="s">
        <v>1301</v>
      </c>
      <c r="B3452" s="111">
        <v>2</v>
      </c>
      <c r="C3452" s="116">
        <v>0.0007841782594429271</v>
      </c>
      <c r="D3452" s="111" t="s">
        <v>660</v>
      </c>
      <c r="E3452" s="111" t="b">
        <v>0</v>
      </c>
      <c r="F3452" s="111" t="b">
        <v>0</v>
      </c>
      <c r="G3452" s="111" t="b">
        <v>0</v>
      </c>
    </row>
    <row r="3453" spans="1:7" ht="15">
      <c r="A3453" s="111" t="s">
        <v>870</v>
      </c>
      <c r="B3453" s="111">
        <v>2</v>
      </c>
      <c r="C3453" s="116">
        <v>0.0007841782594429271</v>
      </c>
      <c r="D3453" s="111" t="s">
        <v>660</v>
      </c>
      <c r="E3453" s="111" t="b">
        <v>0</v>
      </c>
      <c r="F3453" s="111" t="b">
        <v>0</v>
      </c>
      <c r="G3453" s="111" t="b">
        <v>0</v>
      </c>
    </row>
    <row r="3454" spans="1:7" ht="15">
      <c r="A3454" s="111" t="s">
        <v>2404</v>
      </c>
      <c r="B3454" s="111">
        <v>2</v>
      </c>
      <c r="C3454" s="116">
        <v>0.0009874395664408887</v>
      </c>
      <c r="D3454" s="111" t="s">
        <v>660</v>
      </c>
      <c r="E3454" s="111" t="b">
        <v>0</v>
      </c>
      <c r="F3454" s="111" t="b">
        <v>0</v>
      </c>
      <c r="G3454" s="111" t="b">
        <v>0</v>
      </c>
    </row>
    <row r="3455" spans="1:7" ht="15">
      <c r="A3455" s="111" t="s">
        <v>1703</v>
      </c>
      <c r="B3455" s="111">
        <v>2</v>
      </c>
      <c r="C3455" s="116">
        <v>0.0009874395664408887</v>
      </c>
      <c r="D3455" s="111" t="s">
        <v>660</v>
      </c>
      <c r="E3455" s="111" t="b">
        <v>0</v>
      </c>
      <c r="F3455" s="111" t="b">
        <v>0</v>
      </c>
      <c r="G3455" s="111" t="b">
        <v>0</v>
      </c>
    </row>
    <row r="3456" spans="1:7" ht="15">
      <c r="A3456" s="111" t="s">
        <v>733</v>
      </c>
      <c r="B3456" s="111">
        <v>2</v>
      </c>
      <c r="C3456" s="116">
        <v>0.0007841782594429271</v>
      </c>
      <c r="D3456" s="111" t="s">
        <v>660</v>
      </c>
      <c r="E3456" s="111" t="b">
        <v>0</v>
      </c>
      <c r="F3456" s="111" t="b">
        <v>0</v>
      </c>
      <c r="G3456" s="111" t="b">
        <v>0</v>
      </c>
    </row>
    <row r="3457" spans="1:7" ht="15">
      <c r="A3457" s="111" t="s">
        <v>1431</v>
      </c>
      <c r="B3457" s="111">
        <v>2</v>
      </c>
      <c r="C3457" s="116">
        <v>0.0007841782594429271</v>
      </c>
      <c r="D3457" s="111" t="s">
        <v>660</v>
      </c>
      <c r="E3457" s="111" t="b">
        <v>0</v>
      </c>
      <c r="F3457" s="111" t="b">
        <v>0</v>
      </c>
      <c r="G3457" s="111" t="b">
        <v>0</v>
      </c>
    </row>
    <row r="3458" spans="1:7" ht="15">
      <c r="A3458" s="111" t="s">
        <v>1093</v>
      </c>
      <c r="B3458" s="111">
        <v>2</v>
      </c>
      <c r="C3458" s="116">
        <v>0.0007841782594429271</v>
      </c>
      <c r="D3458" s="111" t="s">
        <v>660</v>
      </c>
      <c r="E3458" s="111" t="b">
        <v>0</v>
      </c>
      <c r="F3458" s="111" t="b">
        <v>0</v>
      </c>
      <c r="G3458" s="111" t="b">
        <v>0</v>
      </c>
    </row>
    <row r="3459" spans="1:7" ht="15">
      <c r="A3459" s="111" t="s">
        <v>1161</v>
      </c>
      <c r="B3459" s="111">
        <v>2</v>
      </c>
      <c r="C3459" s="116">
        <v>0.0007841782594429271</v>
      </c>
      <c r="D3459" s="111" t="s">
        <v>660</v>
      </c>
      <c r="E3459" s="111" t="b">
        <v>0</v>
      </c>
      <c r="F3459" s="111" t="b">
        <v>0</v>
      </c>
      <c r="G3459" s="111" t="b">
        <v>0</v>
      </c>
    </row>
    <row r="3460" spans="1:7" ht="15">
      <c r="A3460" s="111" t="s">
        <v>885</v>
      </c>
      <c r="B3460" s="111">
        <v>2</v>
      </c>
      <c r="C3460" s="116">
        <v>0.0007841782594429271</v>
      </c>
      <c r="D3460" s="111" t="s">
        <v>660</v>
      </c>
      <c r="E3460" s="111" t="b">
        <v>0</v>
      </c>
      <c r="F3460" s="111" t="b">
        <v>0</v>
      </c>
      <c r="G3460" s="111" t="b">
        <v>0</v>
      </c>
    </row>
    <row r="3461" spans="1:7" ht="15">
      <c r="A3461" s="111" t="s">
        <v>2006</v>
      </c>
      <c r="B3461" s="111">
        <v>2</v>
      </c>
      <c r="C3461" s="116">
        <v>0.0007841782594429271</v>
      </c>
      <c r="D3461" s="111" t="s">
        <v>660</v>
      </c>
      <c r="E3461" s="111" t="b">
        <v>0</v>
      </c>
      <c r="F3461" s="111" t="b">
        <v>0</v>
      </c>
      <c r="G3461" s="111" t="b">
        <v>0</v>
      </c>
    </row>
    <row r="3462" spans="1:7" ht="15">
      <c r="A3462" s="111" t="s">
        <v>797</v>
      </c>
      <c r="B3462" s="111">
        <v>2</v>
      </c>
      <c r="C3462" s="116">
        <v>0.0009874395664408887</v>
      </c>
      <c r="D3462" s="111" t="s">
        <v>660</v>
      </c>
      <c r="E3462" s="111" t="b">
        <v>0</v>
      </c>
      <c r="F3462" s="111" t="b">
        <v>0</v>
      </c>
      <c r="G3462" s="111" t="b">
        <v>0</v>
      </c>
    </row>
    <row r="3463" spans="1:7" ht="15">
      <c r="A3463" s="111" t="s">
        <v>1351</v>
      </c>
      <c r="B3463" s="111">
        <v>2</v>
      </c>
      <c r="C3463" s="116">
        <v>0.0007841782594429271</v>
      </c>
      <c r="D3463" s="111" t="s">
        <v>660</v>
      </c>
      <c r="E3463" s="111" t="b">
        <v>0</v>
      </c>
      <c r="F3463" s="111" t="b">
        <v>0</v>
      </c>
      <c r="G3463" s="111" t="b">
        <v>0</v>
      </c>
    </row>
    <row r="3464" spans="1:7" ht="15">
      <c r="A3464" s="111" t="s">
        <v>1012</v>
      </c>
      <c r="B3464" s="111">
        <v>2</v>
      </c>
      <c r="C3464" s="116">
        <v>0.0007841782594429271</v>
      </c>
      <c r="D3464" s="111" t="s">
        <v>660</v>
      </c>
      <c r="E3464" s="111" t="b">
        <v>0</v>
      </c>
      <c r="F3464" s="111" t="b">
        <v>0</v>
      </c>
      <c r="G3464" s="111" t="b">
        <v>0</v>
      </c>
    </row>
    <row r="3465" spans="1:7" ht="15">
      <c r="A3465" s="111" t="s">
        <v>962</v>
      </c>
      <c r="B3465" s="111">
        <v>2</v>
      </c>
      <c r="C3465" s="116">
        <v>0.0007841782594429271</v>
      </c>
      <c r="D3465" s="111" t="s">
        <v>660</v>
      </c>
      <c r="E3465" s="111" t="b">
        <v>0</v>
      </c>
      <c r="F3465" s="111" t="b">
        <v>0</v>
      </c>
      <c r="G3465" s="111" t="b">
        <v>0</v>
      </c>
    </row>
    <row r="3466" spans="1:7" ht="15">
      <c r="A3466" s="111" t="s">
        <v>2083</v>
      </c>
      <c r="B3466" s="111">
        <v>2</v>
      </c>
      <c r="C3466" s="116">
        <v>0.0009874395664408887</v>
      </c>
      <c r="D3466" s="111" t="s">
        <v>660</v>
      </c>
      <c r="E3466" s="111" t="b">
        <v>0</v>
      </c>
      <c r="F3466" s="111" t="b">
        <v>0</v>
      </c>
      <c r="G3466" s="111" t="b">
        <v>0</v>
      </c>
    </row>
    <row r="3467" spans="1:7" ht="15">
      <c r="A3467" s="111" t="s">
        <v>1912</v>
      </c>
      <c r="B3467" s="111">
        <v>2</v>
      </c>
      <c r="C3467" s="116">
        <v>0.0007841782594429271</v>
      </c>
      <c r="D3467" s="111" t="s">
        <v>660</v>
      </c>
      <c r="E3467" s="111" t="b">
        <v>0</v>
      </c>
      <c r="F3467" s="111" t="b">
        <v>0</v>
      </c>
      <c r="G3467" s="111" t="b">
        <v>0</v>
      </c>
    </row>
    <row r="3468" spans="1:7" ht="15">
      <c r="A3468" s="111" t="s">
        <v>1632</v>
      </c>
      <c r="B3468" s="111">
        <v>2</v>
      </c>
      <c r="C3468" s="116">
        <v>0.0007841782594429271</v>
      </c>
      <c r="D3468" s="111" t="s">
        <v>660</v>
      </c>
      <c r="E3468" s="111" t="b">
        <v>0</v>
      </c>
      <c r="F3468" s="111" t="b">
        <v>0</v>
      </c>
      <c r="G3468" s="111" t="b">
        <v>0</v>
      </c>
    </row>
    <row r="3469" spans="1:7" ht="15">
      <c r="A3469" s="111" t="s">
        <v>939</v>
      </c>
      <c r="B3469" s="111">
        <v>2</v>
      </c>
      <c r="C3469" s="116">
        <v>0.0009874395664408887</v>
      </c>
      <c r="D3469" s="111" t="s">
        <v>660</v>
      </c>
      <c r="E3469" s="111" t="b">
        <v>0</v>
      </c>
      <c r="F3469" s="111" t="b">
        <v>0</v>
      </c>
      <c r="G3469" s="111" t="b">
        <v>0</v>
      </c>
    </row>
    <row r="3470" spans="1:7" ht="15">
      <c r="A3470" s="111" t="s">
        <v>868</v>
      </c>
      <c r="B3470" s="111">
        <v>2</v>
      </c>
      <c r="C3470" s="116">
        <v>0.0007841782594429271</v>
      </c>
      <c r="D3470" s="111" t="s">
        <v>660</v>
      </c>
      <c r="E3470" s="111" t="b">
        <v>0</v>
      </c>
      <c r="F3470" s="111" t="b">
        <v>0</v>
      </c>
      <c r="G3470" s="111" t="b">
        <v>0</v>
      </c>
    </row>
    <row r="3471" spans="1:7" ht="15">
      <c r="A3471" s="111" t="s">
        <v>1299</v>
      </c>
      <c r="B3471" s="111">
        <v>2</v>
      </c>
      <c r="C3471" s="116">
        <v>0.0007841782594429271</v>
      </c>
      <c r="D3471" s="111" t="s">
        <v>660</v>
      </c>
      <c r="E3471" s="111" t="b">
        <v>0</v>
      </c>
      <c r="F3471" s="111" t="b">
        <v>0</v>
      </c>
      <c r="G3471" s="111" t="b">
        <v>0</v>
      </c>
    </row>
    <row r="3472" spans="1:7" ht="15">
      <c r="A3472" s="111" t="s">
        <v>2087</v>
      </c>
      <c r="B3472" s="111">
        <v>2</v>
      </c>
      <c r="C3472" s="116">
        <v>0.0009874395664408887</v>
      </c>
      <c r="D3472" s="111" t="s">
        <v>660</v>
      </c>
      <c r="E3472" s="111" t="b">
        <v>0</v>
      </c>
      <c r="F3472" s="111" t="b">
        <v>0</v>
      </c>
      <c r="G3472" s="111" t="b">
        <v>0</v>
      </c>
    </row>
    <row r="3473" spans="1:7" ht="15">
      <c r="A3473" s="111" t="s">
        <v>767</v>
      </c>
      <c r="B3473" s="111">
        <v>2</v>
      </c>
      <c r="C3473" s="116">
        <v>0.0007841782594429271</v>
      </c>
      <c r="D3473" s="111" t="s">
        <v>660</v>
      </c>
      <c r="E3473" s="111" t="b">
        <v>0</v>
      </c>
      <c r="F3473" s="111" t="b">
        <v>0</v>
      </c>
      <c r="G3473" s="111" t="b">
        <v>0</v>
      </c>
    </row>
    <row r="3474" spans="1:7" ht="15">
      <c r="A3474" s="111" t="s">
        <v>1040</v>
      </c>
      <c r="B3474" s="111">
        <v>2</v>
      </c>
      <c r="C3474" s="116">
        <v>0.0007841782594429271</v>
      </c>
      <c r="D3474" s="111" t="s">
        <v>660</v>
      </c>
      <c r="E3474" s="111" t="b">
        <v>0</v>
      </c>
      <c r="F3474" s="111" t="b">
        <v>0</v>
      </c>
      <c r="G3474" s="111" t="b">
        <v>0</v>
      </c>
    </row>
    <row r="3475" spans="1:7" ht="15">
      <c r="A3475" s="111" t="s">
        <v>920</v>
      </c>
      <c r="B3475" s="111">
        <v>2</v>
      </c>
      <c r="C3475" s="116">
        <v>0.0009874395664408887</v>
      </c>
      <c r="D3475" s="111" t="s">
        <v>660</v>
      </c>
      <c r="E3475" s="111" t="b">
        <v>0</v>
      </c>
      <c r="F3475" s="111" t="b">
        <v>0</v>
      </c>
      <c r="G3475" s="111" t="b">
        <v>0</v>
      </c>
    </row>
    <row r="3476" spans="1:7" ht="15">
      <c r="A3476" s="111" t="s">
        <v>1890</v>
      </c>
      <c r="B3476" s="111">
        <v>2</v>
      </c>
      <c r="C3476" s="116">
        <v>0.0007841782594429271</v>
      </c>
      <c r="D3476" s="111" t="s">
        <v>660</v>
      </c>
      <c r="E3476" s="111" t="b">
        <v>0</v>
      </c>
      <c r="F3476" s="111" t="b">
        <v>0</v>
      </c>
      <c r="G3476" s="111" t="b">
        <v>0</v>
      </c>
    </row>
    <row r="3477" spans="1:7" ht="15">
      <c r="A3477" s="111" t="s">
        <v>1906</v>
      </c>
      <c r="B3477" s="111">
        <v>2</v>
      </c>
      <c r="C3477" s="116">
        <v>0.0009874395664408887</v>
      </c>
      <c r="D3477" s="111" t="s">
        <v>660</v>
      </c>
      <c r="E3477" s="111" t="b">
        <v>0</v>
      </c>
      <c r="F3477" s="111" t="b">
        <v>0</v>
      </c>
      <c r="G3477" s="111" t="b">
        <v>0</v>
      </c>
    </row>
    <row r="3478" spans="1:7" ht="15">
      <c r="A3478" s="111" t="s">
        <v>1089</v>
      </c>
      <c r="B3478" s="111">
        <v>2</v>
      </c>
      <c r="C3478" s="116">
        <v>0.0007841782594429271</v>
      </c>
      <c r="D3478" s="111" t="s">
        <v>660</v>
      </c>
      <c r="E3478" s="111" t="b">
        <v>0</v>
      </c>
      <c r="F3478" s="111" t="b">
        <v>0</v>
      </c>
      <c r="G3478" s="111" t="b">
        <v>0</v>
      </c>
    </row>
    <row r="3479" spans="1:7" ht="15">
      <c r="A3479" s="111" t="s">
        <v>771</v>
      </c>
      <c r="B3479" s="111">
        <v>2</v>
      </c>
      <c r="C3479" s="116">
        <v>0.0007841782594429271</v>
      </c>
      <c r="D3479" s="111" t="s">
        <v>660</v>
      </c>
      <c r="E3479" s="111" t="b">
        <v>1</v>
      </c>
      <c r="F3479" s="111" t="b">
        <v>0</v>
      </c>
      <c r="G3479" s="111" t="b">
        <v>0</v>
      </c>
    </row>
    <row r="3480" spans="1:7" ht="15">
      <c r="A3480" s="111" t="s">
        <v>1278</v>
      </c>
      <c r="B3480" s="111">
        <v>2</v>
      </c>
      <c r="C3480" s="116">
        <v>0.0007841782594429271</v>
      </c>
      <c r="D3480" s="111" t="s">
        <v>660</v>
      </c>
      <c r="E3480" s="111" t="b">
        <v>0</v>
      </c>
      <c r="F3480" s="111" t="b">
        <v>0</v>
      </c>
      <c r="G3480" s="111" t="b">
        <v>0</v>
      </c>
    </row>
    <row r="3481" spans="1:7" ht="15">
      <c r="A3481" s="111" t="s">
        <v>1300</v>
      </c>
      <c r="B3481" s="111">
        <v>2</v>
      </c>
      <c r="C3481" s="116">
        <v>0.0007841782594429271</v>
      </c>
      <c r="D3481" s="111" t="s">
        <v>660</v>
      </c>
      <c r="E3481" s="111" t="b">
        <v>0</v>
      </c>
      <c r="F3481" s="111" t="b">
        <v>0</v>
      </c>
      <c r="G3481" s="111" t="b">
        <v>0</v>
      </c>
    </row>
    <row r="3482" spans="1:7" ht="15">
      <c r="A3482" s="111" t="s">
        <v>1516</v>
      </c>
      <c r="B3482" s="111">
        <v>2</v>
      </c>
      <c r="C3482" s="116">
        <v>0.0009874395664408887</v>
      </c>
      <c r="D3482" s="111" t="s">
        <v>660</v>
      </c>
      <c r="E3482" s="111" t="b">
        <v>0</v>
      </c>
      <c r="F3482" s="111" t="b">
        <v>0</v>
      </c>
      <c r="G3482" s="111" t="b">
        <v>0</v>
      </c>
    </row>
    <row r="3483" spans="1:7" ht="15">
      <c r="A3483" s="111" t="s">
        <v>1557</v>
      </c>
      <c r="B3483" s="111">
        <v>2</v>
      </c>
      <c r="C3483" s="116">
        <v>0.0007841782594429271</v>
      </c>
      <c r="D3483" s="111" t="s">
        <v>660</v>
      </c>
      <c r="E3483" s="111" t="b">
        <v>0</v>
      </c>
      <c r="F3483" s="111" t="b">
        <v>0</v>
      </c>
      <c r="G3483" s="111" t="b">
        <v>0</v>
      </c>
    </row>
    <row r="3484" spans="1:7" ht="15">
      <c r="A3484" s="111" t="s">
        <v>2369</v>
      </c>
      <c r="B3484" s="111">
        <v>2</v>
      </c>
      <c r="C3484" s="116">
        <v>0.0007841782594429271</v>
      </c>
      <c r="D3484" s="111" t="s">
        <v>660</v>
      </c>
      <c r="E3484" s="111" t="b">
        <v>0</v>
      </c>
      <c r="F3484" s="111" t="b">
        <v>0</v>
      </c>
      <c r="G3484" s="111" t="b">
        <v>0</v>
      </c>
    </row>
    <row r="3485" spans="1:7" ht="15">
      <c r="A3485" s="111" t="s">
        <v>2370</v>
      </c>
      <c r="B3485" s="111">
        <v>2</v>
      </c>
      <c r="C3485" s="116">
        <v>0.0007841782594429271</v>
      </c>
      <c r="D3485" s="111" t="s">
        <v>660</v>
      </c>
      <c r="E3485" s="111" t="b">
        <v>0</v>
      </c>
      <c r="F3485" s="111" t="b">
        <v>0</v>
      </c>
      <c r="G3485" s="111" t="b">
        <v>0</v>
      </c>
    </row>
    <row r="3486" spans="1:7" ht="15">
      <c r="A3486" s="111" t="s">
        <v>1059</v>
      </c>
      <c r="B3486" s="111">
        <v>2</v>
      </c>
      <c r="C3486" s="116">
        <v>0.0007841782594429271</v>
      </c>
      <c r="D3486" s="111" t="s">
        <v>660</v>
      </c>
      <c r="E3486" s="111" t="b">
        <v>0</v>
      </c>
      <c r="F3486" s="111" t="b">
        <v>0</v>
      </c>
      <c r="G3486" s="111" t="b">
        <v>0</v>
      </c>
    </row>
    <row r="3487" spans="1:7" ht="15">
      <c r="A3487" s="111" t="s">
        <v>1657</v>
      </c>
      <c r="B3487" s="111">
        <v>2</v>
      </c>
      <c r="C3487" s="116">
        <v>0.0007841782594429271</v>
      </c>
      <c r="D3487" s="111" t="s">
        <v>660</v>
      </c>
      <c r="E3487" s="111" t="b">
        <v>0</v>
      </c>
      <c r="F3487" s="111" t="b">
        <v>0</v>
      </c>
      <c r="G3487" s="111" t="b">
        <v>0</v>
      </c>
    </row>
    <row r="3488" spans="1:7" ht="15">
      <c r="A3488" s="111" t="s">
        <v>1099</v>
      </c>
      <c r="B3488" s="111">
        <v>2</v>
      </c>
      <c r="C3488" s="116">
        <v>0.0007841782594429271</v>
      </c>
      <c r="D3488" s="111" t="s">
        <v>660</v>
      </c>
      <c r="E3488" s="111" t="b">
        <v>0</v>
      </c>
      <c r="F3488" s="111" t="b">
        <v>0</v>
      </c>
      <c r="G3488" s="111" t="b">
        <v>0</v>
      </c>
    </row>
    <row r="3489" spans="1:7" ht="15">
      <c r="A3489" s="111" t="s">
        <v>1398</v>
      </c>
      <c r="B3489" s="111">
        <v>2</v>
      </c>
      <c r="C3489" s="116">
        <v>0.0007841782594429271</v>
      </c>
      <c r="D3489" s="111" t="s">
        <v>660</v>
      </c>
      <c r="E3489" s="111" t="b">
        <v>0</v>
      </c>
      <c r="F3489" s="111" t="b">
        <v>0</v>
      </c>
      <c r="G3489" s="111" t="b">
        <v>0</v>
      </c>
    </row>
    <row r="3490" spans="1:7" ht="15">
      <c r="A3490" s="111" t="s">
        <v>2371</v>
      </c>
      <c r="B3490" s="111">
        <v>2</v>
      </c>
      <c r="C3490" s="116">
        <v>0.0007841782594429271</v>
      </c>
      <c r="D3490" s="111" t="s">
        <v>660</v>
      </c>
      <c r="E3490" s="111" t="b">
        <v>0</v>
      </c>
      <c r="F3490" s="111" t="b">
        <v>0</v>
      </c>
      <c r="G3490" s="111" t="b">
        <v>0</v>
      </c>
    </row>
    <row r="3491" spans="1:7" ht="15">
      <c r="A3491" s="111" t="s">
        <v>2372</v>
      </c>
      <c r="B3491" s="111">
        <v>2</v>
      </c>
      <c r="C3491" s="116">
        <v>0.0007841782594429271</v>
      </c>
      <c r="D3491" s="111" t="s">
        <v>660</v>
      </c>
      <c r="E3491" s="111" t="b">
        <v>0</v>
      </c>
      <c r="F3491" s="111" t="b">
        <v>0</v>
      </c>
      <c r="G3491" s="111" t="b">
        <v>0</v>
      </c>
    </row>
    <row r="3492" spans="1:7" ht="15">
      <c r="A3492" s="111" t="s">
        <v>1094</v>
      </c>
      <c r="B3492" s="111">
        <v>2</v>
      </c>
      <c r="C3492" s="116">
        <v>0.0007841782594429271</v>
      </c>
      <c r="D3492" s="111" t="s">
        <v>660</v>
      </c>
      <c r="E3492" s="111" t="b">
        <v>0</v>
      </c>
      <c r="F3492" s="111" t="b">
        <v>0</v>
      </c>
      <c r="G3492" s="111" t="b">
        <v>0</v>
      </c>
    </row>
    <row r="3493" spans="1:7" ht="15">
      <c r="A3493" s="111" t="s">
        <v>1742</v>
      </c>
      <c r="B3493" s="111">
        <v>2</v>
      </c>
      <c r="C3493" s="116">
        <v>0.0007841782594429271</v>
      </c>
      <c r="D3493" s="111" t="s">
        <v>660</v>
      </c>
      <c r="E3493" s="111" t="b">
        <v>0</v>
      </c>
      <c r="F3493" s="111" t="b">
        <v>0</v>
      </c>
      <c r="G3493" s="111" t="b">
        <v>0</v>
      </c>
    </row>
    <row r="3494" spans="1:7" ht="15">
      <c r="A3494" s="111" t="s">
        <v>2373</v>
      </c>
      <c r="B3494" s="111">
        <v>2</v>
      </c>
      <c r="C3494" s="116">
        <v>0.0007841782594429271</v>
      </c>
      <c r="D3494" s="111" t="s">
        <v>660</v>
      </c>
      <c r="E3494" s="111" t="b">
        <v>0</v>
      </c>
      <c r="F3494" s="111" t="b">
        <v>0</v>
      </c>
      <c r="G3494" s="111" t="b">
        <v>0</v>
      </c>
    </row>
    <row r="3495" spans="1:7" ht="15">
      <c r="A3495" s="111" t="s">
        <v>1207</v>
      </c>
      <c r="B3495" s="111">
        <v>2</v>
      </c>
      <c r="C3495" s="116">
        <v>0.0007841782594429271</v>
      </c>
      <c r="D3495" s="111" t="s">
        <v>660</v>
      </c>
      <c r="E3495" s="111" t="b">
        <v>0</v>
      </c>
      <c r="F3495" s="111" t="b">
        <v>0</v>
      </c>
      <c r="G3495" s="111" t="b">
        <v>0</v>
      </c>
    </row>
    <row r="3496" spans="1:7" ht="15">
      <c r="A3496" s="111" t="s">
        <v>1261</v>
      </c>
      <c r="B3496" s="111">
        <v>2</v>
      </c>
      <c r="C3496" s="116">
        <v>0.0007841782594429271</v>
      </c>
      <c r="D3496" s="111" t="s">
        <v>660</v>
      </c>
      <c r="E3496" s="111" t="b">
        <v>0</v>
      </c>
      <c r="F3496" s="111" t="b">
        <v>0</v>
      </c>
      <c r="G3496" s="111" t="b">
        <v>0</v>
      </c>
    </row>
    <row r="3497" spans="1:7" ht="15">
      <c r="A3497" s="111" t="s">
        <v>1132</v>
      </c>
      <c r="B3497" s="111">
        <v>2</v>
      </c>
      <c r="C3497" s="116">
        <v>0.0007841782594429271</v>
      </c>
      <c r="D3497" s="111" t="s">
        <v>660</v>
      </c>
      <c r="E3497" s="111" t="b">
        <v>0</v>
      </c>
      <c r="F3497" s="111" t="b">
        <v>0</v>
      </c>
      <c r="G3497" s="111" t="b">
        <v>0</v>
      </c>
    </row>
    <row r="3498" spans="1:7" ht="15">
      <c r="A3498" s="111" t="s">
        <v>999</v>
      </c>
      <c r="B3498" s="111">
        <v>2</v>
      </c>
      <c r="C3498" s="116">
        <v>0.0007841782594429271</v>
      </c>
      <c r="D3498" s="111" t="s">
        <v>660</v>
      </c>
      <c r="E3498" s="111" t="b">
        <v>0</v>
      </c>
      <c r="F3498" s="111" t="b">
        <v>0</v>
      </c>
      <c r="G3498" s="111" t="b">
        <v>0</v>
      </c>
    </row>
    <row r="3499" spans="1:7" ht="15">
      <c r="A3499" s="111" t="s">
        <v>1120</v>
      </c>
      <c r="B3499" s="111">
        <v>2</v>
      </c>
      <c r="C3499" s="116">
        <v>0.0007841782594429271</v>
      </c>
      <c r="D3499" s="111" t="s">
        <v>660</v>
      </c>
      <c r="E3499" s="111" t="b">
        <v>0</v>
      </c>
      <c r="F3499" s="111" t="b">
        <v>0</v>
      </c>
      <c r="G3499" s="111" t="b">
        <v>0</v>
      </c>
    </row>
    <row r="3500" spans="1:7" ht="15">
      <c r="A3500" s="111" t="s">
        <v>1193</v>
      </c>
      <c r="B3500" s="111">
        <v>2</v>
      </c>
      <c r="C3500" s="116">
        <v>0.0007841782594429271</v>
      </c>
      <c r="D3500" s="111" t="s">
        <v>660</v>
      </c>
      <c r="E3500" s="111" t="b">
        <v>0</v>
      </c>
      <c r="F3500" s="111" t="b">
        <v>0</v>
      </c>
      <c r="G3500" s="111" t="b">
        <v>0</v>
      </c>
    </row>
    <row r="3501" spans="1:7" ht="15">
      <c r="A3501" s="111" t="s">
        <v>2374</v>
      </c>
      <c r="B3501" s="111">
        <v>2</v>
      </c>
      <c r="C3501" s="116">
        <v>0.0007841782594429271</v>
      </c>
      <c r="D3501" s="111" t="s">
        <v>660</v>
      </c>
      <c r="E3501" s="111" t="b">
        <v>0</v>
      </c>
      <c r="F3501" s="111" t="b">
        <v>0</v>
      </c>
      <c r="G3501" s="111" t="b">
        <v>0</v>
      </c>
    </row>
    <row r="3502" spans="1:7" ht="15">
      <c r="A3502" s="111" t="s">
        <v>2375</v>
      </c>
      <c r="B3502" s="111">
        <v>2</v>
      </c>
      <c r="C3502" s="116">
        <v>0.0007841782594429271</v>
      </c>
      <c r="D3502" s="111" t="s">
        <v>660</v>
      </c>
      <c r="E3502" s="111" t="b">
        <v>0</v>
      </c>
      <c r="F3502" s="111" t="b">
        <v>0</v>
      </c>
      <c r="G3502" s="111" t="b">
        <v>0</v>
      </c>
    </row>
    <row r="3503" spans="1:7" ht="15">
      <c r="A3503" s="111" t="s">
        <v>2376</v>
      </c>
      <c r="B3503" s="111">
        <v>2</v>
      </c>
      <c r="C3503" s="116">
        <v>0.0007841782594429271</v>
      </c>
      <c r="D3503" s="111" t="s">
        <v>660</v>
      </c>
      <c r="E3503" s="111" t="b">
        <v>0</v>
      </c>
      <c r="F3503" s="111" t="b">
        <v>0</v>
      </c>
      <c r="G3503" s="111" t="b">
        <v>0</v>
      </c>
    </row>
    <row r="3504" spans="1:7" ht="15">
      <c r="A3504" s="111" t="s">
        <v>1478</v>
      </c>
      <c r="B3504" s="111">
        <v>2</v>
      </c>
      <c r="C3504" s="116">
        <v>0.0007841782594429271</v>
      </c>
      <c r="D3504" s="111" t="s">
        <v>660</v>
      </c>
      <c r="E3504" s="111" t="b">
        <v>0</v>
      </c>
      <c r="F3504" s="111" t="b">
        <v>0</v>
      </c>
      <c r="G3504" s="111" t="b">
        <v>0</v>
      </c>
    </row>
    <row r="3505" spans="1:7" ht="15">
      <c r="A3505" s="111" t="s">
        <v>2377</v>
      </c>
      <c r="B3505" s="111">
        <v>2</v>
      </c>
      <c r="C3505" s="116">
        <v>0.0007841782594429271</v>
      </c>
      <c r="D3505" s="111" t="s">
        <v>660</v>
      </c>
      <c r="E3505" s="111" t="b">
        <v>0</v>
      </c>
      <c r="F3505" s="111" t="b">
        <v>0</v>
      </c>
      <c r="G3505" s="111" t="b">
        <v>0</v>
      </c>
    </row>
    <row r="3506" spans="1:7" ht="15">
      <c r="A3506" s="111" t="s">
        <v>856</v>
      </c>
      <c r="B3506" s="111">
        <v>2</v>
      </c>
      <c r="C3506" s="116">
        <v>0.0007841782594429271</v>
      </c>
      <c r="D3506" s="111" t="s">
        <v>660</v>
      </c>
      <c r="E3506" s="111" t="b">
        <v>0</v>
      </c>
      <c r="F3506" s="111" t="b">
        <v>0</v>
      </c>
      <c r="G3506" s="111" t="b">
        <v>0</v>
      </c>
    </row>
    <row r="3507" spans="1:7" ht="15">
      <c r="A3507" s="111" t="s">
        <v>2378</v>
      </c>
      <c r="B3507" s="111">
        <v>2</v>
      </c>
      <c r="C3507" s="116">
        <v>0.0007841782594429271</v>
      </c>
      <c r="D3507" s="111" t="s">
        <v>660</v>
      </c>
      <c r="E3507" s="111" t="b">
        <v>0</v>
      </c>
      <c r="F3507" s="111" t="b">
        <v>0</v>
      </c>
      <c r="G3507" s="111" t="b">
        <v>0</v>
      </c>
    </row>
    <row r="3508" spans="1:7" ht="15">
      <c r="A3508" s="111" t="s">
        <v>2379</v>
      </c>
      <c r="B3508" s="111">
        <v>2</v>
      </c>
      <c r="C3508" s="116">
        <v>0.0007841782594429271</v>
      </c>
      <c r="D3508" s="111" t="s">
        <v>660</v>
      </c>
      <c r="E3508" s="111" t="b">
        <v>0</v>
      </c>
      <c r="F3508" s="111" t="b">
        <v>0</v>
      </c>
      <c r="G3508" s="111" t="b">
        <v>0</v>
      </c>
    </row>
    <row r="3509" spans="1:7" ht="15">
      <c r="A3509" s="111" t="s">
        <v>973</v>
      </c>
      <c r="B3509" s="111">
        <v>2</v>
      </c>
      <c r="C3509" s="116">
        <v>0.0007841782594429271</v>
      </c>
      <c r="D3509" s="111" t="s">
        <v>660</v>
      </c>
      <c r="E3509" s="111" t="b">
        <v>0</v>
      </c>
      <c r="F3509" s="111" t="b">
        <v>0</v>
      </c>
      <c r="G3509" s="111" t="b">
        <v>0</v>
      </c>
    </row>
    <row r="3510" spans="1:7" ht="15">
      <c r="A3510" s="111" t="s">
        <v>2380</v>
      </c>
      <c r="B3510" s="111">
        <v>2</v>
      </c>
      <c r="C3510" s="116">
        <v>0.0007841782594429271</v>
      </c>
      <c r="D3510" s="111" t="s">
        <v>660</v>
      </c>
      <c r="E3510" s="111" t="b">
        <v>0</v>
      </c>
      <c r="F3510" s="111" t="b">
        <v>0</v>
      </c>
      <c r="G3510" s="111" t="b">
        <v>0</v>
      </c>
    </row>
    <row r="3511" spans="1:7" ht="15">
      <c r="A3511" s="111" t="s">
        <v>2381</v>
      </c>
      <c r="B3511" s="111">
        <v>2</v>
      </c>
      <c r="C3511" s="116">
        <v>0.0007841782594429271</v>
      </c>
      <c r="D3511" s="111" t="s">
        <v>660</v>
      </c>
      <c r="E3511" s="111" t="b">
        <v>0</v>
      </c>
      <c r="F3511" s="111" t="b">
        <v>0</v>
      </c>
      <c r="G3511" s="111" t="b">
        <v>0</v>
      </c>
    </row>
    <row r="3512" spans="1:7" ht="15">
      <c r="A3512" s="111" t="s">
        <v>897</v>
      </c>
      <c r="B3512" s="111">
        <v>2</v>
      </c>
      <c r="C3512" s="116">
        <v>0.0007841782594429271</v>
      </c>
      <c r="D3512" s="111" t="s">
        <v>660</v>
      </c>
      <c r="E3512" s="111" t="b">
        <v>0</v>
      </c>
      <c r="F3512" s="111" t="b">
        <v>0</v>
      </c>
      <c r="G3512" s="111" t="b">
        <v>0</v>
      </c>
    </row>
    <row r="3513" spans="1:7" ht="15">
      <c r="A3513" s="111" t="s">
        <v>877</v>
      </c>
      <c r="B3513" s="111">
        <v>2</v>
      </c>
      <c r="C3513" s="116">
        <v>0.0007841782594429271</v>
      </c>
      <c r="D3513" s="111" t="s">
        <v>660</v>
      </c>
      <c r="E3513" s="111" t="b">
        <v>0</v>
      </c>
      <c r="F3513" s="111" t="b">
        <v>0</v>
      </c>
      <c r="G3513" s="111" t="b">
        <v>0</v>
      </c>
    </row>
    <row r="3514" spans="1:7" ht="15">
      <c r="A3514" s="111" t="s">
        <v>1130</v>
      </c>
      <c r="B3514" s="111">
        <v>2</v>
      </c>
      <c r="C3514" s="116">
        <v>0.0007841782594429271</v>
      </c>
      <c r="D3514" s="111" t="s">
        <v>660</v>
      </c>
      <c r="E3514" s="111" t="b">
        <v>0</v>
      </c>
      <c r="F3514" s="111" t="b">
        <v>0</v>
      </c>
      <c r="G3514" s="111" t="b">
        <v>0</v>
      </c>
    </row>
    <row r="3515" spans="1:7" ht="15">
      <c r="A3515" s="111" t="s">
        <v>1182</v>
      </c>
      <c r="B3515" s="111">
        <v>2</v>
      </c>
      <c r="C3515" s="116">
        <v>0.0007841782594429271</v>
      </c>
      <c r="D3515" s="111" t="s">
        <v>660</v>
      </c>
      <c r="E3515" s="111" t="b">
        <v>0</v>
      </c>
      <c r="F3515" s="111" t="b">
        <v>0</v>
      </c>
      <c r="G3515" s="111" t="b">
        <v>0</v>
      </c>
    </row>
    <row r="3516" spans="1:7" ht="15">
      <c r="A3516" s="111" t="s">
        <v>879</v>
      </c>
      <c r="B3516" s="111">
        <v>2</v>
      </c>
      <c r="C3516" s="116">
        <v>0.0007841782594429271</v>
      </c>
      <c r="D3516" s="111" t="s">
        <v>660</v>
      </c>
      <c r="E3516" s="111" t="b">
        <v>0</v>
      </c>
      <c r="F3516" s="111" t="b">
        <v>0</v>
      </c>
      <c r="G3516" s="111" t="b">
        <v>0</v>
      </c>
    </row>
    <row r="3517" spans="1:7" ht="15">
      <c r="A3517" s="111" t="s">
        <v>2382</v>
      </c>
      <c r="B3517" s="111">
        <v>2</v>
      </c>
      <c r="C3517" s="116">
        <v>0.0007841782594429271</v>
      </c>
      <c r="D3517" s="111" t="s">
        <v>660</v>
      </c>
      <c r="E3517" s="111" t="b">
        <v>1</v>
      </c>
      <c r="F3517" s="111" t="b">
        <v>0</v>
      </c>
      <c r="G3517" s="111" t="b">
        <v>0</v>
      </c>
    </row>
    <row r="3518" spans="1:7" ht="15">
      <c r="A3518" s="111" t="s">
        <v>971</v>
      </c>
      <c r="B3518" s="111">
        <v>2</v>
      </c>
      <c r="C3518" s="116">
        <v>0.0007841782594429271</v>
      </c>
      <c r="D3518" s="111" t="s">
        <v>660</v>
      </c>
      <c r="E3518" s="111" t="b">
        <v>0</v>
      </c>
      <c r="F3518" s="111" t="b">
        <v>0</v>
      </c>
      <c r="G3518" s="111" t="b">
        <v>0</v>
      </c>
    </row>
    <row r="3519" spans="1:7" ht="15">
      <c r="A3519" s="111" t="s">
        <v>1254</v>
      </c>
      <c r="B3519" s="111">
        <v>2</v>
      </c>
      <c r="C3519" s="116">
        <v>0.0007841782594429271</v>
      </c>
      <c r="D3519" s="111" t="s">
        <v>660</v>
      </c>
      <c r="E3519" s="111" t="b">
        <v>0</v>
      </c>
      <c r="F3519" s="111" t="b">
        <v>0</v>
      </c>
      <c r="G3519" s="111" t="b">
        <v>0</v>
      </c>
    </row>
    <row r="3520" spans="1:7" ht="15">
      <c r="A3520" s="111" t="s">
        <v>1010</v>
      </c>
      <c r="B3520" s="111">
        <v>2</v>
      </c>
      <c r="C3520" s="116">
        <v>0.0007841782594429271</v>
      </c>
      <c r="D3520" s="111" t="s">
        <v>660</v>
      </c>
      <c r="E3520" s="111" t="b">
        <v>0</v>
      </c>
      <c r="F3520" s="111" t="b">
        <v>0</v>
      </c>
      <c r="G3520" s="111" t="b">
        <v>0</v>
      </c>
    </row>
    <row r="3521" spans="1:7" ht="15">
      <c r="A3521" s="111" t="s">
        <v>1741</v>
      </c>
      <c r="B3521" s="111">
        <v>2</v>
      </c>
      <c r="C3521" s="116">
        <v>0.0007841782594429271</v>
      </c>
      <c r="D3521" s="111" t="s">
        <v>660</v>
      </c>
      <c r="E3521" s="111" t="b">
        <v>0</v>
      </c>
      <c r="F3521" s="111" t="b">
        <v>0</v>
      </c>
      <c r="G3521" s="111" t="b">
        <v>0</v>
      </c>
    </row>
    <row r="3522" spans="1:7" ht="15">
      <c r="A3522" s="111" t="s">
        <v>2383</v>
      </c>
      <c r="B3522" s="111">
        <v>2</v>
      </c>
      <c r="C3522" s="116">
        <v>0.0007841782594429271</v>
      </c>
      <c r="D3522" s="111" t="s">
        <v>660</v>
      </c>
      <c r="E3522" s="111" t="b">
        <v>0</v>
      </c>
      <c r="F3522" s="111" t="b">
        <v>0</v>
      </c>
      <c r="G3522" s="111" t="b">
        <v>0</v>
      </c>
    </row>
    <row r="3523" spans="1:7" ht="15">
      <c r="A3523" s="111" t="s">
        <v>1223</v>
      </c>
      <c r="B3523" s="111">
        <v>2</v>
      </c>
      <c r="C3523" s="116">
        <v>0.0007841782594429271</v>
      </c>
      <c r="D3523" s="111" t="s">
        <v>660</v>
      </c>
      <c r="E3523" s="111" t="b">
        <v>0</v>
      </c>
      <c r="F3523" s="111" t="b">
        <v>0</v>
      </c>
      <c r="G3523" s="111" t="b">
        <v>0</v>
      </c>
    </row>
    <row r="3524" spans="1:7" ht="15">
      <c r="A3524" s="111" t="s">
        <v>766</v>
      </c>
      <c r="B3524" s="111">
        <v>2</v>
      </c>
      <c r="C3524" s="116">
        <v>0.0007841782594429271</v>
      </c>
      <c r="D3524" s="111" t="s">
        <v>660</v>
      </c>
      <c r="E3524" s="111" t="b">
        <v>0</v>
      </c>
      <c r="F3524" s="111" t="b">
        <v>0</v>
      </c>
      <c r="G3524" s="111" t="b">
        <v>0</v>
      </c>
    </row>
    <row r="3525" spans="1:7" ht="15">
      <c r="A3525" s="111" t="s">
        <v>2384</v>
      </c>
      <c r="B3525" s="111">
        <v>2</v>
      </c>
      <c r="C3525" s="116">
        <v>0.0007841782594429271</v>
      </c>
      <c r="D3525" s="111" t="s">
        <v>660</v>
      </c>
      <c r="E3525" s="111" t="b">
        <v>0</v>
      </c>
      <c r="F3525" s="111" t="b">
        <v>0</v>
      </c>
      <c r="G3525" s="111" t="b">
        <v>0</v>
      </c>
    </row>
    <row r="3526" spans="1:7" ht="15">
      <c r="A3526" s="111" t="s">
        <v>1682</v>
      </c>
      <c r="B3526" s="111">
        <v>2</v>
      </c>
      <c r="C3526" s="116">
        <v>0.0007841782594429271</v>
      </c>
      <c r="D3526" s="111" t="s">
        <v>660</v>
      </c>
      <c r="E3526" s="111" t="b">
        <v>0</v>
      </c>
      <c r="F3526" s="111" t="b">
        <v>0</v>
      </c>
      <c r="G3526" s="111" t="b">
        <v>0</v>
      </c>
    </row>
    <row r="3527" spans="1:7" ht="15">
      <c r="A3527" s="111" t="s">
        <v>2385</v>
      </c>
      <c r="B3527" s="111">
        <v>2</v>
      </c>
      <c r="C3527" s="116">
        <v>0.0007841782594429271</v>
      </c>
      <c r="D3527" s="111" t="s">
        <v>660</v>
      </c>
      <c r="E3527" s="111" t="b">
        <v>0</v>
      </c>
      <c r="F3527" s="111" t="b">
        <v>0</v>
      </c>
      <c r="G3527" s="111" t="b">
        <v>0</v>
      </c>
    </row>
    <row r="3528" spans="1:7" ht="15">
      <c r="A3528" s="111" t="s">
        <v>1621</v>
      </c>
      <c r="B3528" s="111">
        <v>2</v>
      </c>
      <c r="C3528" s="116">
        <v>0.0007841782594429271</v>
      </c>
      <c r="D3528" s="111" t="s">
        <v>660</v>
      </c>
      <c r="E3528" s="111" t="b">
        <v>0</v>
      </c>
      <c r="F3528" s="111" t="b">
        <v>0</v>
      </c>
      <c r="G3528" s="111" t="b">
        <v>0</v>
      </c>
    </row>
    <row r="3529" spans="1:7" ht="15">
      <c r="A3529" s="111" t="s">
        <v>1622</v>
      </c>
      <c r="B3529" s="111">
        <v>2</v>
      </c>
      <c r="C3529" s="116">
        <v>0.0007841782594429271</v>
      </c>
      <c r="D3529" s="111" t="s">
        <v>660</v>
      </c>
      <c r="E3529" s="111" t="b">
        <v>0</v>
      </c>
      <c r="F3529" s="111" t="b">
        <v>0</v>
      </c>
      <c r="G3529" s="111" t="b">
        <v>0</v>
      </c>
    </row>
    <row r="3530" spans="1:7" ht="15">
      <c r="A3530" s="111" t="s">
        <v>2386</v>
      </c>
      <c r="B3530" s="111">
        <v>2</v>
      </c>
      <c r="C3530" s="116">
        <v>0.0007841782594429271</v>
      </c>
      <c r="D3530" s="111" t="s">
        <v>660</v>
      </c>
      <c r="E3530" s="111" t="b">
        <v>0</v>
      </c>
      <c r="F3530" s="111" t="b">
        <v>0</v>
      </c>
      <c r="G3530" s="111" t="b">
        <v>0</v>
      </c>
    </row>
    <row r="3531" spans="1:7" ht="15">
      <c r="A3531" s="111" t="s">
        <v>2387</v>
      </c>
      <c r="B3531" s="111">
        <v>2</v>
      </c>
      <c r="C3531" s="116">
        <v>0.0007841782594429271</v>
      </c>
      <c r="D3531" s="111" t="s">
        <v>660</v>
      </c>
      <c r="E3531" s="111" t="b">
        <v>0</v>
      </c>
      <c r="F3531" s="111" t="b">
        <v>0</v>
      </c>
      <c r="G3531" s="111" t="b">
        <v>0</v>
      </c>
    </row>
    <row r="3532" spans="1:7" ht="15">
      <c r="A3532" s="111" t="s">
        <v>943</v>
      </c>
      <c r="B3532" s="111">
        <v>2</v>
      </c>
      <c r="C3532" s="116">
        <v>0.0007841782594429271</v>
      </c>
      <c r="D3532" s="111" t="s">
        <v>660</v>
      </c>
      <c r="E3532" s="111" t="b">
        <v>0</v>
      </c>
      <c r="F3532" s="111" t="b">
        <v>0</v>
      </c>
      <c r="G3532" s="111" t="b">
        <v>0</v>
      </c>
    </row>
    <row r="3533" spans="1:7" ht="15">
      <c r="A3533" s="111" t="s">
        <v>1032</v>
      </c>
      <c r="B3533" s="111">
        <v>2</v>
      </c>
      <c r="C3533" s="116">
        <v>0.0007841782594429271</v>
      </c>
      <c r="D3533" s="111" t="s">
        <v>660</v>
      </c>
      <c r="E3533" s="111" t="b">
        <v>0</v>
      </c>
      <c r="F3533" s="111" t="b">
        <v>0</v>
      </c>
      <c r="G3533" s="111" t="b">
        <v>0</v>
      </c>
    </row>
    <row r="3534" spans="1:7" ht="15">
      <c r="A3534" s="111" t="s">
        <v>2388</v>
      </c>
      <c r="B3534" s="111">
        <v>2</v>
      </c>
      <c r="C3534" s="116">
        <v>0.0007841782594429271</v>
      </c>
      <c r="D3534" s="111" t="s">
        <v>660</v>
      </c>
      <c r="E3534" s="111" t="b">
        <v>0</v>
      </c>
      <c r="F3534" s="111" t="b">
        <v>0</v>
      </c>
      <c r="G3534" s="111" t="b">
        <v>0</v>
      </c>
    </row>
    <row r="3535" spans="1:7" ht="15">
      <c r="A3535" s="111" t="s">
        <v>1347</v>
      </c>
      <c r="B3535" s="111">
        <v>2</v>
      </c>
      <c r="C3535" s="116">
        <v>0.0007841782594429271</v>
      </c>
      <c r="D3535" s="111" t="s">
        <v>660</v>
      </c>
      <c r="E3535" s="111" t="b">
        <v>0</v>
      </c>
      <c r="F3535" s="111" t="b">
        <v>0</v>
      </c>
      <c r="G3535" s="111" t="b">
        <v>0</v>
      </c>
    </row>
    <row r="3536" spans="1:7" ht="15">
      <c r="A3536" s="111" t="s">
        <v>1450</v>
      </c>
      <c r="B3536" s="111">
        <v>2</v>
      </c>
      <c r="C3536" s="116">
        <v>0.0007841782594429271</v>
      </c>
      <c r="D3536" s="111" t="s">
        <v>660</v>
      </c>
      <c r="E3536" s="111" t="b">
        <v>0</v>
      </c>
      <c r="F3536" s="111" t="b">
        <v>0</v>
      </c>
      <c r="G3536" s="111" t="b">
        <v>0</v>
      </c>
    </row>
    <row r="3537" spans="1:7" ht="15">
      <c r="A3537" s="111" t="s">
        <v>1341</v>
      </c>
      <c r="B3537" s="111">
        <v>2</v>
      </c>
      <c r="C3537" s="116">
        <v>0.0007841782594429271</v>
      </c>
      <c r="D3537" s="111" t="s">
        <v>660</v>
      </c>
      <c r="E3537" s="111" t="b">
        <v>0</v>
      </c>
      <c r="F3537" s="111" t="b">
        <v>0</v>
      </c>
      <c r="G3537" s="111" t="b">
        <v>0</v>
      </c>
    </row>
    <row r="3538" spans="1:7" ht="15">
      <c r="A3538" s="111" t="s">
        <v>1083</v>
      </c>
      <c r="B3538" s="111">
        <v>2</v>
      </c>
      <c r="C3538" s="116">
        <v>0.0007841782594429271</v>
      </c>
      <c r="D3538" s="111" t="s">
        <v>660</v>
      </c>
      <c r="E3538" s="111" t="b">
        <v>0</v>
      </c>
      <c r="F3538" s="111" t="b">
        <v>0</v>
      </c>
      <c r="G3538" s="111" t="b">
        <v>0</v>
      </c>
    </row>
    <row r="3539" spans="1:7" ht="15">
      <c r="A3539" s="111" t="s">
        <v>1219</v>
      </c>
      <c r="B3539" s="111">
        <v>2</v>
      </c>
      <c r="C3539" s="116">
        <v>0.0007841782594429271</v>
      </c>
      <c r="D3539" s="111" t="s">
        <v>660</v>
      </c>
      <c r="E3539" s="111" t="b">
        <v>0</v>
      </c>
      <c r="F3539" s="111" t="b">
        <v>0</v>
      </c>
      <c r="G3539" s="111" t="b">
        <v>0</v>
      </c>
    </row>
    <row r="3540" spans="1:7" ht="15">
      <c r="A3540" s="111" t="s">
        <v>2389</v>
      </c>
      <c r="B3540" s="111">
        <v>2</v>
      </c>
      <c r="C3540" s="116">
        <v>0.0007841782594429271</v>
      </c>
      <c r="D3540" s="111" t="s">
        <v>660</v>
      </c>
      <c r="E3540" s="111" t="b">
        <v>0</v>
      </c>
      <c r="F3540" s="111" t="b">
        <v>0</v>
      </c>
      <c r="G3540" s="111" t="b">
        <v>0</v>
      </c>
    </row>
    <row r="3541" spans="1:7" ht="15">
      <c r="A3541" s="111" t="s">
        <v>970</v>
      </c>
      <c r="B3541" s="111">
        <v>2</v>
      </c>
      <c r="C3541" s="116">
        <v>0.0007841782594429271</v>
      </c>
      <c r="D3541" s="111" t="s">
        <v>660</v>
      </c>
      <c r="E3541" s="111" t="b">
        <v>0</v>
      </c>
      <c r="F3541" s="111" t="b">
        <v>0</v>
      </c>
      <c r="G3541" s="111" t="b">
        <v>0</v>
      </c>
    </row>
    <row r="3542" spans="1:7" ht="15">
      <c r="A3542" s="111" t="s">
        <v>2390</v>
      </c>
      <c r="B3542" s="111">
        <v>2</v>
      </c>
      <c r="C3542" s="116">
        <v>0.0007841782594429271</v>
      </c>
      <c r="D3542" s="111" t="s">
        <v>660</v>
      </c>
      <c r="E3542" s="111" t="b">
        <v>0</v>
      </c>
      <c r="F3542" s="111" t="b">
        <v>0</v>
      </c>
      <c r="G3542" s="111" t="b">
        <v>0</v>
      </c>
    </row>
    <row r="3543" spans="1:7" ht="15">
      <c r="A3543" s="111" t="s">
        <v>2391</v>
      </c>
      <c r="B3543" s="111">
        <v>2</v>
      </c>
      <c r="C3543" s="116">
        <v>0.0007841782594429271</v>
      </c>
      <c r="D3543" s="111" t="s">
        <v>660</v>
      </c>
      <c r="E3543" s="111" t="b">
        <v>0</v>
      </c>
      <c r="F3543" s="111" t="b">
        <v>0</v>
      </c>
      <c r="G3543" s="111" t="b">
        <v>0</v>
      </c>
    </row>
    <row r="3544" spans="1:7" ht="15">
      <c r="A3544" s="111" t="s">
        <v>1681</v>
      </c>
      <c r="B3544" s="111">
        <v>2</v>
      </c>
      <c r="C3544" s="116">
        <v>0.0007841782594429271</v>
      </c>
      <c r="D3544" s="111" t="s">
        <v>660</v>
      </c>
      <c r="E3544" s="111" t="b">
        <v>0</v>
      </c>
      <c r="F3544" s="111" t="b">
        <v>0</v>
      </c>
      <c r="G3544" s="111" t="b">
        <v>0</v>
      </c>
    </row>
    <row r="3545" spans="1:7" ht="15">
      <c r="A3545" s="111" t="s">
        <v>2392</v>
      </c>
      <c r="B3545" s="111">
        <v>2</v>
      </c>
      <c r="C3545" s="116">
        <v>0.0007841782594429271</v>
      </c>
      <c r="D3545" s="111" t="s">
        <v>660</v>
      </c>
      <c r="E3545" s="111" t="b">
        <v>0</v>
      </c>
      <c r="F3545" s="111" t="b">
        <v>0</v>
      </c>
      <c r="G3545" s="111" t="b">
        <v>0</v>
      </c>
    </row>
    <row r="3546" spans="1:7" ht="15">
      <c r="A3546" s="111" t="s">
        <v>2393</v>
      </c>
      <c r="B3546" s="111">
        <v>2</v>
      </c>
      <c r="C3546" s="116">
        <v>0.0007841782594429271</v>
      </c>
      <c r="D3546" s="111" t="s">
        <v>660</v>
      </c>
      <c r="E3546" s="111" t="b">
        <v>0</v>
      </c>
      <c r="F3546" s="111" t="b">
        <v>0</v>
      </c>
      <c r="G3546" s="111" t="b">
        <v>0</v>
      </c>
    </row>
    <row r="3547" spans="1:7" ht="15">
      <c r="A3547" s="111" t="s">
        <v>1679</v>
      </c>
      <c r="B3547" s="111">
        <v>2</v>
      </c>
      <c r="C3547" s="116">
        <v>0.0007841782594429271</v>
      </c>
      <c r="D3547" s="111" t="s">
        <v>660</v>
      </c>
      <c r="E3547" s="111" t="b">
        <v>0</v>
      </c>
      <c r="F3547" s="111" t="b">
        <v>0</v>
      </c>
      <c r="G3547" s="111" t="b">
        <v>0</v>
      </c>
    </row>
    <row r="3548" spans="1:7" ht="15">
      <c r="A3548" s="111" t="s">
        <v>1626</v>
      </c>
      <c r="B3548" s="111">
        <v>2</v>
      </c>
      <c r="C3548" s="116">
        <v>0.0007841782594429271</v>
      </c>
      <c r="D3548" s="111" t="s">
        <v>660</v>
      </c>
      <c r="E3548" s="111" t="b">
        <v>0</v>
      </c>
      <c r="F3548" s="111" t="b">
        <v>0</v>
      </c>
      <c r="G3548" s="111" t="b">
        <v>0</v>
      </c>
    </row>
    <row r="3549" spans="1:7" ht="15">
      <c r="A3549" s="111" t="s">
        <v>1426</v>
      </c>
      <c r="B3549" s="111">
        <v>2</v>
      </c>
      <c r="C3549" s="116">
        <v>0.0007841782594429271</v>
      </c>
      <c r="D3549" s="111" t="s">
        <v>660</v>
      </c>
      <c r="E3549" s="111" t="b">
        <v>0</v>
      </c>
      <c r="F3549" s="111" t="b">
        <v>0</v>
      </c>
      <c r="G3549" s="111" t="b">
        <v>0</v>
      </c>
    </row>
    <row r="3550" spans="1:7" ht="15">
      <c r="A3550" s="111" t="s">
        <v>1759</v>
      </c>
      <c r="B3550" s="111">
        <v>2</v>
      </c>
      <c r="C3550" s="116">
        <v>0.0007841782594429271</v>
      </c>
      <c r="D3550" s="111" t="s">
        <v>660</v>
      </c>
      <c r="E3550" s="111" t="b">
        <v>0</v>
      </c>
      <c r="F3550" s="111" t="b">
        <v>0</v>
      </c>
      <c r="G3550" s="111" t="b">
        <v>0</v>
      </c>
    </row>
    <row r="3551" spans="1:7" ht="15">
      <c r="A3551" s="111" t="s">
        <v>1403</v>
      </c>
      <c r="B3551" s="111">
        <v>2</v>
      </c>
      <c r="C3551" s="116">
        <v>0.0007841782594429271</v>
      </c>
      <c r="D3551" s="111" t="s">
        <v>660</v>
      </c>
      <c r="E3551" s="111" t="b">
        <v>0</v>
      </c>
      <c r="F3551" s="111" t="b">
        <v>0</v>
      </c>
      <c r="G3551" s="111" t="b">
        <v>0</v>
      </c>
    </row>
    <row r="3552" spans="1:7" ht="15">
      <c r="A3552" s="111" t="s">
        <v>1710</v>
      </c>
      <c r="B3552" s="111">
        <v>2</v>
      </c>
      <c r="C3552" s="116">
        <v>0.0007841782594429271</v>
      </c>
      <c r="D3552" s="111" t="s">
        <v>660</v>
      </c>
      <c r="E3552" s="111" t="b">
        <v>0</v>
      </c>
      <c r="F3552" s="111" t="b">
        <v>0</v>
      </c>
      <c r="G3552" s="111" t="b">
        <v>0</v>
      </c>
    </row>
    <row r="3553" spans="1:7" ht="15">
      <c r="A3553" s="111" t="s">
        <v>1246</v>
      </c>
      <c r="B3553" s="111">
        <v>2</v>
      </c>
      <c r="C3553" s="116">
        <v>0.0007841782594429271</v>
      </c>
      <c r="D3553" s="111" t="s">
        <v>660</v>
      </c>
      <c r="E3553" s="111" t="b">
        <v>0</v>
      </c>
      <c r="F3553" s="111" t="b">
        <v>0</v>
      </c>
      <c r="G3553" s="111" t="b">
        <v>0</v>
      </c>
    </row>
    <row r="3554" spans="1:7" ht="15">
      <c r="A3554" s="111" t="s">
        <v>850</v>
      </c>
      <c r="B3554" s="111">
        <v>2</v>
      </c>
      <c r="C3554" s="116">
        <v>0.0007841782594429271</v>
      </c>
      <c r="D3554" s="111" t="s">
        <v>660</v>
      </c>
      <c r="E3554" s="111" t="b">
        <v>0</v>
      </c>
      <c r="F3554" s="111" t="b">
        <v>0</v>
      </c>
      <c r="G3554" s="111" t="b">
        <v>0</v>
      </c>
    </row>
    <row r="3555" spans="1:7" ht="15">
      <c r="A3555" s="111" t="s">
        <v>2394</v>
      </c>
      <c r="B3555" s="111">
        <v>2</v>
      </c>
      <c r="C3555" s="116">
        <v>0.0007841782594429271</v>
      </c>
      <c r="D3555" s="111" t="s">
        <v>660</v>
      </c>
      <c r="E3555" s="111" t="b">
        <v>0</v>
      </c>
      <c r="F3555" s="111" t="b">
        <v>0</v>
      </c>
      <c r="G3555" s="111" t="b">
        <v>0</v>
      </c>
    </row>
    <row r="3556" spans="1:7" ht="15">
      <c r="A3556" s="111" t="s">
        <v>2395</v>
      </c>
      <c r="B3556" s="111">
        <v>2</v>
      </c>
      <c r="C3556" s="116">
        <v>0.0007841782594429271</v>
      </c>
      <c r="D3556" s="111" t="s">
        <v>660</v>
      </c>
      <c r="E3556" s="111" t="b">
        <v>0</v>
      </c>
      <c r="F3556" s="111" t="b">
        <v>0</v>
      </c>
      <c r="G3556" s="111" t="b">
        <v>0</v>
      </c>
    </row>
    <row r="3557" spans="1:7" ht="15">
      <c r="A3557" s="111" t="s">
        <v>2396</v>
      </c>
      <c r="B3557" s="111">
        <v>2</v>
      </c>
      <c r="C3557" s="116">
        <v>0.0007841782594429271</v>
      </c>
      <c r="D3557" s="111" t="s">
        <v>660</v>
      </c>
      <c r="E3557" s="111" t="b">
        <v>0</v>
      </c>
      <c r="F3557" s="111" t="b">
        <v>0</v>
      </c>
      <c r="G3557" s="111" t="b">
        <v>0</v>
      </c>
    </row>
    <row r="3558" spans="1:7" ht="15">
      <c r="A3558" s="111" t="s">
        <v>1071</v>
      </c>
      <c r="B3558" s="111">
        <v>2</v>
      </c>
      <c r="C3558" s="116">
        <v>0.0007841782594429271</v>
      </c>
      <c r="D3558" s="111" t="s">
        <v>660</v>
      </c>
      <c r="E3558" s="111" t="b">
        <v>0</v>
      </c>
      <c r="F3558" s="111" t="b">
        <v>0</v>
      </c>
      <c r="G3558" s="111" t="b">
        <v>0</v>
      </c>
    </row>
    <row r="3559" spans="1:7" ht="15">
      <c r="A3559" s="111" t="s">
        <v>2397</v>
      </c>
      <c r="B3559" s="111">
        <v>2</v>
      </c>
      <c r="C3559" s="116">
        <v>0.0007841782594429271</v>
      </c>
      <c r="D3559" s="111" t="s">
        <v>660</v>
      </c>
      <c r="E3559" s="111" t="b">
        <v>0</v>
      </c>
      <c r="F3559" s="111" t="b">
        <v>0</v>
      </c>
      <c r="G3559" s="111" t="b">
        <v>0</v>
      </c>
    </row>
    <row r="3560" spans="1:7" ht="15">
      <c r="A3560" s="111" t="s">
        <v>1578</v>
      </c>
      <c r="B3560" s="111">
        <v>2</v>
      </c>
      <c r="C3560" s="116">
        <v>0.0007841782594429271</v>
      </c>
      <c r="D3560" s="111" t="s">
        <v>660</v>
      </c>
      <c r="E3560" s="111" t="b">
        <v>0</v>
      </c>
      <c r="F3560" s="111" t="b">
        <v>0</v>
      </c>
      <c r="G3560" s="111" t="b">
        <v>0</v>
      </c>
    </row>
    <row r="3561" spans="1:7" ht="15">
      <c r="A3561" s="111" t="s">
        <v>2398</v>
      </c>
      <c r="B3561" s="111">
        <v>2</v>
      </c>
      <c r="C3561" s="116">
        <v>0.0007841782594429271</v>
      </c>
      <c r="D3561" s="111" t="s">
        <v>660</v>
      </c>
      <c r="E3561" s="111" t="b">
        <v>0</v>
      </c>
      <c r="F3561" s="111" t="b">
        <v>0</v>
      </c>
      <c r="G3561" s="111" t="b">
        <v>0</v>
      </c>
    </row>
    <row r="3562" spans="1:7" ht="15">
      <c r="A3562" s="111" t="s">
        <v>1088</v>
      </c>
      <c r="B3562" s="111">
        <v>2</v>
      </c>
      <c r="C3562" s="116">
        <v>0.0007841782594429271</v>
      </c>
      <c r="D3562" s="111" t="s">
        <v>660</v>
      </c>
      <c r="E3562" s="111" t="b">
        <v>0</v>
      </c>
      <c r="F3562" s="111" t="b">
        <v>0</v>
      </c>
      <c r="G3562" s="111" t="b">
        <v>0</v>
      </c>
    </row>
    <row r="3563" spans="1:7" ht="15">
      <c r="A3563" s="111" t="s">
        <v>2399</v>
      </c>
      <c r="B3563" s="111">
        <v>2</v>
      </c>
      <c r="C3563" s="116">
        <v>0.0007841782594429271</v>
      </c>
      <c r="D3563" s="111" t="s">
        <v>660</v>
      </c>
      <c r="E3563" s="111" t="b">
        <v>0</v>
      </c>
      <c r="F3563" s="111" t="b">
        <v>0</v>
      </c>
      <c r="G3563" s="111" t="b">
        <v>0</v>
      </c>
    </row>
    <row r="3564" spans="1:7" ht="15">
      <c r="A3564" s="111" t="s">
        <v>1559</v>
      </c>
      <c r="B3564" s="111">
        <v>2</v>
      </c>
      <c r="C3564" s="116">
        <v>0.0007841782594429271</v>
      </c>
      <c r="D3564" s="111" t="s">
        <v>660</v>
      </c>
      <c r="E3564" s="111" t="b">
        <v>0</v>
      </c>
      <c r="F3564" s="111" t="b">
        <v>0</v>
      </c>
      <c r="G3564" s="111" t="b">
        <v>0</v>
      </c>
    </row>
    <row r="3565" spans="1:7" ht="15">
      <c r="A3565" s="111" t="s">
        <v>2400</v>
      </c>
      <c r="B3565" s="111">
        <v>2</v>
      </c>
      <c r="C3565" s="116">
        <v>0.0007841782594429271</v>
      </c>
      <c r="D3565" s="111" t="s">
        <v>660</v>
      </c>
      <c r="E3565" s="111" t="b">
        <v>0</v>
      </c>
      <c r="F3565" s="111" t="b">
        <v>0</v>
      </c>
      <c r="G3565" s="111" t="b">
        <v>0</v>
      </c>
    </row>
    <row r="3566" spans="1:7" ht="15">
      <c r="A3566" s="111" t="s">
        <v>1183</v>
      </c>
      <c r="B3566" s="111">
        <v>2</v>
      </c>
      <c r="C3566" s="116">
        <v>0.0007841782594429271</v>
      </c>
      <c r="D3566" s="111" t="s">
        <v>660</v>
      </c>
      <c r="E3566" s="111" t="b">
        <v>0</v>
      </c>
      <c r="F3566" s="111" t="b">
        <v>0</v>
      </c>
      <c r="G3566" s="111" t="b">
        <v>0</v>
      </c>
    </row>
    <row r="3567" spans="1:7" ht="15">
      <c r="A3567" s="111" t="s">
        <v>1075</v>
      </c>
      <c r="B3567" s="111">
        <v>2</v>
      </c>
      <c r="C3567" s="116">
        <v>0.0007841782594429271</v>
      </c>
      <c r="D3567" s="111" t="s">
        <v>660</v>
      </c>
      <c r="E3567" s="111" t="b">
        <v>0</v>
      </c>
      <c r="F3567" s="111" t="b">
        <v>0</v>
      </c>
      <c r="G3567" s="111" t="b">
        <v>0</v>
      </c>
    </row>
    <row r="3568" spans="1:7" ht="15">
      <c r="A3568" s="111" t="s">
        <v>898</v>
      </c>
      <c r="B3568" s="111">
        <v>2</v>
      </c>
      <c r="C3568" s="116">
        <v>0.0009874395664408887</v>
      </c>
      <c r="D3568" s="111" t="s">
        <v>660</v>
      </c>
      <c r="E3568" s="111" t="b">
        <v>0</v>
      </c>
      <c r="F3568" s="111" t="b">
        <v>0</v>
      </c>
      <c r="G3568" s="111" t="b">
        <v>0</v>
      </c>
    </row>
    <row r="3569" spans="1:7" ht="15">
      <c r="A3569" s="111" t="s">
        <v>1086</v>
      </c>
      <c r="B3569" s="111">
        <v>2</v>
      </c>
      <c r="C3569" s="116">
        <v>0.0009874395664408887</v>
      </c>
      <c r="D3569" s="111" t="s">
        <v>660</v>
      </c>
      <c r="E3569" s="111" t="b">
        <v>0</v>
      </c>
      <c r="F3569" s="111" t="b">
        <v>0</v>
      </c>
      <c r="G3569" s="111" t="b">
        <v>0</v>
      </c>
    </row>
    <row r="3570" spans="1:7" ht="15">
      <c r="A3570" s="111" t="s">
        <v>1894</v>
      </c>
      <c r="B3570" s="111">
        <v>2</v>
      </c>
      <c r="C3570" s="116">
        <v>0.0009874395664408887</v>
      </c>
      <c r="D3570" s="111" t="s">
        <v>660</v>
      </c>
      <c r="E3570" s="111" t="b">
        <v>0</v>
      </c>
      <c r="F3570" s="111" t="b">
        <v>1</v>
      </c>
      <c r="G3570" s="111" t="b">
        <v>0</v>
      </c>
    </row>
    <row r="3571" spans="1:7" ht="15">
      <c r="A3571" s="111" t="s">
        <v>1895</v>
      </c>
      <c r="B3571" s="111">
        <v>2</v>
      </c>
      <c r="C3571" s="116">
        <v>0.0007841782594429271</v>
      </c>
      <c r="D3571" s="111" t="s">
        <v>660</v>
      </c>
      <c r="E3571" s="111" t="b">
        <v>0</v>
      </c>
      <c r="F3571" s="111" t="b">
        <v>0</v>
      </c>
      <c r="G3571" s="111" t="b">
        <v>0</v>
      </c>
    </row>
    <row r="3572" spans="1:7" ht="15">
      <c r="A3572" s="111" t="s">
        <v>1896</v>
      </c>
      <c r="B3572" s="111">
        <v>2</v>
      </c>
      <c r="C3572" s="116">
        <v>0.0007841782594429271</v>
      </c>
      <c r="D3572" s="111" t="s">
        <v>660</v>
      </c>
      <c r="E3572" s="111" t="b">
        <v>0</v>
      </c>
      <c r="F3572" s="111" t="b">
        <v>0</v>
      </c>
      <c r="G3572" s="111" t="b">
        <v>0</v>
      </c>
    </row>
    <row r="3573" spans="1:7" ht="15">
      <c r="A3573" s="111" t="s">
        <v>1013</v>
      </c>
      <c r="B3573" s="111">
        <v>2</v>
      </c>
      <c r="C3573" s="116">
        <v>0.0007841782594429271</v>
      </c>
      <c r="D3573" s="111" t="s">
        <v>660</v>
      </c>
      <c r="E3573" s="111" t="b">
        <v>0</v>
      </c>
      <c r="F3573" s="111" t="b">
        <v>0</v>
      </c>
      <c r="G3573" s="111" t="b">
        <v>0</v>
      </c>
    </row>
    <row r="3574" spans="1:7" ht="15">
      <c r="A3574" s="111" t="s">
        <v>1177</v>
      </c>
      <c r="B3574" s="111">
        <v>2</v>
      </c>
      <c r="C3574" s="116">
        <v>0.0007841782594429271</v>
      </c>
      <c r="D3574" s="111" t="s">
        <v>660</v>
      </c>
      <c r="E3574" s="111" t="b">
        <v>0</v>
      </c>
      <c r="F3574" s="111" t="b">
        <v>0</v>
      </c>
      <c r="G3574" s="111" t="b">
        <v>0</v>
      </c>
    </row>
    <row r="3575" spans="1:7" ht="15">
      <c r="A3575" s="111" t="s">
        <v>2416</v>
      </c>
      <c r="B3575" s="111">
        <v>2</v>
      </c>
      <c r="C3575" s="116">
        <v>0.0007841782594429271</v>
      </c>
      <c r="D3575" s="111" t="s">
        <v>660</v>
      </c>
      <c r="E3575" s="111" t="b">
        <v>0</v>
      </c>
      <c r="F3575" s="111" t="b">
        <v>0</v>
      </c>
      <c r="G3575" s="111" t="b">
        <v>0</v>
      </c>
    </row>
    <row r="3576" spans="1:7" ht="15">
      <c r="A3576" s="111" t="s">
        <v>2415</v>
      </c>
      <c r="B3576" s="111">
        <v>2</v>
      </c>
      <c r="C3576" s="116">
        <v>0.0007841782594429271</v>
      </c>
      <c r="D3576" s="111" t="s">
        <v>660</v>
      </c>
      <c r="E3576" s="111" t="b">
        <v>0</v>
      </c>
      <c r="F3576" s="111" t="b">
        <v>0</v>
      </c>
      <c r="G3576" s="111" t="b">
        <v>0</v>
      </c>
    </row>
    <row r="3577" spans="1:7" ht="15">
      <c r="A3577" s="111" t="s">
        <v>2414</v>
      </c>
      <c r="B3577" s="111">
        <v>2</v>
      </c>
      <c r="C3577" s="116">
        <v>0.0007841782594429271</v>
      </c>
      <c r="D3577" s="111" t="s">
        <v>660</v>
      </c>
      <c r="E3577" s="111" t="b">
        <v>0</v>
      </c>
      <c r="F3577" s="111" t="b">
        <v>0</v>
      </c>
      <c r="G3577" s="111" t="b">
        <v>0</v>
      </c>
    </row>
    <row r="3578" spans="1:7" ht="15">
      <c r="A3578" s="111" t="s">
        <v>1014</v>
      </c>
      <c r="B3578" s="111">
        <v>2</v>
      </c>
      <c r="C3578" s="116">
        <v>0.0007841782594429271</v>
      </c>
      <c r="D3578" s="111" t="s">
        <v>660</v>
      </c>
      <c r="E3578" s="111" t="b">
        <v>0</v>
      </c>
      <c r="F3578" s="111" t="b">
        <v>0</v>
      </c>
      <c r="G3578" s="111" t="b">
        <v>0</v>
      </c>
    </row>
    <row r="3579" spans="1:7" ht="15">
      <c r="A3579" s="111" t="s">
        <v>2412</v>
      </c>
      <c r="B3579" s="111">
        <v>2</v>
      </c>
      <c r="C3579" s="116">
        <v>0.0007841782594429271</v>
      </c>
      <c r="D3579" s="111" t="s">
        <v>660</v>
      </c>
      <c r="E3579" s="111" t="b">
        <v>0</v>
      </c>
      <c r="F3579" s="111" t="b">
        <v>0</v>
      </c>
      <c r="G3579" s="111" t="b">
        <v>0</v>
      </c>
    </row>
    <row r="3580" spans="1:7" ht="15">
      <c r="A3580" s="111" t="s">
        <v>2413</v>
      </c>
      <c r="B3580" s="111">
        <v>2</v>
      </c>
      <c r="C3580" s="116">
        <v>0.0007841782594429271</v>
      </c>
      <c r="D3580" s="111" t="s">
        <v>660</v>
      </c>
      <c r="E3580" s="111" t="b">
        <v>0</v>
      </c>
      <c r="F3580" s="111" t="b">
        <v>0</v>
      </c>
      <c r="G3580" s="111" t="b">
        <v>0</v>
      </c>
    </row>
    <row r="3581" spans="1:7" ht="15">
      <c r="A3581" s="111" t="s">
        <v>1529</v>
      </c>
      <c r="B3581" s="111">
        <v>2</v>
      </c>
      <c r="C3581" s="116">
        <v>0.0007841782594429271</v>
      </c>
      <c r="D3581" s="111" t="s">
        <v>660</v>
      </c>
      <c r="E3581" s="111" t="b">
        <v>0</v>
      </c>
      <c r="F3581" s="111" t="b">
        <v>0</v>
      </c>
      <c r="G3581" s="111" t="b">
        <v>0</v>
      </c>
    </row>
    <row r="3582" spans="1:7" ht="15">
      <c r="A3582" s="111" t="s">
        <v>2367</v>
      </c>
      <c r="B3582" s="111">
        <v>2</v>
      </c>
      <c r="C3582" s="116">
        <v>0.0009874395664408887</v>
      </c>
      <c r="D3582" s="111" t="s">
        <v>660</v>
      </c>
      <c r="E3582" s="111" t="b">
        <v>0</v>
      </c>
      <c r="F3582" s="111" t="b">
        <v>0</v>
      </c>
      <c r="G3582" s="111" t="b">
        <v>0</v>
      </c>
    </row>
    <row r="3583" spans="1:7" ht="15">
      <c r="A3583" s="111" t="s">
        <v>2004</v>
      </c>
      <c r="B3583" s="111">
        <v>2</v>
      </c>
      <c r="C3583" s="116">
        <v>0.0009874395664408887</v>
      </c>
      <c r="D3583" s="111" t="s">
        <v>660</v>
      </c>
      <c r="E3583" s="111" t="b">
        <v>0</v>
      </c>
      <c r="F3583" s="111" t="b">
        <v>0</v>
      </c>
      <c r="G3583" s="111" t="b">
        <v>0</v>
      </c>
    </row>
    <row r="3584" spans="1:7" ht="15">
      <c r="A3584" s="111" t="s">
        <v>1350</v>
      </c>
      <c r="B3584" s="111">
        <v>2</v>
      </c>
      <c r="C3584" s="116">
        <v>0.0009874395664408887</v>
      </c>
      <c r="D3584" s="111" t="s">
        <v>660</v>
      </c>
      <c r="E3584" s="111" t="b">
        <v>0</v>
      </c>
      <c r="F3584" s="111" t="b">
        <v>0</v>
      </c>
      <c r="G3584" s="111" t="b">
        <v>0</v>
      </c>
    </row>
    <row r="3585" spans="1:7" ht="15">
      <c r="A3585" s="111" t="s">
        <v>687</v>
      </c>
      <c r="B3585" s="111">
        <v>65</v>
      </c>
      <c r="C3585" s="116">
        <v>0.011154532495175975</v>
      </c>
      <c r="D3585" s="111" t="s">
        <v>661</v>
      </c>
      <c r="E3585" s="111" t="b">
        <v>0</v>
      </c>
      <c r="F3585" s="111" t="b">
        <v>0</v>
      </c>
      <c r="G3585" s="111" t="b">
        <v>0</v>
      </c>
    </row>
    <row r="3586" spans="1:7" ht="15">
      <c r="A3586" s="111" t="s">
        <v>704</v>
      </c>
      <c r="B3586" s="111">
        <v>41</v>
      </c>
      <c r="C3586" s="116">
        <v>0.012570664971596623</v>
      </c>
      <c r="D3586" s="111" t="s">
        <v>661</v>
      </c>
      <c r="E3586" s="111" t="b">
        <v>0</v>
      </c>
      <c r="F3586" s="111" t="b">
        <v>0</v>
      </c>
      <c r="G3586" s="111" t="b">
        <v>0</v>
      </c>
    </row>
    <row r="3587" spans="1:7" ht="15">
      <c r="A3587" s="111" t="s">
        <v>698</v>
      </c>
      <c r="B3587" s="111">
        <v>23</v>
      </c>
      <c r="C3587" s="116">
        <v>0.005274499154726156</v>
      </c>
      <c r="D3587" s="111" t="s">
        <v>661</v>
      </c>
      <c r="E3587" s="111" t="b">
        <v>0</v>
      </c>
      <c r="F3587" s="111" t="b">
        <v>0</v>
      </c>
      <c r="G3587" s="111" t="b">
        <v>0</v>
      </c>
    </row>
    <row r="3588" spans="1:7" ht="15">
      <c r="A3588" s="111" t="s">
        <v>738</v>
      </c>
      <c r="B3588" s="111">
        <v>21</v>
      </c>
      <c r="C3588" s="116">
        <v>0.005559306907431461</v>
      </c>
      <c r="D3588" s="111" t="s">
        <v>661</v>
      </c>
      <c r="E3588" s="111" t="b">
        <v>0</v>
      </c>
      <c r="F3588" s="111" t="b">
        <v>0</v>
      </c>
      <c r="G3588" s="111" t="b">
        <v>0</v>
      </c>
    </row>
    <row r="3589" spans="1:7" ht="15">
      <c r="A3589" s="111" t="s">
        <v>735</v>
      </c>
      <c r="B3589" s="111">
        <v>20</v>
      </c>
      <c r="C3589" s="116">
        <v>0.0045865210041097</v>
      </c>
      <c r="D3589" s="111" t="s">
        <v>661</v>
      </c>
      <c r="E3589" s="111" t="b">
        <v>0</v>
      </c>
      <c r="F3589" s="111" t="b">
        <v>0</v>
      </c>
      <c r="G3589" s="111" t="b">
        <v>0</v>
      </c>
    </row>
    <row r="3590" spans="1:7" ht="15">
      <c r="A3590" s="111" t="s">
        <v>682</v>
      </c>
      <c r="B3590" s="111">
        <v>16</v>
      </c>
      <c r="C3590" s="116">
        <v>0.004235662405662065</v>
      </c>
      <c r="D3590" s="111" t="s">
        <v>661</v>
      </c>
      <c r="E3590" s="111" t="b">
        <v>0</v>
      </c>
      <c r="F3590" s="111" t="b">
        <v>0</v>
      </c>
      <c r="G3590" s="111" t="b">
        <v>0</v>
      </c>
    </row>
    <row r="3591" spans="1:7" ht="15">
      <c r="A3591" s="111" t="s">
        <v>236</v>
      </c>
      <c r="B3591" s="111">
        <v>16</v>
      </c>
      <c r="C3591" s="116">
        <v>0.005725593735588506</v>
      </c>
      <c r="D3591" s="111" t="s">
        <v>661</v>
      </c>
      <c r="E3591" s="111" t="b">
        <v>0</v>
      </c>
      <c r="F3591" s="111" t="b">
        <v>0</v>
      </c>
      <c r="G3591" s="111" t="b">
        <v>0</v>
      </c>
    </row>
    <row r="3592" spans="1:7" ht="15">
      <c r="A3592" s="111" t="s">
        <v>785</v>
      </c>
      <c r="B3592" s="111">
        <v>14</v>
      </c>
      <c r="C3592" s="116">
        <v>0.003706204604954307</v>
      </c>
      <c r="D3592" s="111" t="s">
        <v>661</v>
      </c>
      <c r="E3592" s="111" t="b">
        <v>0</v>
      </c>
      <c r="F3592" s="111" t="b">
        <v>0</v>
      </c>
      <c r="G3592" s="111" t="b">
        <v>0</v>
      </c>
    </row>
    <row r="3593" spans="1:7" ht="15">
      <c r="A3593" s="111" t="s">
        <v>806</v>
      </c>
      <c r="B3593" s="111">
        <v>14</v>
      </c>
      <c r="C3593" s="116">
        <v>0.007238567146506541</v>
      </c>
      <c r="D3593" s="111" t="s">
        <v>661</v>
      </c>
      <c r="E3593" s="111" t="b">
        <v>0</v>
      </c>
      <c r="F3593" s="111" t="b">
        <v>0</v>
      </c>
      <c r="G3593" s="111" t="b">
        <v>0</v>
      </c>
    </row>
    <row r="3594" spans="1:7" ht="15">
      <c r="A3594" s="111" t="s">
        <v>736</v>
      </c>
      <c r="B3594" s="111">
        <v>13</v>
      </c>
      <c r="C3594" s="116">
        <v>0.003985820600750149</v>
      </c>
      <c r="D3594" s="111" t="s">
        <v>661</v>
      </c>
      <c r="E3594" s="111" t="b">
        <v>0</v>
      </c>
      <c r="F3594" s="111" t="b">
        <v>0</v>
      </c>
      <c r="G3594" s="111" t="b">
        <v>0</v>
      </c>
    </row>
    <row r="3595" spans="1:7" ht="15">
      <c r="A3595" s="111" t="s">
        <v>795</v>
      </c>
      <c r="B3595" s="111">
        <v>13</v>
      </c>
      <c r="C3595" s="116">
        <v>0.003985820600750149</v>
      </c>
      <c r="D3595" s="111" t="s">
        <v>661</v>
      </c>
      <c r="E3595" s="111" t="b">
        <v>0</v>
      </c>
      <c r="F3595" s="111" t="b">
        <v>0</v>
      </c>
      <c r="G3595" s="111" t="b">
        <v>0</v>
      </c>
    </row>
    <row r="3596" spans="1:7" ht="15">
      <c r="A3596" s="111" t="s">
        <v>733</v>
      </c>
      <c r="B3596" s="111">
        <v>12</v>
      </c>
      <c r="C3596" s="116">
        <v>0.0027519126024658203</v>
      </c>
      <c r="D3596" s="111" t="s">
        <v>661</v>
      </c>
      <c r="E3596" s="111" t="b">
        <v>0</v>
      </c>
      <c r="F3596" s="111" t="b">
        <v>0</v>
      </c>
      <c r="G3596" s="111" t="b">
        <v>0</v>
      </c>
    </row>
    <row r="3597" spans="1:7" ht="15">
      <c r="A3597" s="111" t="s">
        <v>686</v>
      </c>
      <c r="B3597" s="111">
        <v>12</v>
      </c>
      <c r="C3597" s="116">
        <v>0.00429419530169138</v>
      </c>
      <c r="D3597" s="111" t="s">
        <v>661</v>
      </c>
      <c r="E3597" s="111" t="b">
        <v>0</v>
      </c>
      <c r="F3597" s="111" t="b">
        <v>0</v>
      </c>
      <c r="G3597" s="111" t="b">
        <v>0</v>
      </c>
    </row>
    <row r="3598" spans="1:7" ht="15">
      <c r="A3598" s="111" t="s">
        <v>723</v>
      </c>
      <c r="B3598" s="111">
        <v>12</v>
      </c>
      <c r="C3598" s="116">
        <v>0.00811477694946269</v>
      </c>
      <c r="D3598" s="111" t="s">
        <v>661</v>
      </c>
      <c r="E3598" s="111" t="b">
        <v>0</v>
      </c>
      <c r="F3598" s="111" t="b">
        <v>0</v>
      </c>
      <c r="G3598" s="111" t="b">
        <v>0</v>
      </c>
    </row>
    <row r="3599" spans="1:7" ht="15">
      <c r="A3599" s="111" t="s">
        <v>836</v>
      </c>
      <c r="B3599" s="111">
        <v>12</v>
      </c>
      <c r="C3599" s="116">
        <v>0.00811477694946269</v>
      </c>
      <c r="D3599" s="111" t="s">
        <v>661</v>
      </c>
      <c r="E3599" s="111" t="b">
        <v>0</v>
      </c>
      <c r="F3599" s="111" t="b">
        <v>0</v>
      </c>
      <c r="G3599" s="111" t="b">
        <v>0</v>
      </c>
    </row>
    <row r="3600" spans="1:7" ht="15">
      <c r="A3600" s="111" t="s">
        <v>822</v>
      </c>
      <c r="B3600" s="111">
        <v>12</v>
      </c>
      <c r="C3600" s="116">
        <v>0.00811477694946269</v>
      </c>
      <c r="D3600" s="111" t="s">
        <v>661</v>
      </c>
      <c r="E3600" s="111" t="b">
        <v>0</v>
      </c>
      <c r="F3600" s="111" t="b">
        <v>0</v>
      </c>
      <c r="G3600" s="111" t="b">
        <v>0</v>
      </c>
    </row>
    <row r="3601" spans="1:7" ht="15">
      <c r="A3601" s="111" t="s">
        <v>695</v>
      </c>
      <c r="B3601" s="111">
        <v>11</v>
      </c>
      <c r="C3601" s="116">
        <v>0.002522586552260335</v>
      </c>
      <c r="D3601" s="111" t="s">
        <v>661</v>
      </c>
      <c r="E3601" s="111" t="b">
        <v>0</v>
      </c>
      <c r="F3601" s="111" t="b">
        <v>0</v>
      </c>
      <c r="G3601" s="111" t="b">
        <v>0</v>
      </c>
    </row>
    <row r="3602" spans="1:7" ht="15">
      <c r="A3602" s="111" t="s">
        <v>714</v>
      </c>
      <c r="B3602" s="111">
        <v>11</v>
      </c>
      <c r="C3602" s="116">
        <v>0.003372617431403972</v>
      </c>
      <c r="D3602" s="111" t="s">
        <v>661</v>
      </c>
      <c r="E3602" s="111" t="b">
        <v>0</v>
      </c>
      <c r="F3602" s="111" t="b">
        <v>0</v>
      </c>
      <c r="G3602" s="111" t="b">
        <v>0</v>
      </c>
    </row>
    <row r="3603" spans="1:7" ht="15">
      <c r="A3603" s="111" t="s">
        <v>703</v>
      </c>
      <c r="B3603" s="111">
        <v>10</v>
      </c>
      <c r="C3603" s="116">
        <v>0.00229326050205485</v>
      </c>
      <c r="D3603" s="111" t="s">
        <v>661</v>
      </c>
      <c r="E3603" s="111" t="b">
        <v>0</v>
      </c>
      <c r="F3603" s="111" t="b">
        <v>0</v>
      </c>
      <c r="G3603" s="111" t="b">
        <v>0</v>
      </c>
    </row>
    <row r="3604" spans="1:7" ht="15">
      <c r="A3604" s="111" t="s">
        <v>699</v>
      </c>
      <c r="B3604" s="111">
        <v>10</v>
      </c>
      <c r="C3604" s="116">
        <v>0.00229326050205485</v>
      </c>
      <c r="D3604" s="111" t="s">
        <v>661</v>
      </c>
      <c r="E3604" s="111" t="b">
        <v>0</v>
      </c>
      <c r="F3604" s="111" t="b">
        <v>0</v>
      </c>
      <c r="G3604" s="111" t="b">
        <v>0</v>
      </c>
    </row>
    <row r="3605" spans="1:7" ht="15">
      <c r="A3605" s="111" t="s">
        <v>707</v>
      </c>
      <c r="B3605" s="111">
        <v>10</v>
      </c>
      <c r="C3605" s="116">
        <v>0.005170405104647529</v>
      </c>
      <c r="D3605" s="111" t="s">
        <v>661</v>
      </c>
      <c r="E3605" s="111" t="b">
        <v>0</v>
      </c>
      <c r="F3605" s="111" t="b">
        <v>0</v>
      </c>
      <c r="G3605" s="111" t="b">
        <v>0</v>
      </c>
    </row>
    <row r="3606" spans="1:7" ht="15">
      <c r="A3606" s="111" t="s">
        <v>893</v>
      </c>
      <c r="B3606" s="111">
        <v>10</v>
      </c>
      <c r="C3606" s="116">
        <v>0.003066015846730884</v>
      </c>
      <c r="D3606" s="111" t="s">
        <v>661</v>
      </c>
      <c r="E3606" s="111" t="b">
        <v>0</v>
      </c>
      <c r="F3606" s="111" t="b">
        <v>0</v>
      </c>
      <c r="G3606" s="111" t="b">
        <v>0</v>
      </c>
    </row>
    <row r="3607" spans="1:7" ht="15">
      <c r="A3607" s="111" t="s">
        <v>693</v>
      </c>
      <c r="B3607" s="111">
        <v>9</v>
      </c>
      <c r="C3607" s="116">
        <v>0.0027594142620577956</v>
      </c>
      <c r="D3607" s="111" t="s">
        <v>661</v>
      </c>
      <c r="E3607" s="111" t="b">
        <v>0</v>
      </c>
      <c r="F3607" s="111" t="b">
        <v>0</v>
      </c>
      <c r="G3607" s="111" t="b">
        <v>0</v>
      </c>
    </row>
    <row r="3608" spans="1:7" ht="15">
      <c r="A3608" s="111" t="s">
        <v>690</v>
      </c>
      <c r="B3608" s="111">
        <v>9</v>
      </c>
      <c r="C3608" s="116">
        <v>0.0023825601031849117</v>
      </c>
      <c r="D3608" s="111" t="s">
        <v>661</v>
      </c>
      <c r="E3608" s="111" t="b">
        <v>0</v>
      </c>
      <c r="F3608" s="111" t="b">
        <v>0</v>
      </c>
      <c r="G3608" s="111" t="b">
        <v>0</v>
      </c>
    </row>
    <row r="3609" spans="1:7" ht="15">
      <c r="A3609" s="111" t="s">
        <v>706</v>
      </c>
      <c r="B3609" s="111">
        <v>9</v>
      </c>
      <c r="C3609" s="116">
        <v>0.0023825601031849117</v>
      </c>
      <c r="D3609" s="111" t="s">
        <v>661</v>
      </c>
      <c r="E3609" s="111" t="b">
        <v>0</v>
      </c>
      <c r="F3609" s="111" t="b">
        <v>0</v>
      </c>
      <c r="G3609" s="111" t="b">
        <v>0</v>
      </c>
    </row>
    <row r="3610" spans="1:7" ht="15">
      <c r="A3610" s="111" t="s">
        <v>739</v>
      </c>
      <c r="B3610" s="111">
        <v>9</v>
      </c>
      <c r="C3610" s="116">
        <v>0.0027594142620577956</v>
      </c>
      <c r="D3610" s="111" t="s">
        <v>661</v>
      </c>
      <c r="E3610" s="111" t="b">
        <v>0</v>
      </c>
      <c r="F3610" s="111" t="b">
        <v>0</v>
      </c>
      <c r="G3610" s="111" t="b">
        <v>0</v>
      </c>
    </row>
    <row r="3611" spans="1:7" ht="15">
      <c r="A3611" s="111" t="s">
        <v>732</v>
      </c>
      <c r="B3611" s="111">
        <v>9</v>
      </c>
      <c r="C3611" s="116">
        <v>0.0027594142620577956</v>
      </c>
      <c r="D3611" s="111" t="s">
        <v>661</v>
      </c>
      <c r="E3611" s="111" t="b">
        <v>0</v>
      </c>
      <c r="F3611" s="111" t="b">
        <v>0</v>
      </c>
      <c r="G3611" s="111" t="b">
        <v>0</v>
      </c>
    </row>
    <row r="3612" spans="1:7" ht="15">
      <c r="A3612" s="111" t="s">
        <v>923</v>
      </c>
      <c r="B3612" s="111">
        <v>8</v>
      </c>
      <c r="C3612" s="116">
        <v>0.005409851299641793</v>
      </c>
      <c r="D3612" s="111" t="s">
        <v>661</v>
      </c>
      <c r="E3612" s="111" t="b">
        <v>0</v>
      </c>
      <c r="F3612" s="111" t="b">
        <v>0</v>
      </c>
      <c r="G3612" s="111" t="b">
        <v>0</v>
      </c>
    </row>
    <row r="3613" spans="1:7" ht="15">
      <c r="A3613" s="111" t="s">
        <v>731</v>
      </c>
      <c r="B3613" s="111">
        <v>8</v>
      </c>
      <c r="C3613" s="116">
        <v>0.005409851299641793</v>
      </c>
      <c r="D3613" s="111" t="s">
        <v>661</v>
      </c>
      <c r="E3613" s="111" t="b">
        <v>0</v>
      </c>
      <c r="F3613" s="111" t="b">
        <v>0</v>
      </c>
      <c r="G3613" s="111" t="b">
        <v>0</v>
      </c>
    </row>
    <row r="3614" spans="1:7" ht="15">
      <c r="A3614" s="111" t="s">
        <v>986</v>
      </c>
      <c r="B3614" s="111">
        <v>8</v>
      </c>
      <c r="C3614" s="116">
        <v>0.005409851299641793</v>
      </c>
      <c r="D3614" s="111" t="s">
        <v>661</v>
      </c>
      <c r="E3614" s="111" t="b">
        <v>0</v>
      </c>
      <c r="F3614" s="111" t="b">
        <v>0</v>
      </c>
      <c r="G3614" s="111" t="b">
        <v>0</v>
      </c>
    </row>
    <row r="3615" spans="1:7" ht="15">
      <c r="A3615" s="111" t="s">
        <v>958</v>
      </c>
      <c r="B3615" s="111">
        <v>8</v>
      </c>
      <c r="C3615" s="116">
        <v>0.004136324083718023</v>
      </c>
      <c r="D3615" s="111" t="s">
        <v>661</v>
      </c>
      <c r="E3615" s="111" t="b">
        <v>0</v>
      </c>
      <c r="F3615" s="111" t="b">
        <v>0</v>
      </c>
      <c r="G3615" s="111" t="b">
        <v>0</v>
      </c>
    </row>
    <row r="3616" spans="1:7" ht="15">
      <c r="A3616" s="111" t="s">
        <v>955</v>
      </c>
      <c r="B3616" s="111">
        <v>7</v>
      </c>
      <c r="C3616" s="116">
        <v>0.0036192835732532704</v>
      </c>
      <c r="D3616" s="111" t="s">
        <v>661</v>
      </c>
      <c r="E3616" s="111" t="b">
        <v>0</v>
      </c>
      <c r="F3616" s="111" t="b">
        <v>0</v>
      </c>
      <c r="G3616" s="111" t="b">
        <v>0</v>
      </c>
    </row>
    <row r="3617" spans="1:7" ht="15">
      <c r="A3617" s="111" t="s">
        <v>811</v>
      </c>
      <c r="B3617" s="111">
        <v>7</v>
      </c>
      <c r="C3617" s="116">
        <v>0.0025049472593199713</v>
      </c>
      <c r="D3617" s="111" t="s">
        <v>661</v>
      </c>
      <c r="E3617" s="111" t="b">
        <v>0</v>
      </c>
      <c r="F3617" s="111" t="b">
        <v>0</v>
      </c>
      <c r="G3617" s="111" t="b">
        <v>0</v>
      </c>
    </row>
    <row r="3618" spans="1:7" ht="15">
      <c r="A3618" s="111" t="s">
        <v>702</v>
      </c>
      <c r="B3618" s="111">
        <v>7</v>
      </c>
      <c r="C3618" s="116">
        <v>0.0018531023024771535</v>
      </c>
      <c r="D3618" s="111" t="s">
        <v>661</v>
      </c>
      <c r="E3618" s="111" t="b">
        <v>0</v>
      </c>
      <c r="F3618" s="111" t="b">
        <v>0</v>
      </c>
      <c r="G3618" s="111" t="b">
        <v>0</v>
      </c>
    </row>
    <row r="3619" spans="1:7" ht="15">
      <c r="A3619" s="111" t="s">
        <v>794</v>
      </c>
      <c r="B3619" s="111">
        <v>7</v>
      </c>
      <c r="C3619" s="116">
        <v>0.0018531023024771535</v>
      </c>
      <c r="D3619" s="111" t="s">
        <v>661</v>
      </c>
      <c r="E3619" s="111" t="b">
        <v>0</v>
      </c>
      <c r="F3619" s="111" t="b">
        <v>0</v>
      </c>
      <c r="G3619" s="111" t="b">
        <v>0</v>
      </c>
    </row>
    <row r="3620" spans="1:7" ht="15">
      <c r="A3620" s="111" t="s">
        <v>844</v>
      </c>
      <c r="B3620" s="111">
        <v>7</v>
      </c>
      <c r="C3620" s="116">
        <v>0.0025049472593199713</v>
      </c>
      <c r="D3620" s="111" t="s">
        <v>661</v>
      </c>
      <c r="E3620" s="111" t="b">
        <v>0</v>
      </c>
      <c r="F3620" s="111" t="b">
        <v>0</v>
      </c>
      <c r="G3620" s="111" t="b">
        <v>0</v>
      </c>
    </row>
    <row r="3621" spans="1:7" ht="15">
      <c r="A3621" s="111" t="s">
        <v>230</v>
      </c>
      <c r="B3621" s="111">
        <v>7</v>
      </c>
      <c r="C3621" s="116">
        <v>0.0025049472593199713</v>
      </c>
      <c r="D3621" s="111" t="s">
        <v>661</v>
      </c>
      <c r="E3621" s="111" t="b">
        <v>0</v>
      </c>
      <c r="F3621" s="111" t="b">
        <v>0</v>
      </c>
      <c r="G3621" s="111" t="b">
        <v>0</v>
      </c>
    </row>
    <row r="3622" spans="1:7" ht="15">
      <c r="A3622" s="111" t="s">
        <v>689</v>
      </c>
      <c r="B3622" s="111">
        <v>6</v>
      </c>
      <c r="C3622" s="116">
        <v>0.0018396095080385302</v>
      </c>
      <c r="D3622" s="111" t="s">
        <v>661</v>
      </c>
      <c r="E3622" s="111" t="b">
        <v>0</v>
      </c>
      <c r="F3622" s="111" t="b">
        <v>0</v>
      </c>
      <c r="G3622" s="111" t="b">
        <v>0</v>
      </c>
    </row>
    <row r="3623" spans="1:7" ht="15">
      <c r="A3623" s="111" t="s">
        <v>927</v>
      </c>
      <c r="B3623" s="111">
        <v>6</v>
      </c>
      <c r="C3623" s="116">
        <v>0.002543518814066102</v>
      </c>
      <c r="D3623" s="111" t="s">
        <v>661</v>
      </c>
      <c r="E3623" s="111" t="b">
        <v>0</v>
      </c>
      <c r="F3623" s="111" t="b">
        <v>0</v>
      </c>
      <c r="G3623" s="111" t="b">
        <v>0</v>
      </c>
    </row>
    <row r="3624" spans="1:7" ht="15">
      <c r="A3624" s="111" t="s">
        <v>749</v>
      </c>
      <c r="B3624" s="111">
        <v>6</v>
      </c>
      <c r="C3624" s="116">
        <v>0.002543518814066102</v>
      </c>
      <c r="D3624" s="111" t="s">
        <v>661</v>
      </c>
      <c r="E3624" s="111" t="b">
        <v>0</v>
      </c>
      <c r="F3624" s="111" t="b">
        <v>0</v>
      </c>
      <c r="G3624" s="111" t="b">
        <v>0</v>
      </c>
    </row>
    <row r="3625" spans="1:7" ht="15">
      <c r="A3625" s="111" t="s">
        <v>688</v>
      </c>
      <c r="B3625" s="111">
        <v>6</v>
      </c>
      <c r="C3625" s="116">
        <v>0.0018396095080385302</v>
      </c>
      <c r="D3625" s="111" t="s">
        <v>661</v>
      </c>
      <c r="E3625" s="111" t="b">
        <v>0</v>
      </c>
      <c r="F3625" s="111" t="b">
        <v>0</v>
      </c>
      <c r="G3625" s="111" t="b">
        <v>0</v>
      </c>
    </row>
    <row r="3626" spans="1:7" ht="15">
      <c r="A3626" s="111" t="s">
        <v>724</v>
      </c>
      <c r="B3626" s="111">
        <v>6</v>
      </c>
      <c r="C3626" s="116">
        <v>0.0015883734021232745</v>
      </c>
      <c r="D3626" s="111" t="s">
        <v>661</v>
      </c>
      <c r="E3626" s="111" t="b">
        <v>0</v>
      </c>
      <c r="F3626" s="111" t="b">
        <v>0</v>
      </c>
      <c r="G3626" s="111" t="b">
        <v>0</v>
      </c>
    </row>
    <row r="3627" spans="1:7" ht="15">
      <c r="A3627" s="111" t="s">
        <v>786</v>
      </c>
      <c r="B3627" s="111">
        <v>6</v>
      </c>
      <c r="C3627" s="116">
        <v>0.00214709765084569</v>
      </c>
      <c r="D3627" s="111" t="s">
        <v>661</v>
      </c>
      <c r="E3627" s="111" t="b">
        <v>0</v>
      </c>
      <c r="F3627" s="111" t="b">
        <v>0</v>
      </c>
      <c r="G3627" s="111" t="b">
        <v>0</v>
      </c>
    </row>
    <row r="3628" spans="1:7" ht="15">
      <c r="A3628" s="111" t="s">
        <v>1151</v>
      </c>
      <c r="B3628" s="111">
        <v>6</v>
      </c>
      <c r="C3628" s="116">
        <v>0.004057388474731345</v>
      </c>
      <c r="D3628" s="111" t="s">
        <v>661</v>
      </c>
      <c r="E3628" s="111" t="b">
        <v>0</v>
      </c>
      <c r="F3628" s="111" t="b">
        <v>0</v>
      </c>
      <c r="G3628" s="111" t="b">
        <v>0</v>
      </c>
    </row>
    <row r="3629" spans="1:7" ht="15">
      <c r="A3629" s="111" t="s">
        <v>713</v>
      </c>
      <c r="B3629" s="111">
        <v>6</v>
      </c>
      <c r="C3629" s="116">
        <v>0.004057388474731345</v>
      </c>
      <c r="D3629" s="111" t="s">
        <v>661</v>
      </c>
      <c r="E3629" s="111" t="b">
        <v>0</v>
      </c>
      <c r="F3629" s="111" t="b">
        <v>0</v>
      </c>
      <c r="G3629" s="111" t="b">
        <v>0</v>
      </c>
    </row>
    <row r="3630" spans="1:7" ht="15">
      <c r="A3630" s="111" t="s">
        <v>705</v>
      </c>
      <c r="B3630" s="111">
        <v>6</v>
      </c>
      <c r="C3630" s="116">
        <v>0.004057388474731345</v>
      </c>
      <c r="D3630" s="111" t="s">
        <v>661</v>
      </c>
      <c r="E3630" s="111" t="b">
        <v>0</v>
      </c>
      <c r="F3630" s="111" t="b">
        <v>0</v>
      </c>
      <c r="G3630" s="111" t="b">
        <v>0</v>
      </c>
    </row>
    <row r="3631" spans="1:7" ht="15">
      <c r="A3631" s="111" t="s">
        <v>798</v>
      </c>
      <c r="B3631" s="111">
        <v>6</v>
      </c>
      <c r="C3631" s="116">
        <v>0.002543518814066102</v>
      </c>
      <c r="D3631" s="111" t="s">
        <v>661</v>
      </c>
      <c r="E3631" s="111" t="b">
        <v>0</v>
      </c>
      <c r="F3631" s="111" t="b">
        <v>0</v>
      </c>
      <c r="G3631" s="111" t="b">
        <v>0</v>
      </c>
    </row>
    <row r="3632" spans="1:7" ht="15">
      <c r="A3632" s="111" t="s">
        <v>1134</v>
      </c>
      <c r="B3632" s="111">
        <v>6</v>
      </c>
      <c r="C3632" s="116">
        <v>0.002543518814066102</v>
      </c>
      <c r="D3632" s="111" t="s">
        <v>661</v>
      </c>
      <c r="E3632" s="111" t="b">
        <v>0</v>
      </c>
      <c r="F3632" s="111" t="b">
        <v>0</v>
      </c>
      <c r="G3632" s="111" t="b">
        <v>0</v>
      </c>
    </row>
    <row r="3633" spans="1:7" ht="15">
      <c r="A3633" s="111" t="s">
        <v>776</v>
      </c>
      <c r="B3633" s="111">
        <v>6</v>
      </c>
      <c r="C3633" s="116">
        <v>0.003102243062788517</v>
      </c>
      <c r="D3633" s="111" t="s">
        <v>661</v>
      </c>
      <c r="E3633" s="111" t="b">
        <v>0</v>
      </c>
      <c r="F3633" s="111" t="b">
        <v>0</v>
      </c>
      <c r="G3633" s="111" t="b">
        <v>0</v>
      </c>
    </row>
    <row r="3634" spans="1:7" ht="15">
      <c r="A3634" s="111" t="s">
        <v>720</v>
      </c>
      <c r="B3634" s="111">
        <v>6</v>
      </c>
      <c r="C3634" s="116">
        <v>0.00214709765084569</v>
      </c>
      <c r="D3634" s="111" t="s">
        <v>661</v>
      </c>
      <c r="E3634" s="111" t="b">
        <v>0</v>
      </c>
      <c r="F3634" s="111" t="b">
        <v>0</v>
      </c>
      <c r="G3634" s="111" t="b">
        <v>0</v>
      </c>
    </row>
    <row r="3635" spans="1:7" ht="15">
      <c r="A3635" s="111" t="s">
        <v>1003</v>
      </c>
      <c r="B3635" s="111">
        <v>5</v>
      </c>
      <c r="C3635" s="116">
        <v>0.0025852025523237644</v>
      </c>
      <c r="D3635" s="111" t="s">
        <v>661</v>
      </c>
      <c r="E3635" s="111" t="b">
        <v>0</v>
      </c>
      <c r="F3635" s="111" t="b">
        <v>0</v>
      </c>
      <c r="G3635" s="111" t="b">
        <v>0</v>
      </c>
    </row>
    <row r="3636" spans="1:7" ht="15">
      <c r="A3636" s="111" t="s">
        <v>697</v>
      </c>
      <c r="B3636" s="111">
        <v>5</v>
      </c>
      <c r="C3636" s="116">
        <v>0.001533007923365442</v>
      </c>
      <c r="D3636" s="111" t="s">
        <v>661</v>
      </c>
      <c r="E3636" s="111" t="b">
        <v>0</v>
      </c>
      <c r="F3636" s="111" t="b">
        <v>0</v>
      </c>
      <c r="G3636" s="111" t="b">
        <v>0</v>
      </c>
    </row>
    <row r="3637" spans="1:7" ht="15">
      <c r="A3637" s="111" t="s">
        <v>1160</v>
      </c>
      <c r="B3637" s="111">
        <v>5</v>
      </c>
      <c r="C3637" s="116">
        <v>0.0017892480423714083</v>
      </c>
      <c r="D3637" s="111" t="s">
        <v>661</v>
      </c>
      <c r="E3637" s="111" t="b">
        <v>0</v>
      </c>
      <c r="F3637" s="111" t="b">
        <v>0</v>
      </c>
      <c r="G3637" s="111" t="b">
        <v>0</v>
      </c>
    </row>
    <row r="3638" spans="1:7" ht="15">
      <c r="A3638" s="111" t="s">
        <v>1077</v>
      </c>
      <c r="B3638" s="111">
        <v>5</v>
      </c>
      <c r="C3638" s="116">
        <v>0.0017892480423714083</v>
      </c>
      <c r="D3638" s="111" t="s">
        <v>661</v>
      </c>
      <c r="E3638" s="111" t="b">
        <v>1</v>
      </c>
      <c r="F3638" s="111" t="b">
        <v>0</v>
      </c>
      <c r="G3638" s="111" t="b">
        <v>0</v>
      </c>
    </row>
    <row r="3639" spans="1:7" ht="15">
      <c r="A3639" s="111" t="s">
        <v>685</v>
      </c>
      <c r="B3639" s="111">
        <v>5</v>
      </c>
      <c r="C3639" s="116">
        <v>0.001533007923365442</v>
      </c>
      <c r="D3639" s="111" t="s">
        <v>661</v>
      </c>
      <c r="E3639" s="111" t="b">
        <v>0</v>
      </c>
      <c r="F3639" s="111" t="b">
        <v>0</v>
      </c>
      <c r="G3639" s="111" t="b">
        <v>0</v>
      </c>
    </row>
    <row r="3640" spans="1:7" ht="15">
      <c r="A3640" s="111" t="s">
        <v>917</v>
      </c>
      <c r="B3640" s="111">
        <v>5</v>
      </c>
      <c r="C3640" s="116">
        <v>0.0017892480423714083</v>
      </c>
      <c r="D3640" s="111" t="s">
        <v>661</v>
      </c>
      <c r="E3640" s="111" t="b">
        <v>0</v>
      </c>
      <c r="F3640" s="111" t="b">
        <v>0</v>
      </c>
      <c r="G3640" s="111" t="b">
        <v>0</v>
      </c>
    </row>
    <row r="3641" spans="1:7" ht="15">
      <c r="A3641" s="111" t="s">
        <v>315</v>
      </c>
      <c r="B3641" s="111">
        <v>5</v>
      </c>
      <c r="C3641" s="116">
        <v>0.0017892480423714083</v>
      </c>
      <c r="D3641" s="111" t="s">
        <v>661</v>
      </c>
      <c r="E3641" s="111" t="b">
        <v>0</v>
      </c>
      <c r="F3641" s="111" t="b">
        <v>0</v>
      </c>
      <c r="G3641" s="111" t="b">
        <v>0</v>
      </c>
    </row>
    <row r="3642" spans="1:7" ht="15">
      <c r="A3642" s="111" t="s">
        <v>924</v>
      </c>
      <c r="B3642" s="111">
        <v>5</v>
      </c>
      <c r="C3642" s="116">
        <v>0.002119599011721752</v>
      </c>
      <c r="D3642" s="111" t="s">
        <v>661</v>
      </c>
      <c r="E3642" s="111" t="b">
        <v>0</v>
      </c>
      <c r="F3642" s="111" t="b">
        <v>0</v>
      </c>
      <c r="G3642" s="111" t="b">
        <v>0</v>
      </c>
    </row>
    <row r="3643" spans="1:7" ht="15">
      <c r="A3643" s="111" t="s">
        <v>726</v>
      </c>
      <c r="B3643" s="111">
        <v>5</v>
      </c>
      <c r="C3643" s="116">
        <v>0.002119599011721752</v>
      </c>
      <c r="D3643" s="111" t="s">
        <v>661</v>
      </c>
      <c r="E3643" s="111" t="b">
        <v>0</v>
      </c>
      <c r="F3643" s="111" t="b">
        <v>0</v>
      </c>
      <c r="G3643" s="111" t="b">
        <v>0</v>
      </c>
    </row>
    <row r="3644" spans="1:7" ht="15">
      <c r="A3644" s="111" t="s">
        <v>233</v>
      </c>
      <c r="B3644" s="111">
        <v>5</v>
      </c>
      <c r="C3644" s="116">
        <v>0.0033811570622761205</v>
      </c>
      <c r="D3644" s="111" t="s">
        <v>661</v>
      </c>
      <c r="E3644" s="111" t="b">
        <v>0</v>
      </c>
      <c r="F3644" s="111" t="b">
        <v>0</v>
      </c>
      <c r="G3644" s="111" t="b">
        <v>0</v>
      </c>
    </row>
    <row r="3645" spans="1:7" ht="15">
      <c r="A3645" s="111" t="s">
        <v>721</v>
      </c>
      <c r="B3645" s="111">
        <v>5</v>
      </c>
      <c r="C3645" s="116">
        <v>0.0017892480423714083</v>
      </c>
      <c r="D3645" s="111" t="s">
        <v>661</v>
      </c>
      <c r="E3645" s="111" t="b">
        <v>0</v>
      </c>
      <c r="F3645" s="111" t="b">
        <v>0</v>
      </c>
      <c r="G3645" s="111" t="b">
        <v>0</v>
      </c>
    </row>
    <row r="3646" spans="1:7" ht="15">
      <c r="A3646" s="111" t="s">
        <v>1163</v>
      </c>
      <c r="B3646" s="111">
        <v>5</v>
      </c>
      <c r="C3646" s="116">
        <v>0.0017892480423714083</v>
      </c>
      <c r="D3646" s="111" t="s">
        <v>661</v>
      </c>
      <c r="E3646" s="111" t="b">
        <v>0</v>
      </c>
      <c r="F3646" s="111" t="b">
        <v>0</v>
      </c>
      <c r="G3646" s="111" t="b">
        <v>0</v>
      </c>
    </row>
    <row r="3647" spans="1:7" ht="15">
      <c r="A3647" s="111" t="s">
        <v>810</v>
      </c>
      <c r="B3647" s="111">
        <v>5</v>
      </c>
      <c r="C3647" s="116">
        <v>0.002119599011721752</v>
      </c>
      <c r="D3647" s="111" t="s">
        <v>661</v>
      </c>
      <c r="E3647" s="111" t="b">
        <v>0</v>
      </c>
      <c r="F3647" s="111" t="b">
        <v>0</v>
      </c>
      <c r="G3647" s="111" t="b">
        <v>0</v>
      </c>
    </row>
    <row r="3648" spans="1:7" ht="15">
      <c r="A3648" s="111" t="s">
        <v>869</v>
      </c>
      <c r="B3648" s="111">
        <v>4</v>
      </c>
      <c r="C3648" s="116">
        <v>0.0020681620418590116</v>
      </c>
      <c r="D3648" s="111" t="s">
        <v>661</v>
      </c>
      <c r="E3648" s="111" t="b">
        <v>0</v>
      </c>
      <c r="F3648" s="111" t="b">
        <v>0</v>
      </c>
      <c r="G3648" s="111" t="b">
        <v>0</v>
      </c>
    </row>
    <row r="3649" spans="1:7" ht="15">
      <c r="A3649" s="111" t="s">
        <v>913</v>
      </c>
      <c r="B3649" s="111">
        <v>4</v>
      </c>
      <c r="C3649" s="116">
        <v>0.0020681620418590116</v>
      </c>
      <c r="D3649" s="111" t="s">
        <v>661</v>
      </c>
      <c r="E3649" s="111" t="b">
        <v>0</v>
      </c>
      <c r="F3649" s="111" t="b">
        <v>0</v>
      </c>
      <c r="G3649" s="111" t="b">
        <v>0</v>
      </c>
    </row>
    <row r="3650" spans="1:7" ht="15">
      <c r="A3650" s="111" t="s">
        <v>941</v>
      </c>
      <c r="B3650" s="111">
        <v>4</v>
      </c>
      <c r="C3650" s="116">
        <v>0.0016956792093774013</v>
      </c>
      <c r="D3650" s="111" t="s">
        <v>661</v>
      </c>
      <c r="E3650" s="111" t="b">
        <v>0</v>
      </c>
      <c r="F3650" s="111" t="b">
        <v>0</v>
      </c>
      <c r="G3650" s="111" t="b">
        <v>0</v>
      </c>
    </row>
    <row r="3651" spans="1:7" ht="15">
      <c r="A3651" s="111" t="s">
        <v>894</v>
      </c>
      <c r="B3651" s="111">
        <v>4</v>
      </c>
      <c r="C3651" s="116">
        <v>0.0020681620418590116</v>
      </c>
      <c r="D3651" s="111" t="s">
        <v>661</v>
      </c>
      <c r="E3651" s="111" t="b">
        <v>0</v>
      </c>
      <c r="F3651" s="111" t="b">
        <v>0</v>
      </c>
      <c r="G3651" s="111" t="b">
        <v>0</v>
      </c>
    </row>
    <row r="3652" spans="1:7" ht="15">
      <c r="A3652" s="111" t="s">
        <v>954</v>
      </c>
      <c r="B3652" s="111">
        <v>4</v>
      </c>
      <c r="C3652" s="116">
        <v>0.0016956792093774013</v>
      </c>
      <c r="D3652" s="111" t="s">
        <v>661</v>
      </c>
      <c r="E3652" s="111" t="b">
        <v>0</v>
      </c>
      <c r="F3652" s="111" t="b">
        <v>0</v>
      </c>
      <c r="G3652" s="111" t="b">
        <v>0</v>
      </c>
    </row>
    <row r="3653" spans="1:7" ht="15">
      <c r="A3653" s="111" t="s">
        <v>896</v>
      </c>
      <c r="B3653" s="111">
        <v>4</v>
      </c>
      <c r="C3653" s="116">
        <v>0.0014313984338971265</v>
      </c>
      <c r="D3653" s="111" t="s">
        <v>661</v>
      </c>
      <c r="E3653" s="111" t="b">
        <v>0</v>
      </c>
      <c r="F3653" s="111" t="b">
        <v>0</v>
      </c>
      <c r="G3653" s="111" t="b">
        <v>0</v>
      </c>
    </row>
    <row r="3654" spans="1:7" ht="15">
      <c r="A3654" s="111" t="s">
        <v>1280</v>
      </c>
      <c r="B3654" s="111">
        <v>4</v>
      </c>
      <c r="C3654" s="116">
        <v>0.0020681620418590116</v>
      </c>
      <c r="D3654" s="111" t="s">
        <v>661</v>
      </c>
      <c r="E3654" s="111" t="b">
        <v>0</v>
      </c>
      <c r="F3654" s="111" t="b">
        <v>0</v>
      </c>
      <c r="G3654" s="111" t="b">
        <v>0</v>
      </c>
    </row>
    <row r="3655" spans="1:7" ht="15">
      <c r="A3655" s="111" t="s">
        <v>684</v>
      </c>
      <c r="B3655" s="111">
        <v>4</v>
      </c>
      <c r="C3655" s="116">
        <v>0.0016956792093774013</v>
      </c>
      <c r="D3655" s="111" t="s">
        <v>661</v>
      </c>
      <c r="E3655" s="111" t="b">
        <v>0</v>
      </c>
      <c r="F3655" s="111" t="b">
        <v>0</v>
      </c>
      <c r="G3655" s="111" t="b">
        <v>0</v>
      </c>
    </row>
    <row r="3656" spans="1:7" ht="15">
      <c r="A3656" s="111" t="s">
        <v>711</v>
      </c>
      <c r="B3656" s="111">
        <v>4</v>
      </c>
      <c r="C3656" s="116">
        <v>0.0016956792093774013</v>
      </c>
      <c r="D3656" s="111" t="s">
        <v>661</v>
      </c>
      <c r="E3656" s="111" t="b">
        <v>0</v>
      </c>
      <c r="F3656" s="111" t="b">
        <v>0</v>
      </c>
      <c r="G3656" s="111" t="b">
        <v>0</v>
      </c>
    </row>
    <row r="3657" spans="1:7" ht="15">
      <c r="A3657" s="111" t="s">
        <v>757</v>
      </c>
      <c r="B3657" s="111">
        <v>4</v>
      </c>
      <c r="C3657" s="116">
        <v>0.0014313984338971265</v>
      </c>
      <c r="D3657" s="111" t="s">
        <v>661</v>
      </c>
      <c r="E3657" s="111" t="b">
        <v>0</v>
      </c>
      <c r="F3657" s="111" t="b">
        <v>0</v>
      </c>
      <c r="G3657" s="111" t="b">
        <v>0</v>
      </c>
    </row>
    <row r="3658" spans="1:7" ht="15">
      <c r="A3658" s="111" t="s">
        <v>763</v>
      </c>
      <c r="B3658" s="111">
        <v>4</v>
      </c>
      <c r="C3658" s="116">
        <v>0.0016956792093774013</v>
      </c>
      <c r="D3658" s="111" t="s">
        <v>661</v>
      </c>
      <c r="E3658" s="111" t="b">
        <v>0</v>
      </c>
      <c r="F3658" s="111" t="b">
        <v>0</v>
      </c>
      <c r="G3658" s="111" t="b">
        <v>0</v>
      </c>
    </row>
    <row r="3659" spans="1:7" ht="15">
      <c r="A3659" s="111" t="s">
        <v>1072</v>
      </c>
      <c r="B3659" s="111">
        <v>4</v>
      </c>
      <c r="C3659" s="116">
        <v>0.0020681620418590116</v>
      </c>
      <c r="D3659" s="111" t="s">
        <v>661</v>
      </c>
      <c r="E3659" s="111" t="b">
        <v>0</v>
      </c>
      <c r="F3659" s="111" t="b">
        <v>0</v>
      </c>
      <c r="G3659" s="111" t="b">
        <v>0</v>
      </c>
    </row>
    <row r="3660" spans="1:7" ht="15">
      <c r="A3660" s="111" t="s">
        <v>709</v>
      </c>
      <c r="B3660" s="111">
        <v>4</v>
      </c>
      <c r="C3660" s="116">
        <v>0.0016956792093774013</v>
      </c>
      <c r="D3660" s="111" t="s">
        <v>661</v>
      </c>
      <c r="E3660" s="111" t="b">
        <v>0</v>
      </c>
      <c r="F3660" s="111" t="b">
        <v>0</v>
      </c>
      <c r="G3660" s="111" t="b">
        <v>0</v>
      </c>
    </row>
    <row r="3661" spans="1:7" ht="15">
      <c r="A3661" s="111" t="s">
        <v>751</v>
      </c>
      <c r="B3661" s="111">
        <v>4</v>
      </c>
      <c r="C3661" s="116">
        <v>0.0014313984338971265</v>
      </c>
      <c r="D3661" s="111" t="s">
        <v>661</v>
      </c>
      <c r="E3661" s="111" t="b">
        <v>0</v>
      </c>
      <c r="F3661" s="111" t="b">
        <v>0</v>
      </c>
      <c r="G3661" s="111" t="b">
        <v>0</v>
      </c>
    </row>
    <row r="3662" spans="1:7" ht="15">
      <c r="A3662" s="111" t="s">
        <v>916</v>
      </c>
      <c r="B3662" s="111">
        <v>4</v>
      </c>
      <c r="C3662" s="116">
        <v>0.0027049256498208967</v>
      </c>
      <c r="D3662" s="111" t="s">
        <v>661</v>
      </c>
      <c r="E3662" s="111" t="b">
        <v>0</v>
      </c>
      <c r="F3662" s="111" t="b">
        <v>0</v>
      </c>
      <c r="G3662" s="111" t="b">
        <v>0</v>
      </c>
    </row>
    <row r="3663" spans="1:7" ht="15">
      <c r="A3663" s="111" t="s">
        <v>1235</v>
      </c>
      <c r="B3663" s="111">
        <v>4</v>
      </c>
      <c r="C3663" s="116">
        <v>0.0027049256498208967</v>
      </c>
      <c r="D3663" s="111" t="s">
        <v>661</v>
      </c>
      <c r="E3663" s="111" t="b">
        <v>0</v>
      </c>
      <c r="F3663" s="111" t="b">
        <v>0</v>
      </c>
      <c r="G3663" s="111" t="b">
        <v>0</v>
      </c>
    </row>
    <row r="3664" spans="1:7" ht="15">
      <c r="A3664" s="111" t="s">
        <v>701</v>
      </c>
      <c r="B3664" s="111">
        <v>4</v>
      </c>
      <c r="C3664" s="116">
        <v>0.0027049256498208967</v>
      </c>
      <c r="D3664" s="111" t="s">
        <v>661</v>
      </c>
      <c r="E3664" s="111" t="b">
        <v>0</v>
      </c>
      <c r="F3664" s="111" t="b">
        <v>0</v>
      </c>
      <c r="G3664" s="111" t="b">
        <v>0</v>
      </c>
    </row>
    <row r="3665" spans="1:7" ht="15">
      <c r="A3665" s="111" t="s">
        <v>1417</v>
      </c>
      <c r="B3665" s="111">
        <v>4</v>
      </c>
      <c r="C3665" s="116">
        <v>0.0020681620418590116</v>
      </c>
      <c r="D3665" s="111" t="s">
        <v>661</v>
      </c>
      <c r="E3665" s="111" t="b">
        <v>0</v>
      </c>
      <c r="F3665" s="111" t="b">
        <v>0</v>
      </c>
      <c r="G3665" s="111" t="b">
        <v>0</v>
      </c>
    </row>
    <row r="3666" spans="1:7" ht="15">
      <c r="A3666" s="111" t="s">
        <v>877</v>
      </c>
      <c r="B3666" s="111">
        <v>4</v>
      </c>
      <c r="C3666" s="116">
        <v>0.0020681620418590116</v>
      </c>
      <c r="D3666" s="111" t="s">
        <v>661</v>
      </c>
      <c r="E3666" s="111" t="b">
        <v>0</v>
      </c>
      <c r="F3666" s="111" t="b">
        <v>0</v>
      </c>
      <c r="G3666" s="111" t="b">
        <v>0</v>
      </c>
    </row>
    <row r="3667" spans="1:7" ht="15">
      <c r="A3667" s="111" t="s">
        <v>1131</v>
      </c>
      <c r="B3667" s="111">
        <v>4</v>
      </c>
      <c r="C3667" s="116">
        <v>0.0020681620418590116</v>
      </c>
      <c r="D3667" s="111" t="s">
        <v>661</v>
      </c>
      <c r="E3667" s="111" t="b">
        <v>0</v>
      </c>
      <c r="F3667" s="111" t="b">
        <v>0</v>
      </c>
      <c r="G3667" s="111" t="b">
        <v>0</v>
      </c>
    </row>
    <row r="3668" spans="1:7" ht="15">
      <c r="A3668" s="111" t="s">
        <v>767</v>
      </c>
      <c r="B3668" s="111">
        <v>4</v>
      </c>
      <c r="C3668" s="116">
        <v>0.0014313984338971265</v>
      </c>
      <c r="D3668" s="111" t="s">
        <v>661</v>
      </c>
      <c r="E3668" s="111" t="b">
        <v>0</v>
      </c>
      <c r="F3668" s="111" t="b">
        <v>0</v>
      </c>
      <c r="G3668" s="111" t="b">
        <v>0</v>
      </c>
    </row>
    <row r="3669" spans="1:7" ht="15">
      <c r="A3669" s="111" t="s">
        <v>842</v>
      </c>
      <c r="B3669" s="111">
        <v>4</v>
      </c>
      <c r="C3669" s="116">
        <v>0.0014313984338971265</v>
      </c>
      <c r="D3669" s="111" t="s">
        <v>661</v>
      </c>
      <c r="E3669" s="111" t="b">
        <v>0</v>
      </c>
      <c r="F3669" s="111" t="b">
        <v>0</v>
      </c>
      <c r="G3669" s="111" t="b">
        <v>0</v>
      </c>
    </row>
    <row r="3670" spans="1:7" ht="15">
      <c r="A3670" s="111" t="s">
        <v>1409</v>
      </c>
      <c r="B3670" s="111">
        <v>4</v>
      </c>
      <c r="C3670" s="116">
        <v>0.0020681620418590116</v>
      </c>
      <c r="D3670" s="111" t="s">
        <v>661</v>
      </c>
      <c r="E3670" s="111" t="b">
        <v>0</v>
      </c>
      <c r="F3670" s="111" t="b">
        <v>0</v>
      </c>
      <c r="G3670" s="111" t="b">
        <v>0</v>
      </c>
    </row>
    <row r="3671" spans="1:7" ht="15">
      <c r="A3671" s="111" t="s">
        <v>997</v>
      </c>
      <c r="B3671" s="111">
        <v>4</v>
      </c>
      <c r="C3671" s="116">
        <v>0.0020681620418590116</v>
      </c>
      <c r="D3671" s="111" t="s">
        <v>661</v>
      </c>
      <c r="E3671" s="111" t="b">
        <v>0</v>
      </c>
      <c r="F3671" s="111" t="b">
        <v>0</v>
      </c>
      <c r="G3671" s="111" t="b">
        <v>0</v>
      </c>
    </row>
    <row r="3672" spans="1:7" ht="15">
      <c r="A3672" s="111" t="s">
        <v>1137</v>
      </c>
      <c r="B3672" s="111">
        <v>4</v>
      </c>
      <c r="C3672" s="116">
        <v>0.0020681620418590116</v>
      </c>
      <c r="D3672" s="111" t="s">
        <v>661</v>
      </c>
      <c r="E3672" s="111" t="b">
        <v>0</v>
      </c>
      <c r="F3672" s="111" t="b">
        <v>0</v>
      </c>
      <c r="G3672" s="111" t="b">
        <v>0</v>
      </c>
    </row>
    <row r="3673" spans="1:7" ht="15">
      <c r="A3673" s="111" t="s">
        <v>825</v>
      </c>
      <c r="B3673" s="111">
        <v>4</v>
      </c>
      <c r="C3673" s="116">
        <v>0.0014313984338971265</v>
      </c>
      <c r="D3673" s="111" t="s">
        <v>661</v>
      </c>
      <c r="E3673" s="111" t="b">
        <v>0</v>
      </c>
      <c r="F3673" s="111" t="b">
        <v>0</v>
      </c>
      <c r="G3673" s="111" t="b">
        <v>0</v>
      </c>
    </row>
    <row r="3674" spans="1:7" ht="15">
      <c r="A3674" s="111" t="s">
        <v>1001</v>
      </c>
      <c r="B3674" s="111">
        <v>4</v>
      </c>
      <c r="C3674" s="116">
        <v>0.0016956792093774013</v>
      </c>
      <c r="D3674" s="111" t="s">
        <v>661</v>
      </c>
      <c r="E3674" s="111" t="b">
        <v>0</v>
      </c>
      <c r="F3674" s="111" t="b">
        <v>0</v>
      </c>
      <c r="G3674" s="111" t="b">
        <v>0</v>
      </c>
    </row>
    <row r="3675" spans="1:7" ht="15">
      <c r="A3675" s="111" t="s">
        <v>745</v>
      </c>
      <c r="B3675" s="111">
        <v>4</v>
      </c>
      <c r="C3675" s="116">
        <v>0.0027049256498208967</v>
      </c>
      <c r="D3675" s="111" t="s">
        <v>661</v>
      </c>
      <c r="E3675" s="111" t="b">
        <v>0</v>
      </c>
      <c r="F3675" s="111" t="b">
        <v>0</v>
      </c>
      <c r="G3675" s="111" t="b">
        <v>0</v>
      </c>
    </row>
    <row r="3676" spans="1:7" ht="15">
      <c r="A3676" s="111" t="s">
        <v>1268</v>
      </c>
      <c r="B3676" s="111">
        <v>4</v>
      </c>
      <c r="C3676" s="116">
        <v>0.0027049256498208967</v>
      </c>
      <c r="D3676" s="111" t="s">
        <v>661</v>
      </c>
      <c r="E3676" s="111" t="b">
        <v>0</v>
      </c>
      <c r="F3676" s="111" t="b">
        <v>0</v>
      </c>
      <c r="G3676" s="111" t="b">
        <v>0</v>
      </c>
    </row>
    <row r="3677" spans="1:7" ht="15">
      <c r="A3677" s="111" t="s">
        <v>1270</v>
      </c>
      <c r="B3677" s="111">
        <v>4</v>
      </c>
      <c r="C3677" s="116">
        <v>0.0020681620418590116</v>
      </c>
      <c r="D3677" s="111" t="s">
        <v>661</v>
      </c>
      <c r="E3677" s="111" t="b">
        <v>0</v>
      </c>
      <c r="F3677" s="111" t="b">
        <v>0</v>
      </c>
      <c r="G3677" s="111" t="b">
        <v>0</v>
      </c>
    </row>
    <row r="3678" spans="1:7" ht="15">
      <c r="A3678" s="111" t="s">
        <v>891</v>
      </c>
      <c r="B3678" s="111">
        <v>4</v>
      </c>
      <c r="C3678" s="116">
        <v>0.0016956792093774013</v>
      </c>
      <c r="D3678" s="111" t="s">
        <v>661</v>
      </c>
      <c r="E3678" s="111" t="b">
        <v>0</v>
      </c>
      <c r="F3678" s="111" t="b">
        <v>0</v>
      </c>
      <c r="G3678" s="111" t="b">
        <v>0</v>
      </c>
    </row>
    <row r="3679" spans="1:7" ht="15">
      <c r="A3679" s="111" t="s">
        <v>1272</v>
      </c>
      <c r="B3679" s="111">
        <v>4</v>
      </c>
      <c r="C3679" s="116">
        <v>0.0027049256498208967</v>
      </c>
      <c r="D3679" s="111" t="s">
        <v>661</v>
      </c>
      <c r="E3679" s="111" t="b">
        <v>0</v>
      </c>
      <c r="F3679" s="111" t="b">
        <v>0</v>
      </c>
      <c r="G3679" s="111" t="b">
        <v>0</v>
      </c>
    </row>
    <row r="3680" spans="1:7" ht="15">
      <c r="A3680" s="111" t="s">
        <v>1051</v>
      </c>
      <c r="B3680" s="111">
        <v>4</v>
      </c>
      <c r="C3680" s="116">
        <v>0.0027049256498208967</v>
      </c>
      <c r="D3680" s="111" t="s">
        <v>661</v>
      </c>
      <c r="E3680" s="111" t="b">
        <v>0</v>
      </c>
      <c r="F3680" s="111" t="b">
        <v>0</v>
      </c>
      <c r="G3680" s="111" t="b">
        <v>0</v>
      </c>
    </row>
    <row r="3681" spans="1:7" ht="15">
      <c r="A3681" s="111" t="s">
        <v>783</v>
      </c>
      <c r="B3681" s="111">
        <v>3</v>
      </c>
      <c r="C3681" s="116">
        <v>0.001271759407033051</v>
      </c>
      <c r="D3681" s="111" t="s">
        <v>661</v>
      </c>
      <c r="E3681" s="111" t="b">
        <v>0</v>
      </c>
      <c r="F3681" s="111" t="b">
        <v>0</v>
      </c>
      <c r="G3681" s="111" t="b">
        <v>0</v>
      </c>
    </row>
    <row r="3682" spans="1:7" ht="15">
      <c r="A3682" s="111" t="s">
        <v>1075</v>
      </c>
      <c r="B3682" s="111">
        <v>3</v>
      </c>
      <c r="C3682" s="116">
        <v>0.0015511215313942586</v>
      </c>
      <c r="D3682" s="111" t="s">
        <v>661</v>
      </c>
      <c r="E3682" s="111" t="b">
        <v>0</v>
      </c>
      <c r="F3682" s="111" t="b">
        <v>0</v>
      </c>
      <c r="G3682" s="111" t="b">
        <v>0</v>
      </c>
    </row>
    <row r="3683" spans="1:7" ht="15">
      <c r="A3683" s="111" t="s">
        <v>1012</v>
      </c>
      <c r="B3683" s="111">
        <v>3</v>
      </c>
      <c r="C3683" s="116">
        <v>0.0015511215313942586</v>
      </c>
      <c r="D3683" s="111" t="s">
        <v>661</v>
      </c>
      <c r="E3683" s="111" t="b">
        <v>0</v>
      </c>
      <c r="F3683" s="111" t="b">
        <v>0</v>
      </c>
      <c r="G3683" s="111" t="b">
        <v>0</v>
      </c>
    </row>
    <row r="3684" spans="1:7" ht="15">
      <c r="A3684" s="111" t="s">
        <v>683</v>
      </c>
      <c r="B3684" s="111">
        <v>3</v>
      </c>
      <c r="C3684" s="116">
        <v>0.0015511215313942586</v>
      </c>
      <c r="D3684" s="111" t="s">
        <v>661</v>
      </c>
      <c r="E3684" s="111" t="b">
        <v>0</v>
      </c>
      <c r="F3684" s="111" t="b">
        <v>0</v>
      </c>
      <c r="G3684" s="111" t="b">
        <v>0</v>
      </c>
    </row>
    <row r="3685" spans="1:7" ht="15">
      <c r="A3685" s="111" t="s">
        <v>752</v>
      </c>
      <c r="B3685" s="111">
        <v>3</v>
      </c>
      <c r="C3685" s="116">
        <v>0.001271759407033051</v>
      </c>
      <c r="D3685" s="111" t="s">
        <v>661</v>
      </c>
      <c r="E3685" s="111" t="b">
        <v>0</v>
      </c>
      <c r="F3685" s="111" t="b">
        <v>0</v>
      </c>
      <c r="G3685" s="111" t="b">
        <v>0</v>
      </c>
    </row>
    <row r="3686" spans="1:7" ht="15">
      <c r="A3686" s="111" t="s">
        <v>1082</v>
      </c>
      <c r="B3686" s="111">
        <v>3</v>
      </c>
      <c r="C3686" s="116">
        <v>0.0020286942373656724</v>
      </c>
      <c r="D3686" s="111" t="s">
        <v>661</v>
      </c>
      <c r="E3686" s="111" t="b">
        <v>0</v>
      </c>
      <c r="F3686" s="111" t="b">
        <v>0</v>
      </c>
      <c r="G3686" s="111" t="b">
        <v>0</v>
      </c>
    </row>
    <row r="3687" spans="1:7" ht="15">
      <c r="A3687" s="111" t="s">
        <v>1474</v>
      </c>
      <c r="B3687" s="111">
        <v>3</v>
      </c>
      <c r="C3687" s="116">
        <v>0.0015511215313942586</v>
      </c>
      <c r="D3687" s="111" t="s">
        <v>661</v>
      </c>
      <c r="E3687" s="111" t="b">
        <v>0</v>
      </c>
      <c r="F3687" s="111" t="b">
        <v>0</v>
      </c>
      <c r="G3687" s="111" t="b">
        <v>0</v>
      </c>
    </row>
    <row r="3688" spans="1:7" ht="15">
      <c r="A3688" s="111" t="s">
        <v>743</v>
      </c>
      <c r="B3688" s="111">
        <v>3</v>
      </c>
      <c r="C3688" s="116">
        <v>0.001271759407033051</v>
      </c>
      <c r="D3688" s="111" t="s">
        <v>661</v>
      </c>
      <c r="E3688" s="111" t="b">
        <v>0</v>
      </c>
      <c r="F3688" s="111" t="b">
        <v>0</v>
      </c>
      <c r="G3688" s="111" t="b">
        <v>0</v>
      </c>
    </row>
    <row r="3689" spans="1:7" ht="15">
      <c r="A3689" s="111" t="s">
        <v>808</v>
      </c>
      <c r="B3689" s="111">
        <v>3</v>
      </c>
      <c r="C3689" s="116">
        <v>0.001271759407033051</v>
      </c>
      <c r="D3689" s="111" t="s">
        <v>661</v>
      </c>
      <c r="E3689" s="111" t="b">
        <v>0</v>
      </c>
      <c r="F3689" s="111" t="b">
        <v>0</v>
      </c>
      <c r="G3689" s="111" t="b">
        <v>0</v>
      </c>
    </row>
    <row r="3690" spans="1:7" ht="15">
      <c r="A3690" s="111" t="s">
        <v>761</v>
      </c>
      <c r="B3690" s="111">
        <v>3</v>
      </c>
      <c r="C3690" s="116">
        <v>0.001271759407033051</v>
      </c>
      <c r="D3690" s="111" t="s">
        <v>661</v>
      </c>
      <c r="E3690" s="111" t="b">
        <v>0</v>
      </c>
      <c r="F3690" s="111" t="b">
        <v>0</v>
      </c>
      <c r="G3690" s="111" t="b">
        <v>0</v>
      </c>
    </row>
    <row r="3691" spans="1:7" ht="15">
      <c r="A3691" s="111" t="s">
        <v>1083</v>
      </c>
      <c r="B3691" s="111">
        <v>3</v>
      </c>
      <c r="C3691" s="116">
        <v>0.0015511215313942586</v>
      </c>
      <c r="D3691" s="111" t="s">
        <v>661</v>
      </c>
      <c r="E3691" s="111" t="b">
        <v>0</v>
      </c>
      <c r="F3691" s="111" t="b">
        <v>0</v>
      </c>
      <c r="G3691" s="111" t="b">
        <v>0</v>
      </c>
    </row>
    <row r="3692" spans="1:7" ht="15">
      <c r="A3692" s="111" t="s">
        <v>1074</v>
      </c>
      <c r="B3692" s="111">
        <v>3</v>
      </c>
      <c r="C3692" s="116">
        <v>0.001271759407033051</v>
      </c>
      <c r="D3692" s="111" t="s">
        <v>661</v>
      </c>
      <c r="E3692" s="111" t="b">
        <v>0</v>
      </c>
      <c r="F3692" s="111" t="b">
        <v>0</v>
      </c>
      <c r="G3692" s="111" t="b">
        <v>0</v>
      </c>
    </row>
    <row r="3693" spans="1:7" ht="15">
      <c r="A3693" s="111" t="s">
        <v>771</v>
      </c>
      <c r="B3693" s="111">
        <v>3</v>
      </c>
      <c r="C3693" s="116">
        <v>0.001271759407033051</v>
      </c>
      <c r="D3693" s="111" t="s">
        <v>661</v>
      </c>
      <c r="E3693" s="111" t="b">
        <v>1</v>
      </c>
      <c r="F3693" s="111" t="b">
        <v>0</v>
      </c>
      <c r="G3693" s="111" t="b">
        <v>0</v>
      </c>
    </row>
    <row r="3694" spans="1:7" ht="15">
      <c r="A3694" s="111" t="s">
        <v>760</v>
      </c>
      <c r="B3694" s="111">
        <v>3</v>
      </c>
      <c r="C3694" s="116">
        <v>0.001271759407033051</v>
      </c>
      <c r="D3694" s="111" t="s">
        <v>661</v>
      </c>
      <c r="E3694" s="111" t="b">
        <v>0</v>
      </c>
      <c r="F3694" s="111" t="b">
        <v>0</v>
      </c>
      <c r="G3694" s="111" t="b">
        <v>0</v>
      </c>
    </row>
    <row r="3695" spans="1:7" ht="15">
      <c r="A3695" s="111" t="s">
        <v>1283</v>
      </c>
      <c r="B3695" s="111">
        <v>3</v>
      </c>
      <c r="C3695" s="116">
        <v>0.0015511215313942586</v>
      </c>
      <c r="D3695" s="111" t="s">
        <v>661</v>
      </c>
      <c r="E3695" s="111" t="b">
        <v>0</v>
      </c>
      <c r="F3695" s="111" t="b">
        <v>0</v>
      </c>
      <c r="G3695" s="111" t="b">
        <v>0</v>
      </c>
    </row>
    <row r="3696" spans="1:7" ht="15">
      <c r="A3696" s="111" t="s">
        <v>1084</v>
      </c>
      <c r="B3696" s="111">
        <v>3</v>
      </c>
      <c r="C3696" s="116">
        <v>0.001271759407033051</v>
      </c>
      <c r="D3696" s="111" t="s">
        <v>661</v>
      </c>
      <c r="E3696" s="111" t="b">
        <v>0</v>
      </c>
      <c r="F3696" s="111" t="b">
        <v>0</v>
      </c>
      <c r="G3696" s="111" t="b">
        <v>0</v>
      </c>
    </row>
    <row r="3697" spans="1:7" ht="15">
      <c r="A3697" s="111" t="s">
        <v>1485</v>
      </c>
      <c r="B3697" s="111">
        <v>3</v>
      </c>
      <c r="C3697" s="116">
        <v>0.0015511215313942586</v>
      </c>
      <c r="D3697" s="111" t="s">
        <v>661</v>
      </c>
      <c r="E3697" s="111" t="b">
        <v>0</v>
      </c>
      <c r="F3697" s="111" t="b">
        <v>0</v>
      </c>
      <c r="G3697" s="111" t="b">
        <v>0</v>
      </c>
    </row>
    <row r="3698" spans="1:7" ht="15">
      <c r="A3698" s="111" t="s">
        <v>1487</v>
      </c>
      <c r="B3698" s="111">
        <v>3</v>
      </c>
      <c r="C3698" s="116">
        <v>0.0020286942373656724</v>
      </c>
      <c r="D3698" s="111" t="s">
        <v>661</v>
      </c>
      <c r="E3698" s="111" t="b">
        <v>0</v>
      </c>
      <c r="F3698" s="111" t="b">
        <v>0</v>
      </c>
      <c r="G3698" s="111" t="b">
        <v>0</v>
      </c>
    </row>
    <row r="3699" spans="1:7" ht="15">
      <c r="A3699" s="111" t="s">
        <v>1171</v>
      </c>
      <c r="B3699" s="111">
        <v>3</v>
      </c>
      <c r="C3699" s="116">
        <v>0.001271759407033051</v>
      </c>
      <c r="D3699" s="111" t="s">
        <v>661</v>
      </c>
      <c r="E3699" s="111" t="b">
        <v>0</v>
      </c>
      <c r="F3699" s="111" t="b">
        <v>0</v>
      </c>
      <c r="G3699" s="111" t="b">
        <v>0</v>
      </c>
    </row>
    <row r="3700" spans="1:7" ht="15">
      <c r="A3700" s="111" t="s">
        <v>775</v>
      </c>
      <c r="B3700" s="111">
        <v>3</v>
      </c>
      <c r="C3700" s="116">
        <v>0.0015511215313942586</v>
      </c>
      <c r="D3700" s="111" t="s">
        <v>661</v>
      </c>
      <c r="E3700" s="111" t="b">
        <v>1</v>
      </c>
      <c r="F3700" s="111" t="b">
        <v>0</v>
      </c>
      <c r="G3700" s="111" t="b">
        <v>0</v>
      </c>
    </row>
    <row r="3701" spans="1:7" ht="15">
      <c r="A3701" s="111" t="s">
        <v>839</v>
      </c>
      <c r="B3701" s="111">
        <v>3</v>
      </c>
      <c r="C3701" s="116">
        <v>0.001271759407033051</v>
      </c>
      <c r="D3701" s="111" t="s">
        <v>661</v>
      </c>
      <c r="E3701" s="111" t="b">
        <v>0</v>
      </c>
      <c r="F3701" s="111" t="b">
        <v>0</v>
      </c>
      <c r="G3701" s="111" t="b">
        <v>0</v>
      </c>
    </row>
    <row r="3702" spans="1:7" ht="15">
      <c r="A3702" s="111" t="s">
        <v>781</v>
      </c>
      <c r="B3702" s="111">
        <v>3</v>
      </c>
      <c r="C3702" s="116">
        <v>0.001271759407033051</v>
      </c>
      <c r="D3702" s="111" t="s">
        <v>661</v>
      </c>
      <c r="E3702" s="111" t="b">
        <v>0</v>
      </c>
      <c r="F3702" s="111" t="b">
        <v>0</v>
      </c>
      <c r="G3702" s="111" t="b">
        <v>0</v>
      </c>
    </row>
    <row r="3703" spans="1:7" ht="15">
      <c r="A3703" s="111" t="s">
        <v>762</v>
      </c>
      <c r="B3703" s="111">
        <v>3</v>
      </c>
      <c r="C3703" s="116">
        <v>0.0015511215313942586</v>
      </c>
      <c r="D3703" s="111" t="s">
        <v>661</v>
      </c>
      <c r="E3703" s="111" t="b">
        <v>0</v>
      </c>
      <c r="F3703" s="111" t="b">
        <v>0</v>
      </c>
      <c r="G3703" s="111" t="b">
        <v>0</v>
      </c>
    </row>
    <row r="3704" spans="1:7" ht="15">
      <c r="A3704" s="111" t="s">
        <v>755</v>
      </c>
      <c r="B3704" s="111">
        <v>3</v>
      </c>
      <c r="C3704" s="116">
        <v>0.0015511215313942586</v>
      </c>
      <c r="D3704" s="111" t="s">
        <v>661</v>
      </c>
      <c r="E3704" s="111" t="b">
        <v>0</v>
      </c>
      <c r="F3704" s="111" t="b">
        <v>0</v>
      </c>
      <c r="G3704" s="111" t="b">
        <v>0</v>
      </c>
    </row>
    <row r="3705" spans="1:7" ht="15">
      <c r="A3705" s="111" t="s">
        <v>837</v>
      </c>
      <c r="B3705" s="111">
        <v>3</v>
      </c>
      <c r="C3705" s="116">
        <v>0.0015511215313942586</v>
      </c>
      <c r="D3705" s="111" t="s">
        <v>661</v>
      </c>
      <c r="E3705" s="111" t="b">
        <v>0</v>
      </c>
      <c r="F3705" s="111" t="b">
        <v>0</v>
      </c>
      <c r="G3705" s="111" t="b">
        <v>0</v>
      </c>
    </row>
    <row r="3706" spans="1:7" ht="15">
      <c r="A3706" s="111" t="s">
        <v>793</v>
      </c>
      <c r="B3706" s="111">
        <v>3</v>
      </c>
      <c r="C3706" s="116">
        <v>0.001271759407033051</v>
      </c>
      <c r="D3706" s="111" t="s">
        <v>661</v>
      </c>
      <c r="E3706" s="111" t="b">
        <v>0</v>
      </c>
      <c r="F3706" s="111" t="b">
        <v>0</v>
      </c>
      <c r="G3706" s="111" t="b">
        <v>0</v>
      </c>
    </row>
    <row r="3707" spans="1:7" ht="15">
      <c r="A3707" s="111" t="s">
        <v>899</v>
      </c>
      <c r="B3707" s="111">
        <v>3</v>
      </c>
      <c r="C3707" s="116">
        <v>0.0015511215313942586</v>
      </c>
      <c r="D3707" s="111" t="s">
        <v>661</v>
      </c>
      <c r="E3707" s="111" t="b">
        <v>0</v>
      </c>
      <c r="F3707" s="111" t="b">
        <v>0</v>
      </c>
      <c r="G3707" s="111" t="b">
        <v>0</v>
      </c>
    </row>
    <row r="3708" spans="1:7" ht="15">
      <c r="A3708" s="111" t="s">
        <v>748</v>
      </c>
      <c r="B3708" s="111">
        <v>3</v>
      </c>
      <c r="C3708" s="116">
        <v>0.0015511215313942586</v>
      </c>
      <c r="D3708" s="111" t="s">
        <v>661</v>
      </c>
      <c r="E3708" s="111" t="b">
        <v>1</v>
      </c>
      <c r="F3708" s="111" t="b">
        <v>0</v>
      </c>
      <c r="G3708" s="111" t="b">
        <v>0</v>
      </c>
    </row>
    <row r="3709" spans="1:7" ht="15">
      <c r="A3709" s="111" t="s">
        <v>1671</v>
      </c>
      <c r="B3709" s="111">
        <v>3</v>
      </c>
      <c r="C3709" s="116">
        <v>0.0015511215313942586</v>
      </c>
      <c r="D3709" s="111" t="s">
        <v>661</v>
      </c>
      <c r="E3709" s="111" t="b">
        <v>0</v>
      </c>
      <c r="F3709" s="111" t="b">
        <v>0</v>
      </c>
      <c r="G3709" s="111" t="b">
        <v>0</v>
      </c>
    </row>
    <row r="3710" spans="1:7" ht="15">
      <c r="A3710" s="111" t="s">
        <v>1700</v>
      </c>
      <c r="B3710" s="111">
        <v>3</v>
      </c>
      <c r="C3710" s="116">
        <v>0.0020286942373656724</v>
      </c>
      <c r="D3710" s="111" t="s">
        <v>661</v>
      </c>
      <c r="E3710" s="111" t="b">
        <v>0</v>
      </c>
      <c r="F3710" s="111" t="b">
        <v>0</v>
      </c>
      <c r="G3710" s="111" t="b">
        <v>0</v>
      </c>
    </row>
    <row r="3711" spans="1:7" ht="15">
      <c r="A3711" s="111" t="s">
        <v>1701</v>
      </c>
      <c r="B3711" s="111">
        <v>3</v>
      </c>
      <c r="C3711" s="116">
        <v>0.0020286942373656724</v>
      </c>
      <c r="D3711" s="111" t="s">
        <v>661</v>
      </c>
      <c r="E3711" s="111" t="b">
        <v>0</v>
      </c>
      <c r="F3711" s="111" t="b">
        <v>0</v>
      </c>
      <c r="G3711" s="111" t="b">
        <v>0</v>
      </c>
    </row>
    <row r="3712" spans="1:7" ht="15">
      <c r="A3712" s="111" t="s">
        <v>1425</v>
      </c>
      <c r="B3712" s="111">
        <v>3</v>
      </c>
      <c r="C3712" s="116">
        <v>0.0020286942373656724</v>
      </c>
      <c r="D3712" s="111" t="s">
        <v>661</v>
      </c>
      <c r="E3712" s="111" t="b">
        <v>0</v>
      </c>
      <c r="F3712" s="111" t="b">
        <v>0</v>
      </c>
      <c r="G3712" s="111" t="b">
        <v>0</v>
      </c>
    </row>
    <row r="3713" spans="1:7" ht="15">
      <c r="A3713" s="111" t="s">
        <v>1505</v>
      </c>
      <c r="B3713" s="111">
        <v>3</v>
      </c>
      <c r="C3713" s="116">
        <v>0.001271759407033051</v>
      </c>
      <c r="D3713" s="111" t="s">
        <v>661</v>
      </c>
      <c r="E3713" s="111" t="b">
        <v>0</v>
      </c>
      <c r="F3713" s="111" t="b">
        <v>0</v>
      </c>
      <c r="G3713" s="111" t="b">
        <v>0</v>
      </c>
    </row>
    <row r="3714" spans="1:7" ht="15">
      <c r="A3714" s="111" t="s">
        <v>1262</v>
      </c>
      <c r="B3714" s="111">
        <v>3</v>
      </c>
      <c r="C3714" s="116">
        <v>0.001271759407033051</v>
      </c>
      <c r="D3714" s="111" t="s">
        <v>661</v>
      </c>
      <c r="E3714" s="111" t="b">
        <v>0</v>
      </c>
      <c r="F3714" s="111" t="b">
        <v>0</v>
      </c>
      <c r="G3714" s="111" t="b">
        <v>0</v>
      </c>
    </row>
    <row r="3715" spans="1:7" ht="15">
      <c r="A3715" s="111" t="s">
        <v>897</v>
      </c>
      <c r="B3715" s="111">
        <v>3</v>
      </c>
      <c r="C3715" s="116">
        <v>0.001271759407033051</v>
      </c>
      <c r="D3715" s="111" t="s">
        <v>661</v>
      </c>
      <c r="E3715" s="111" t="b">
        <v>0</v>
      </c>
      <c r="F3715" s="111" t="b">
        <v>0</v>
      </c>
      <c r="G3715" s="111" t="b">
        <v>0</v>
      </c>
    </row>
    <row r="3716" spans="1:7" ht="15">
      <c r="A3716" s="111" t="s">
        <v>1287</v>
      </c>
      <c r="B3716" s="111">
        <v>3</v>
      </c>
      <c r="C3716" s="116">
        <v>0.001271759407033051</v>
      </c>
      <c r="D3716" s="111" t="s">
        <v>661</v>
      </c>
      <c r="E3716" s="111" t="b">
        <v>0</v>
      </c>
      <c r="F3716" s="111" t="b">
        <v>0</v>
      </c>
      <c r="G3716" s="111" t="b">
        <v>0</v>
      </c>
    </row>
    <row r="3717" spans="1:7" ht="15">
      <c r="A3717" s="111" t="s">
        <v>864</v>
      </c>
      <c r="B3717" s="111">
        <v>3</v>
      </c>
      <c r="C3717" s="116">
        <v>0.0015511215313942586</v>
      </c>
      <c r="D3717" s="111" t="s">
        <v>661</v>
      </c>
      <c r="E3717" s="111" t="b">
        <v>0</v>
      </c>
      <c r="F3717" s="111" t="b">
        <v>0</v>
      </c>
      <c r="G3717" s="111" t="b">
        <v>0</v>
      </c>
    </row>
    <row r="3718" spans="1:7" ht="15">
      <c r="A3718" s="111" t="s">
        <v>1010</v>
      </c>
      <c r="B3718" s="111">
        <v>3</v>
      </c>
      <c r="C3718" s="116">
        <v>0.001271759407033051</v>
      </c>
      <c r="D3718" s="111" t="s">
        <v>661</v>
      </c>
      <c r="E3718" s="111" t="b">
        <v>0</v>
      </c>
      <c r="F3718" s="111" t="b">
        <v>0</v>
      </c>
      <c r="G3718" s="111" t="b">
        <v>0</v>
      </c>
    </row>
    <row r="3719" spans="1:7" ht="15">
      <c r="A3719" s="111" t="s">
        <v>1085</v>
      </c>
      <c r="B3719" s="111">
        <v>3</v>
      </c>
      <c r="C3719" s="116">
        <v>0.0015511215313942586</v>
      </c>
      <c r="D3719" s="111" t="s">
        <v>661</v>
      </c>
      <c r="E3719" s="111" t="b">
        <v>0</v>
      </c>
      <c r="F3719" s="111" t="b">
        <v>0</v>
      </c>
      <c r="G3719" s="111" t="b">
        <v>0</v>
      </c>
    </row>
    <row r="3720" spans="1:7" ht="15">
      <c r="A3720" s="111" t="s">
        <v>1000</v>
      </c>
      <c r="B3720" s="111">
        <v>3</v>
      </c>
      <c r="C3720" s="116">
        <v>0.0015511215313942586</v>
      </c>
      <c r="D3720" s="111" t="s">
        <v>661</v>
      </c>
      <c r="E3720" s="111" t="b">
        <v>0</v>
      </c>
      <c r="F3720" s="111" t="b">
        <v>0</v>
      </c>
      <c r="G3720" s="111" t="b">
        <v>0</v>
      </c>
    </row>
    <row r="3721" spans="1:7" ht="15">
      <c r="A3721" s="111" t="s">
        <v>747</v>
      </c>
      <c r="B3721" s="111">
        <v>3</v>
      </c>
      <c r="C3721" s="116">
        <v>0.0015511215313942586</v>
      </c>
      <c r="D3721" s="111" t="s">
        <v>661</v>
      </c>
      <c r="E3721" s="111" t="b">
        <v>0</v>
      </c>
      <c r="F3721" s="111" t="b">
        <v>0</v>
      </c>
      <c r="G3721" s="111" t="b">
        <v>0</v>
      </c>
    </row>
    <row r="3722" spans="1:7" ht="15">
      <c r="A3722" s="111" t="s">
        <v>840</v>
      </c>
      <c r="B3722" s="111">
        <v>3</v>
      </c>
      <c r="C3722" s="116">
        <v>0.001271759407033051</v>
      </c>
      <c r="D3722" s="111" t="s">
        <v>661</v>
      </c>
      <c r="E3722" s="111" t="b">
        <v>0</v>
      </c>
      <c r="F3722" s="111" t="b">
        <v>0</v>
      </c>
      <c r="G3722" s="111" t="b">
        <v>0</v>
      </c>
    </row>
    <row r="3723" spans="1:7" ht="15">
      <c r="A3723" s="111" t="s">
        <v>863</v>
      </c>
      <c r="B3723" s="111">
        <v>3</v>
      </c>
      <c r="C3723" s="116">
        <v>0.0015511215313942586</v>
      </c>
      <c r="D3723" s="111" t="s">
        <v>661</v>
      </c>
      <c r="E3723" s="111" t="b">
        <v>0</v>
      </c>
      <c r="F3723" s="111" t="b">
        <v>0</v>
      </c>
      <c r="G3723" s="111" t="b">
        <v>0</v>
      </c>
    </row>
    <row r="3724" spans="1:7" ht="15">
      <c r="A3724" s="111" t="s">
        <v>858</v>
      </c>
      <c r="B3724" s="111">
        <v>3</v>
      </c>
      <c r="C3724" s="116">
        <v>0.0015511215313942586</v>
      </c>
      <c r="D3724" s="111" t="s">
        <v>661</v>
      </c>
      <c r="E3724" s="111" t="b">
        <v>0</v>
      </c>
      <c r="F3724" s="111" t="b">
        <v>0</v>
      </c>
      <c r="G3724" s="111" t="b">
        <v>0</v>
      </c>
    </row>
    <row r="3725" spans="1:7" ht="15">
      <c r="A3725" s="111" t="s">
        <v>1236</v>
      </c>
      <c r="B3725" s="111">
        <v>3</v>
      </c>
      <c r="C3725" s="116">
        <v>0.0015511215313942586</v>
      </c>
      <c r="D3725" s="111" t="s">
        <v>661</v>
      </c>
      <c r="E3725" s="111" t="b">
        <v>0</v>
      </c>
      <c r="F3725" s="111" t="b">
        <v>0</v>
      </c>
      <c r="G3725" s="111" t="b">
        <v>0</v>
      </c>
    </row>
    <row r="3726" spans="1:7" ht="15">
      <c r="A3726" s="111" t="s">
        <v>890</v>
      </c>
      <c r="B3726" s="111">
        <v>3</v>
      </c>
      <c r="C3726" s="116">
        <v>0.0015511215313942586</v>
      </c>
      <c r="D3726" s="111" t="s">
        <v>661</v>
      </c>
      <c r="E3726" s="111" t="b">
        <v>0</v>
      </c>
      <c r="F3726" s="111" t="b">
        <v>0</v>
      </c>
      <c r="G3726" s="111" t="b">
        <v>0</v>
      </c>
    </row>
    <row r="3727" spans="1:7" ht="15">
      <c r="A3727" s="111" t="s">
        <v>1269</v>
      </c>
      <c r="B3727" s="111">
        <v>3</v>
      </c>
      <c r="C3727" s="116">
        <v>0.0015511215313942586</v>
      </c>
      <c r="D3727" s="111" t="s">
        <v>661</v>
      </c>
      <c r="E3727" s="111" t="b">
        <v>0</v>
      </c>
      <c r="F3727" s="111" t="b">
        <v>0</v>
      </c>
      <c r="G3727" s="111" t="b">
        <v>0</v>
      </c>
    </row>
    <row r="3728" spans="1:7" ht="15">
      <c r="A3728" s="111" t="s">
        <v>1686</v>
      </c>
      <c r="B3728" s="111">
        <v>3</v>
      </c>
      <c r="C3728" s="116">
        <v>0.0020286942373656724</v>
      </c>
      <c r="D3728" s="111" t="s">
        <v>661</v>
      </c>
      <c r="E3728" s="111" t="b">
        <v>0</v>
      </c>
      <c r="F3728" s="111" t="b">
        <v>0</v>
      </c>
      <c r="G3728" s="111" t="b">
        <v>0</v>
      </c>
    </row>
    <row r="3729" spans="1:7" ht="15">
      <c r="A3729" s="111" t="s">
        <v>1687</v>
      </c>
      <c r="B3729" s="111">
        <v>3</v>
      </c>
      <c r="C3729" s="116">
        <v>0.0020286942373656724</v>
      </c>
      <c r="D3729" s="111" t="s">
        <v>661</v>
      </c>
      <c r="E3729" s="111" t="b">
        <v>0</v>
      </c>
      <c r="F3729" s="111" t="b">
        <v>0</v>
      </c>
      <c r="G3729" s="111" t="b">
        <v>0</v>
      </c>
    </row>
    <row r="3730" spans="1:7" ht="15">
      <c r="A3730" s="111" t="s">
        <v>1046</v>
      </c>
      <c r="B3730" s="111">
        <v>3</v>
      </c>
      <c r="C3730" s="116">
        <v>0.0015511215313942586</v>
      </c>
      <c r="D3730" s="111" t="s">
        <v>661</v>
      </c>
      <c r="E3730" s="111" t="b">
        <v>0</v>
      </c>
      <c r="F3730" s="111" t="b">
        <v>0</v>
      </c>
      <c r="G3730" s="111" t="b">
        <v>0</v>
      </c>
    </row>
    <row r="3731" spans="1:7" ht="15">
      <c r="A3731" s="111" t="s">
        <v>803</v>
      </c>
      <c r="B3731" s="111">
        <v>3</v>
      </c>
      <c r="C3731" s="116">
        <v>0.0020286942373656724</v>
      </c>
      <c r="D3731" s="111" t="s">
        <v>661</v>
      </c>
      <c r="E3731" s="111" t="b">
        <v>0</v>
      </c>
      <c r="F3731" s="111" t="b">
        <v>0</v>
      </c>
      <c r="G3731" s="111" t="b">
        <v>0</v>
      </c>
    </row>
    <row r="3732" spans="1:7" ht="15">
      <c r="A3732" s="111" t="s">
        <v>1049</v>
      </c>
      <c r="B3732" s="111">
        <v>3</v>
      </c>
      <c r="C3732" s="116">
        <v>0.0015511215313942586</v>
      </c>
      <c r="D3732" s="111" t="s">
        <v>661</v>
      </c>
      <c r="E3732" s="111" t="b">
        <v>0</v>
      </c>
      <c r="F3732" s="111" t="b">
        <v>0</v>
      </c>
      <c r="G3732" s="111" t="b">
        <v>0</v>
      </c>
    </row>
    <row r="3733" spans="1:7" ht="15">
      <c r="A3733" s="111" t="s">
        <v>970</v>
      </c>
      <c r="B3733" s="111">
        <v>3</v>
      </c>
      <c r="C3733" s="116">
        <v>0.0020286942373656724</v>
      </c>
      <c r="D3733" s="111" t="s">
        <v>661</v>
      </c>
      <c r="E3733" s="111" t="b">
        <v>0</v>
      </c>
      <c r="F3733" s="111" t="b">
        <v>0</v>
      </c>
      <c r="G3733" s="111" t="b">
        <v>0</v>
      </c>
    </row>
    <row r="3734" spans="1:7" ht="15">
      <c r="A3734" s="111" t="s">
        <v>1683</v>
      </c>
      <c r="B3734" s="111">
        <v>3</v>
      </c>
      <c r="C3734" s="116">
        <v>0.0020286942373656724</v>
      </c>
      <c r="D3734" s="111" t="s">
        <v>661</v>
      </c>
      <c r="E3734" s="111" t="b">
        <v>0</v>
      </c>
      <c r="F3734" s="111" t="b">
        <v>0</v>
      </c>
      <c r="G3734" s="111" t="b">
        <v>0</v>
      </c>
    </row>
    <row r="3735" spans="1:7" ht="15">
      <c r="A3735" s="111" t="s">
        <v>1649</v>
      </c>
      <c r="B3735" s="111">
        <v>2</v>
      </c>
      <c r="C3735" s="116">
        <v>0.0010340810209295058</v>
      </c>
      <c r="D3735" s="111" t="s">
        <v>661</v>
      </c>
      <c r="E3735" s="111" t="b">
        <v>0</v>
      </c>
      <c r="F3735" s="111" t="b">
        <v>0</v>
      </c>
      <c r="G3735" s="111" t="b">
        <v>0</v>
      </c>
    </row>
    <row r="3736" spans="1:7" ht="15">
      <c r="A3736" s="111" t="s">
        <v>1048</v>
      </c>
      <c r="B3736" s="111">
        <v>2</v>
      </c>
      <c r="C3736" s="116">
        <v>0.0013524628249104483</v>
      </c>
      <c r="D3736" s="111" t="s">
        <v>661</v>
      </c>
      <c r="E3736" s="111" t="b">
        <v>0</v>
      </c>
      <c r="F3736" s="111" t="b">
        <v>0</v>
      </c>
      <c r="G3736" s="111" t="b">
        <v>0</v>
      </c>
    </row>
    <row r="3737" spans="1:7" ht="15">
      <c r="A3737" s="111" t="s">
        <v>964</v>
      </c>
      <c r="B3737" s="111">
        <v>2</v>
      </c>
      <c r="C3737" s="116">
        <v>0.0010340810209295058</v>
      </c>
      <c r="D3737" s="111" t="s">
        <v>661</v>
      </c>
      <c r="E3737" s="111" t="b">
        <v>0</v>
      </c>
      <c r="F3737" s="111" t="b">
        <v>0</v>
      </c>
      <c r="G3737" s="111" t="b">
        <v>0</v>
      </c>
    </row>
    <row r="3738" spans="1:7" ht="15">
      <c r="A3738" s="111" t="s">
        <v>1666</v>
      </c>
      <c r="B3738" s="111">
        <v>2</v>
      </c>
      <c r="C3738" s="116">
        <v>0.0010340810209295058</v>
      </c>
      <c r="D3738" s="111" t="s">
        <v>661</v>
      </c>
      <c r="E3738" s="111" t="b">
        <v>0</v>
      </c>
      <c r="F3738" s="111" t="b">
        <v>0</v>
      </c>
      <c r="G3738" s="111" t="b">
        <v>0</v>
      </c>
    </row>
    <row r="3739" spans="1:7" ht="15">
      <c r="A3739" s="111" t="s">
        <v>1284</v>
      </c>
      <c r="B3739" s="111">
        <v>2</v>
      </c>
      <c r="C3739" s="116">
        <v>0.0010340810209295058</v>
      </c>
      <c r="D3739" s="111" t="s">
        <v>661</v>
      </c>
      <c r="E3739" s="111" t="b">
        <v>0</v>
      </c>
      <c r="F3739" s="111" t="b">
        <v>0</v>
      </c>
      <c r="G3739" s="111" t="b">
        <v>0</v>
      </c>
    </row>
    <row r="3740" spans="1:7" ht="15">
      <c r="A3740" s="111" t="s">
        <v>1107</v>
      </c>
      <c r="B3740" s="111">
        <v>2</v>
      </c>
      <c r="C3740" s="116">
        <v>0.0010340810209295058</v>
      </c>
      <c r="D3740" s="111" t="s">
        <v>661</v>
      </c>
      <c r="E3740" s="111" t="b">
        <v>0</v>
      </c>
      <c r="F3740" s="111" t="b">
        <v>0</v>
      </c>
      <c r="G3740" s="111" t="b">
        <v>0</v>
      </c>
    </row>
    <row r="3741" spans="1:7" ht="15">
      <c r="A3741" s="111" t="s">
        <v>962</v>
      </c>
      <c r="B3741" s="111">
        <v>2</v>
      </c>
      <c r="C3741" s="116">
        <v>0.0010340810209295058</v>
      </c>
      <c r="D3741" s="111" t="s">
        <v>661</v>
      </c>
      <c r="E3741" s="111" t="b">
        <v>0</v>
      </c>
      <c r="F3741" s="111" t="b">
        <v>0</v>
      </c>
      <c r="G3741" s="111" t="b">
        <v>0</v>
      </c>
    </row>
    <row r="3742" spans="1:7" ht="15">
      <c r="A3742" s="111" t="s">
        <v>1169</v>
      </c>
      <c r="B3742" s="111">
        <v>2</v>
      </c>
      <c r="C3742" s="116">
        <v>0.0010340810209295058</v>
      </c>
      <c r="D3742" s="111" t="s">
        <v>661</v>
      </c>
      <c r="E3742" s="111" t="b">
        <v>0</v>
      </c>
      <c r="F3742" s="111" t="b">
        <v>0</v>
      </c>
      <c r="G3742" s="111" t="b">
        <v>0</v>
      </c>
    </row>
    <row r="3743" spans="1:7" ht="15">
      <c r="A3743" s="111" t="s">
        <v>821</v>
      </c>
      <c r="B3743" s="111">
        <v>2</v>
      </c>
      <c r="C3743" s="116">
        <v>0.0010340810209295058</v>
      </c>
      <c r="D3743" s="111" t="s">
        <v>661</v>
      </c>
      <c r="E3743" s="111" t="b">
        <v>0</v>
      </c>
      <c r="F3743" s="111" t="b">
        <v>0</v>
      </c>
      <c r="G3743" s="111" t="b">
        <v>0</v>
      </c>
    </row>
    <row r="3744" spans="1:7" ht="15">
      <c r="A3744" s="111" t="s">
        <v>1002</v>
      </c>
      <c r="B3744" s="111">
        <v>2</v>
      </c>
      <c r="C3744" s="116">
        <v>0.0010340810209295058</v>
      </c>
      <c r="D3744" s="111" t="s">
        <v>661</v>
      </c>
      <c r="E3744" s="111" t="b">
        <v>0</v>
      </c>
      <c r="F3744" s="111" t="b">
        <v>0</v>
      </c>
      <c r="G3744" s="111" t="b">
        <v>0</v>
      </c>
    </row>
    <row r="3745" spans="1:7" ht="15">
      <c r="A3745" s="111" t="s">
        <v>826</v>
      </c>
      <c r="B3745" s="111">
        <v>2</v>
      </c>
      <c r="C3745" s="116">
        <v>0.0013524628249104483</v>
      </c>
      <c r="D3745" s="111" t="s">
        <v>661</v>
      </c>
      <c r="E3745" s="111" t="b">
        <v>0</v>
      </c>
      <c r="F3745" s="111" t="b">
        <v>0</v>
      </c>
      <c r="G3745" s="111" t="b">
        <v>0</v>
      </c>
    </row>
    <row r="3746" spans="1:7" ht="15">
      <c r="A3746" s="111" t="s">
        <v>809</v>
      </c>
      <c r="B3746" s="111">
        <v>2</v>
      </c>
      <c r="C3746" s="116">
        <v>0.0010340810209295058</v>
      </c>
      <c r="D3746" s="111" t="s">
        <v>661</v>
      </c>
      <c r="E3746" s="111" t="b">
        <v>0</v>
      </c>
      <c r="F3746" s="111" t="b">
        <v>0</v>
      </c>
      <c r="G3746" s="111" t="b">
        <v>0</v>
      </c>
    </row>
    <row r="3747" spans="1:7" ht="15">
      <c r="A3747" s="111" t="s">
        <v>1816</v>
      </c>
      <c r="B3747" s="111">
        <v>2</v>
      </c>
      <c r="C3747" s="116">
        <v>0.0010340810209295058</v>
      </c>
      <c r="D3747" s="111" t="s">
        <v>661</v>
      </c>
      <c r="E3747" s="111" t="b">
        <v>0</v>
      </c>
      <c r="F3747" s="111" t="b">
        <v>0</v>
      </c>
      <c r="G3747" s="111" t="b">
        <v>0</v>
      </c>
    </row>
    <row r="3748" spans="1:7" ht="15">
      <c r="A3748" s="111" t="s">
        <v>1817</v>
      </c>
      <c r="B3748" s="111">
        <v>2</v>
      </c>
      <c r="C3748" s="116">
        <v>0.0013524628249104483</v>
      </c>
      <c r="D3748" s="111" t="s">
        <v>661</v>
      </c>
      <c r="E3748" s="111" t="b">
        <v>0</v>
      </c>
      <c r="F3748" s="111" t="b">
        <v>1</v>
      </c>
      <c r="G3748" s="111" t="b">
        <v>0</v>
      </c>
    </row>
    <row r="3749" spans="1:7" ht="15">
      <c r="A3749" s="111" t="s">
        <v>895</v>
      </c>
      <c r="B3749" s="111">
        <v>2</v>
      </c>
      <c r="C3749" s="116">
        <v>0.0010340810209295058</v>
      </c>
      <c r="D3749" s="111" t="s">
        <v>661</v>
      </c>
      <c r="E3749" s="111" t="b">
        <v>0</v>
      </c>
      <c r="F3749" s="111" t="b">
        <v>0</v>
      </c>
      <c r="G3749" s="111" t="b">
        <v>0</v>
      </c>
    </row>
    <row r="3750" spans="1:7" ht="15">
      <c r="A3750" s="111" t="s">
        <v>1820</v>
      </c>
      <c r="B3750" s="111">
        <v>2</v>
      </c>
      <c r="C3750" s="116">
        <v>0.0010340810209295058</v>
      </c>
      <c r="D3750" s="111" t="s">
        <v>661</v>
      </c>
      <c r="E3750" s="111" t="b">
        <v>0</v>
      </c>
      <c r="F3750" s="111" t="b">
        <v>0</v>
      </c>
      <c r="G3750" s="111" t="b">
        <v>0</v>
      </c>
    </row>
    <row r="3751" spans="1:7" ht="15">
      <c r="A3751" s="111" t="s">
        <v>1166</v>
      </c>
      <c r="B3751" s="111">
        <v>2</v>
      </c>
      <c r="C3751" s="116">
        <v>0.0013524628249104483</v>
      </c>
      <c r="D3751" s="111" t="s">
        <v>661</v>
      </c>
      <c r="E3751" s="111" t="b">
        <v>0</v>
      </c>
      <c r="F3751" s="111" t="b">
        <v>0</v>
      </c>
      <c r="G3751" s="111" t="b">
        <v>0</v>
      </c>
    </row>
    <row r="3752" spans="1:7" ht="15">
      <c r="A3752" s="111" t="s">
        <v>1794</v>
      </c>
      <c r="B3752" s="111">
        <v>2</v>
      </c>
      <c r="C3752" s="116">
        <v>0.0010340810209295058</v>
      </c>
      <c r="D3752" s="111" t="s">
        <v>661</v>
      </c>
      <c r="E3752" s="111" t="b">
        <v>0</v>
      </c>
      <c r="F3752" s="111" t="b">
        <v>0</v>
      </c>
      <c r="G3752" s="111" t="b">
        <v>0</v>
      </c>
    </row>
    <row r="3753" spans="1:7" ht="15">
      <c r="A3753" s="111" t="s">
        <v>807</v>
      </c>
      <c r="B3753" s="111">
        <v>2</v>
      </c>
      <c r="C3753" s="116">
        <v>0.0010340810209295058</v>
      </c>
      <c r="D3753" s="111" t="s">
        <v>661</v>
      </c>
      <c r="E3753" s="111" t="b">
        <v>0</v>
      </c>
      <c r="F3753" s="111" t="b">
        <v>0</v>
      </c>
      <c r="G3753" s="111" t="b">
        <v>0</v>
      </c>
    </row>
    <row r="3754" spans="1:7" ht="15">
      <c r="A3754" s="111" t="s">
        <v>1822</v>
      </c>
      <c r="B3754" s="111">
        <v>2</v>
      </c>
      <c r="C3754" s="116">
        <v>0.0013524628249104483</v>
      </c>
      <c r="D3754" s="111" t="s">
        <v>661</v>
      </c>
      <c r="E3754" s="111" t="b">
        <v>0</v>
      </c>
      <c r="F3754" s="111" t="b">
        <v>0</v>
      </c>
      <c r="G3754" s="111" t="b">
        <v>0</v>
      </c>
    </row>
    <row r="3755" spans="1:7" ht="15">
      <c r="A3755" s="111" t="s">
        <v>1824</v>
      </c>
      <c r="B3755" s="111">
        <v>2</v>
      </c>
      <c r="C3755" s="116">
        <v>0.0013524628249104483</v>
      </c>
      <c r="D3755" s="111" t="s">
        <v>661</v>
      </c>
      <c r="E3755" s="111" t="b">
        <v>0</v>
      </c>
      <c r="F3755" s="111" t="b">
        <v>0</v>
      </c>
      <c r="G3755" s="111" t="b">
        <v>0</v>
      </c>
    </row>
    <row r="3756" spans="1:7" ht="15">
      <c r="A3756" s="111" t="s">
        <v>1278</v>
      </c>
      <c r="B3756" s="111">
        <v>2</v>
      </c>
      <c r="C3756" s="116">
        <v>0.0010340810209295058</v>
      </c>
      <c r="D3756" s="111" t="s">
        <v>661</v>
      </c>
      <c r="E3756" s="111" t="b">
        <v>0</v>
      </c>
      <c r="F3756" s="111" t="b">
        <v>0</v>
      </c>
      <c r="G3756" s="111" t="b">
        <v>0</v>
      </c>
    </row>
    <row r="3757" spans="1:7" ht="15">
      <c r="A3757" s="111" t="s">
        <v>1256</v>
      </c>
      <c r="B3757" s="111">
        <v>2</v>
      </c>
      <c r="C3757" s="116">
        <v>0.0010340810209295058</v>
      </c>
      <c r="D3757" s="111" t="s">
        <v>661</v>
      </c>
      <c r="E3757" s="111" t="b">
        <v>0</v>
      </c>
      <c r="F3757" s="111" t="b">
        <v>0</v>
      </c>
      <c r="G3757" s="111" t="b">
        <v>0</v>
      </c>
    </row>
    <row r="3758" spans="1:7" ht="15">
      <c r="A3758" s="111" t="s">
        <v>1828</v>
      </c>
      <c r="B3758" s="111">
        <v>2</v>
      </c>
      <c r="C3758" s="116">
        <v>0.0010340810209295058</v>
      </c>
      <c r="D3758" s="111" t="s">
        <v>661</v>
      </c>
      <c r="E3758" s="111" t="b">
        <v>0</v>
      </c>
      <c r="F3758" s="111" t="b">
        <v>0</v>
      </c>
      <c r="G3758" s="111" t="b">
        <v>0</v>
      </c>
    </row>
    <row r="3759" spans="1:7" ht="15">
      <c r="A3759" s="111" t="s">
        <v>1479</v>
      </c>
      <c r="B3759" s="111">
        <v>2</v>
      </c>
      <c r="C3759" s="116">
        <v>0.0013524628249104483</v>
      </c>
      <c r="D3759" s="111" t="s">
        <v>661</v>
      </c>
      <c r="E3759" s="111" t="b">
        <v>0</v>
      </c>
      <c r="F3759" s="111" t="b">
        <v>0</v>
      </c>
      <c r="G3759" s="111" t="b">
        <v>0</v>
      </c>
    </row>
    <row r="3760" spans="1:7" ht="15">
      <c r="A3760" s="111" t="s">
        <v>1829</v>
      </c>
      <c r="B3760" s="111">
        <v>2</v>
      </c>
      <c r="C3760" s="116">
        <v>0.0010340810209295058</v>
      </c>
      <c r="D3760" s="111" t="s">
        <v>661</v>
      </c>
      <c r="E3760" s="111" t="b">
        <v>0</v>
      </c>
      <c r="F3760" s="111" t="b">
        <v>0</v>
      </c>
      <c r="G3760" s="111" t="b">
        <v>0</v>
      </c>
    </row>
    <row r="3761" spans="1:7" ht="15">
      <c r="A3761" s="111" t="s">
        <v>1830</v>
      </c>
      <c r="B3761" s="111">
        <v>2</v>
      </c>
      <c r="C3761" s="116">
        <v>0.0013524628249104483</v>
      </c>
      <c r="D3761" s="111" t="s">
        <v>661</v>
      </c>
      <c r="E3761" s="111" t="b">
        <v>0</v>
      </c>
      <c r="F3761" s="111" t="b">
        <v>0</v>
      </c>
      <c r="G3761" s="111" t="b">
        <v>0</v>
      </c>
    </row>
    <row r="3762" spans="1:7" ht="15">
      <c r="A3762" s="111" t="s">
        <v>1279</v>
      </c>
      <c r="B3762" s="111">
        <v>2</v>
      </c>
      <c r="C3762" s="116">
        <v>0.0013524628249104483</v>
      </c>
      <c r="D3762" s="111" t="s">
        <v>661</v>
      </c>
      <c r="E3762" s="111" t="b">
        <v>0</v>
      </c>
      <c r="F3762" s="111" t="b">
        <v>0</v>
      </c>
      <c r="G3762" s="111" t="b">
        <v>0</v>
      </c>
    </row>
    <row r="3763" spans="1:7" ht="15">
      <c r="A3763" s="111" t="s">
        <v>1831</v>
      </c>
      <c r="B3763" s="111">
        <v>2</v>
      </c>
      <c r="C3763" s="116">
        <v>0.0010340810209295058</v>
      </c>
      <c r="D3763" s="111" t="s">
        <v>661</v>
      </c>
      <c r="E3763" s="111" t="b">
        <v>0</v>
      </c>
      <c r="F3763" s="111" t="b">
        <v>0</v>
      </c>
      <c r="G3763" s="111" t="b">
        <v>0</v>
      </c>
    </row>
    <row r="3764" spans="1:7" ht="15">
      <c r="A3764" s="111" t="s">
        <v>1281</v>
      </c>
      <c r="B3764" s="111">
        <v>2</v>
      </c>
      <c r="C3764" s="116">
        <v>0.0013524628249104483</v>
      </c>
      <c r="D3764" s="111" t="s">
        <v>661</v>
      </c>
      <c r="E3764" s="111" t="b">
        <v>1</v>
      </c>
      <c r="F3764" s="111" t="b">
        <v>0</v>
      </c>
      <c r="G3764" s="111" t="b">
        <v>0</v>
      </c>
    </row>
    <row r="3765" spans="1:7" ht="15">
      <c r="A3765" s="111" t="s">
        <v>1832</v>
      </c>
      <c r="B3765" s="111">
        <v>2</v>
      </c>
      <c r="C3765" s="116">
        <v>0.0013524628249104483</v>
      </c>
      <c r="D3765" s="111" t="s">
        <v>661</v>
      </c>
      <c r="E3765" s="111" t="b">
        <v>0</v>
      </c>
      <c r="F3765" s="111" t="b">
        <v>0</v>
      </c>
      <c r="G3765" s="111" t="b">
        <v>0</v>
      </c>
    </row>
    <row r="3766" spans="1:7" ht="15">
      <c r="A3766" s="111" t="s">
        <v>1833</v>
      </c>
      <c r="B3766" s="111">
        <v>2</v>
      </c>
      <c r="C3766" s="116">
        <v>0.0013524628249104483</v>
      </c>
      <c r="D3766" s="111" t="s">
        <v>661</v>
      </c>
      <c r="E3766" s="111" t="b">
        <v>0</v>
      </c>
      <c r="F3766" s="111" t="b">
        <v>0</v>
      </c>
      <c r="G3766" s="111" t="b">
        <v>0</v>
      </c>
    </row>
    <row r="3767" spans="1:7" ht="15">
      <c r="A3767" s="111" t="s">
        <v>1266</v>
      </c>
      <c r="B3767" s="111">
        <v>2</v>
      </c>
      <c r="C3767" s="116">
        <v>0.0010340810209295058</v>
      </c>
      <c r="D3767" s="111" t="s">
        <v>661</v>
      </c>
      <c r="E3767" s="111" t="b">
        <v>1</v>
      </c>
      <c r="F3767" s="111" t="b">
        <v>0</v>
      </c>
      <c r="G3767" s="111" t="b">
        <v>0</v>
      </c>
    </row>
    <row r="3768" spans="1:7" ht="15">
      <c r="A3768" s="111" t="s">
        <v>1835</v>
      </c>
      <c r="B3768" s="111">
        <v>2</v>
      </c>
      <c r="C3768" s="116">
        <v>0.0013524628249104483</v>
      </c>
      <c r="D3768" s="111" t="s">
        <v>661</v>
      </c>
      <c r="E3768" s="111" t="b">
        <v>0</v>
      </c>
      <c r="F3768" s="111" t="b">
        <v>0</v>
      </c>
      <c r="G3768" s="111" t="b">
        <v>0</v>
      </c>
    </row>
    <row r="3769" spans="1:7" ht="15">
      <c r="A3769" s="111" t="s">
        <v>1073</v>
      </c>
      <c r="B3769" s="111">
        <v>2</v>
      </c>
      <c r="C3769" s="116">
        <v>0.0010340810209295058</v>
      </c>
      <c r="D3769" s="111" t="s">
        <v>661</v>
      </c>
      <c r="E3769" s="111" t="b">
        <v>0</v>
      </c>
      <c r="F3769" s="111" t="b">
        <v>0</v>
      </c>
      <c r="G3769" s="111" t="b">
        <v>0</v>
      </c>
    </row>
    <row r="3770" spans="1:7" ht="15">
      <c r="A3770" s="111" t="s">
        <v>1845</v>
      </c>
      <c r="B3770" s="111">
        <v>2</v>
      </c>
      <c r="C3770" s="116">
        <v>0.0013524628249104483</v>
      </c>
      <c r="D3770" s="111" t="s">
        <v>661</v>
      </c>
      <c r="E3770" s="111" t="b">
        <v>0</v>
      </c>
      <c r="F3770" s="111" t="b">
        <v>0</v>
      </c>
      <c r="G3770" s="111" t="b">
        <v>0</v>
      </c>
    </row>
    <row r="3771" spans="1:7" ht="15">
      <c r="A3771" s="111" t="s">
        <v>1847</v>
      </c>
      <c r="B3771" s="111">
        <v>2</v>
      </c>
      <c r="C3771" s="116">
        <v>0.0010340810209295058</v>
      </c>
      <c r="D3771" s="111" t="s">
        <v>661</v>
      </c>
      <c r="E3771" s="111" t="b">
        <v>0</v>
      </c>
      <c r="F3771" s="111" t="b">
        <v>0</v>
      </c>
      <c r="G3771" s="111" t="b">
        <v>0</v>
      </c>
    </row>
    <row r="3772" spans="1:7" ht="15">
      <c r="A3772" s="111" t="s">
        <v>1486</v>
      </c>
      <c r="B3772" s="111">
        <v>2</v>
      </c>
      <c r="C3772" s="116">
        <v>0.0013524628249104483</v>
      </c>
      <c r="D3772" s="111" t="s">
        <v>661</v>
      </c>
      <c r="E3772" s="111" t="b">
        <v>0</v>
      </c>
      <c r="F3772" s="111" t="b">
        <v>0</v>
      </c>
      <c r="G3772" s="111" t="b">
        <v>0</v>
      </c>
    </row>
    <row r="3773" spans="1:7" ht="15">
      <c r="A3773" s="111" t="s">
        <v>1488</v>
      </c>
      <c r="B3773" s="111">
        <v>2</v>
      </c>
      <c r="C3773" s="116">
        <v>0.0013524628249104483</v>
      </c>
      <c r="D3773" s="111" t="s">
        <v>661</v>
      </c>
      <c r="E3773" s="111" t="b">
        <v>0</v>
      </c>
      <c r="F3773" s="111" t="b">
        <v>0</v>
      </c>
      <c r="G3773" s="111" t="b">
        <v>0</v>
      </c>
    </row>
    <row r="3774" spans="1:7" ht="15">
      <c r="A3774" s="111" t="s">
        <v>1850</v>
      </c>
      <c r="B3774" s="111">
        <v>2</v>
      </c>
      <c r="C3774" s="116">
        <v>0.0010340810209295058</v>
      </c>
      <c r="D3774" s="111" t="s">
        <v>661</v>
      </c>
      <c r="E3774" s="111" t="b">
        <v>0</v>
      </c>
      <c r="F3774" s="111" t="b">
        <v>0</v>
      </c>
      <c r="G3774" s="111" t="b">
        <v>0</v>
      </c>
    </row>
    <row r="3775" spans="1:7" ht="15">
      <c r="A3775" s="111" t="s">
        <v>1491</v>
      </c>
      <c r="B3775" s="111">
        <v>2</v>
      </c>
      <c r="C3775" s="116">
        <v>0.0010340810209295058</v>
      </c>
      <c r="D3775" s="111" t="s">
        <v>661</v>
      </c>
      <c r="E3775" s="111" t="b">
        <v>0</v>
      </c>
      <c r="F3775" s="111" t="b">
        <v>0</v>
      </c>
      <c r="G3775" s="111" t="b">
        <v>0</v>
      </c>
    </row>
    <row r="3776" spans="1:7" ht="15">
      <c r="A3776" s="111" t="s">
        <v>1858</v>
      </c>
      <c r="B3776" s="111">
        <v>2</v>
      </c>
      <c r="C3776" s="116">
        <v>0.0013524628249104483</v>
      </c>
      <c r="D3776" s="111" t="s">
        <v>661</v>
      </c>
      <c r="E3776" s="111" t="b">
        <v>0</v>
      </c>
      <c r="F3776" s="111" t="b">
        <v>0</v>
      </c>
      <c r="G3776" s="111" t="b">
        <v>0</v>
      </c>
    </row>
    <row r="3777" spans="1:7" ht="15">
      <c r="A3777" s="111" t="s">
        <v>930</v>
      </c>
      <c r="B3777" s="111">
        <v>2</v>
      </c>
      <c r="C3777" s="116">
        <v>0.0010340810209295058</v>
      </c>
      <c r="D3777" s="111" t="s">
        <v>661</v>
      </c>
      <c r="E3777" s="111" t="b">
        <v>0</v>
      </c>
      <c r="F3777" s="111" t="b">
        <v>0</v>
      </c>
      <c r="G3777" s="111" t="b">
        <v>0</v>
      </c>
    </row>
    <row r="3778" spans="1:7" ht="15">
      <c r="A3778" s="111" t="s">
        <v>892</v>
      </c>
      <c r="B3778" s="111">
        <v>2</v>
      </c>
      <c r="C3778" s="116">
        <v>0.0010340810209295058</v>
      </c>
      <c r="D3778" s="111" t="s">
        <v>661</v>
      </c>
      <c r="E3778" s="111" t="b">
        <v>0</v>
      </c>
      <c r="F3778" s="111" t="b">
        <v>0</v>
      </c>
      <c r="G3778" s="111" t="b">
        <v>0</v>
      </c>
    </row>
    <row r="3779" spans="1:7" ht="15">
      <c r="A3779" s="111" t="s">
        <v>878</v>
      </c>
      <c r="B3779" s="111">
        <v>2</v>
      </c>
      <c r="C3779" s="116">
        <v>0.0010340810209295058</v>
      </c>
      <c r="D3779" s="111" t="s">
        <v>661</v>
      </c>
      <c r="E3779" s="111" t="b">
        <v>0</v>
      </c>
      <c r="F3779" s="111" t="b">
        <v>0</v>
      </c>
      <c r="G3779" s="111" t="b">
        <v>0</v>
      </c>
    </row>
    <row r="3780" spans="1:7" ht="15">
      <c r="A3780" s="111" t="s">
        <v>1175</v>
      </c>
      <c r="B3780" s="111">
        <v>2</v>
      </c>
      <c r="C3780" s="116">
        <v>0.0010340810209295058</v>
      </c>
      <c r="D3780" s="111" t="s">
        <v>661</v>
      </c>
      <c r="E3780" s="111" t="b">
        <v>0</v>
      </c>
      <c r="F3780" s="111" t="b">
        <v>0</v>
      </c>
      <c r="G3780" s="111" t="b">
        <v>0</v>
      </c>
    </row>
    <row r="3781" spans="1:7" ht="15">
      <c r="A3781" s="111" t="s">
        <v>805</v>
      </c>
      <c r="B3781" s="111">
        <v>2</v>
      </c>
      <c r="C3781" s="116">
        <v>0.0010340810209295058</v>
      </c>
      <c r="D3781" s="111" t="s">
        <v>661</v>
      </c>
      <c r="E3781" s="111" t="b">
        <v>0</v>
      </c>
      <c r="F3781" s="111" t="b">
        <v>0</v>
      </c>
      <c r="G3781" s="111" t="b">
        <v>0</v>
      </c>
    </row>
    <row r="3782" spans="1:7" ht="15">
      <c r="A3782" s="111" t="s">
        <v>2409</v>
      </c>
      <c r="B3782" s="111">
        <v>2</v>
      </c>
      <c r="C3782" s="116">
        <v>0.0013524628249104483</v>
      </c>
      <c r="D3782" s="111" t="s">
        <v>661</v>
      </c>
      <c r="E3782" s="111" t="b">
        <v>0</v>
      </c>
      <c r="F3782" s="111" t="b">
        <v>0</v>
      </c>
      <c r="G3782" s="111" t="b">
        <v>0</v>
      </c>
    </row>
    <row r="3783" spans="1:7" ht="15">
      <c r="A3783" s="111" t="s">
        <v>852</v>
      </c>
      <c r="B3783" s="111">
        <v>2</v>
      </c>
      <c r="C3783" s="116">
        <v>0.0013524628249104483</v>
      </c>
      <c r="D3783" s="111" t="s">
        <v>661</v>
      </c>
      <c r="E3783" s="111" t="b">
        <v>0</v>
      </c>
      <c r="F3783" s="111" t="b">
        <v>0</v>
      </c>
      <c r="G3783" s="111" t="b">
        <v>0</v>
      </c>
    </row>
    <row r="3784" spans="1:7" ht="15">
      <c r="A3784" s="111" t="s">
        <v>1390</v>
      </c>
      <c r="B3784" s="111">
        <v>2</v>
      </c>
      <c r="C3784" s="116">
        <v>0.0013524628249104483</v>
      </c>
      <c r="D3784" s="111" t="s">
        <v>661</v>
      </c>
      <c r="E3784" s="111" t="b">
        <v>0</v>
      </c>
      <c r="F3784" s="111" t="b">
        <v>0</v>
      </c>
      <c r="G3784" s="111" t="b">
        <v>0</v>
      </c>
    </row>
    <row r="3785" spans="1:7" ht="15">
      <c r="A3785" s="111" t="s">
        <v>1218</v>
      </c>
      <c r="B3785" s="111">
        <v>2</v>
      </c>
      <c r="C3785" s="116">
        <v>0.0010340810209295058</v>
      </c>
      <c r="D3785" s="111" t="s">
        <v>661</v>
      </c>
      <c r="E3785" s="111" t="b">
        <v>0</v>
      </c>
      <c r="F3785" s="111" t="b">
        <v>0</v>
      </c>
      <c r="G3785" s="111" t="b">
        <v>0</v>
      </c>
    </row>
    <row r="3786" spans="1:7" ht="15">
      <c r="A3786" s="111" t="s">
        <v>1471</v>
      </c>
      <c r="B3786" s="111">
        <v>2</v>
      </c>
      <c r="C3786" s="116">
        <v>0.0010340810209295058</v>
      </c>
      <c r="D3786" s="111" t="s">
        <v>661</v>
      </c>
      <c r="E3786" s="111" t="b">
        <v>0</v>
      </c>
      <c r="F3786" s="111" t="b">
        <v>0</v>
      </c>
      <c r="G3786" s="111" t="b">
        <v>0</v>
      </c>
    </row>
    <row r="3787" spans="1:7" ht="15">
      <c r="A3787" s="111" t="s">
        <v>1252</v>
      </c>
      <c r="B3787" s="111">
        <v>2</v>
      </c>
      <c r="C3787" s="116">
        <v>0.0013524628249104483</v>
      </c>
      <c r="D3787" s="111" t="s">
        <v>661</v>
      </c>
      <c r="E3787" s="111" t="b">
        <v>0</v>
      </c>
      <c r="F3787" s="111" t="b">
        <v>0</v>
      </c>
      <c r="G3787" s="111" t="b">
        <v>0</v>
      </c>
    </row>
    <row r="3788" spans="1:7" ht="15">
      <c r="A3788" s="111" t="s">
        <v>2410</v>
      </c>
      <c r="B3788" s="111">
        <v>2</v>
      </c>
      <c r="C3788" s="116">
        <v>0.0013524628249104483</v>
      </c>
      <c r="D3788" s="111" t="s">
        <v>661</v>
      </c>
      <c r="E3788" s="111" t="b">
        <v>0</v>
      </c>
      <c r="F3788" s="111" t="b">
        <v>0</v>
      </c>
      <c r="G3788" s="111" t="b">
        <v>0</v>
      </c>
    </row>
    <row r="3789" spans="1:7" ht="15">
      <c r="A3789" s="111" t="s">
        <v>1080</v>
      </c>
      <c r="B3789" s="111">
        <v>2</v>
      </c>
      <c r="C3789" s="116">
        <v>0.0010340810209295058</v>
      </c>
      <c r="D3789" s="111" t="s">
        <v>661</v>
      </c>
      <c r="E3789" s="111" t="b">
        <v>0</v>
      </c>
      <c r="F3789" s="111" t="b">
        <v>0</v>
      </c>
      <c r="G3789" s="111" t="b">
        <v>0</v>
      </c>
    </row>
    <row r="3790" spans="1:7" ht="15">
      <c r="A3790" s="111" t="s">
        <v>853</v>
      </c>
      <c r="B3790" s="111">
        <v>2</v>
      </c>
      <c r="C3790" s="116">
        <v>0.0010340810209295058</v>
      </c>
      <c r="D3790" s="111" t="s">
        <v>661</v>
      </c>
      <c r="E3790" s="111" t="b">
        <v>0</v>
      </c>
      <c r="F3790" s="111" t="b">
        <v>0</v>
      </c>
      <c r="G3790" s="111" t="b">
        <v>0</v>
      </c>
    </row>
    <row r="3791" spans="1:7" ht="15">
      <c r="A3791" s="111" t="s">
        <v>1680</v>
      </c>
      <c r="B3791" s="111">
        <v>2</v>
      </c>
      <c r="C3791" s="116">
        <v>0.0010340810209295058</v>
      </c>
      <c r="D3791" s="111" t="s">
        <v>661</v>
      </c>
      <c r="E3791" s="111" t="b">
        <v>0</v>
      </c>
      <c r="F3791" s="111" t="b">
        <v>0</v>
      </c>
      <c r="G3791" s="111" t="b">
        <v>0</v>
      </c>
    </row>
    <row r="3792" spans="1:7" ht="15">
      <c r="A3792" s="111" t="s">
        <v>725</v>
      </c>
      <c r="B3792" s="111">
        <v>2</v>
      </c>
      <c r="C3792" s="116">
        <v>0.0010340810209295058</v>
      </c>
      <c r="D3792" s="111" t="s">
        <v>661</v>
      </c>
      <c r="E3792" s="111" t="b">
        <v>0</v>
      </c>
      <c r="F3792" s="111" t="b">
        <v>0</v>
      </c>
      <c r="G3792" s="111" t="b">
        <v>0</v>
      </c>
    </row>
    <row r="3793" spans="1:7" ht="15">
      <c r="A3793" s="111" t="s">
        <v>1336</v>
      </c>
      <c r="B3793" s="111">
        <v>2</v>
      </c>
      <c r="C3793" s="116">
        <v>0.0010340810209295058</v>
      </c>
      <c r="D3793" s="111" t="s">
        <v>661</v>
      </c>
      <c r="E3793" s="111" t="b">
        <v>0</v>
      </c>
      <c r="F3793" s="111" t="b">
        <v>0</v>
      </c>
      <c r="G3793" s="111" t="b">
        <v>0</v>
      </c>
    </row>
    <row r="3794" spans="1:7" ht="15">
      <c r="A3794" s="111" t="s">
        <v>1574</v>
      </c>
      <c r="B3794" s="111">
        <v>2</v>
      </c>
      <c r="C3794" s="116">
        <v>0.0010340810209295058</v>
      </c>
      <c r="D3794" s="111" t="s">
        <v>661</v>
      </c>
      <c r="E3794" s="111" t="b">
        <v>0</v>
      </c>
      <c r="F3794" s="111" t="b">
        <v>0</v>
      </c>
      <c r="G3794" s="111" t="b">
        <v>0</v>
      </c>
    </row>
    <row r="3795" spans="1:7" ht="15">
      <c r="A3795" s="111" t="s">
        <v>1615</v>
      </c>
      <c r="B3795" s="111">
        <v>2</v>
      </c>
      <c r="C3795" s="116">
        <v>0.0010340810209295058</v>
      </c>
      <c r="D3795" s="111" t="s">
        <v>661</v>
      </c>
      <c r="E3795" s="111" t="b">
        <v>0</v>
      </c>
      <c r="F3795" s="111" t="b">
        <v>0</v>
      </c>
      <c r="G3795" s="111" t="b">
        <v>0</v>
      </c>
    </row>
    <row r="3796" spans="1:7" ht="15">
      <c r="A3796" s="111" t="s">
        <v>1575</v>
      </c>
      <c r="B3796" s="111">
        <v>2</v>
      </c>
      <c r="C3796" s="116">
        <v>0.0010340810209295058</v>
      </c>
      <c r="D3796" s="111" t="s">
        <v>661</v>
      </c>
      <c r="E3796" s="111" t="b">
        <v>0</v>
      </c>
      <c r="F3796" s="111" t="b">
        <v>0</v>
      </c>
      <c r="G3796" s="111" t="b">
        <v>0</v>
      </c>
    </row>
    <row r="3797" spans="1:7" ht="15">
      <c r="A3797" s="111" t="s">
        <v>907</v>
      </c>
      <c r="B3797" s="111">
        <v>2</v>
      </c>
      <c r="C3797" s="116">
        <v>0.0010340810209295058</v>
      </c>
      <c r="D3797" s="111" t="s">
        <v>661</v>
      </c>
      <c r="E3797" s="111" t="b">
        <v>0</v>
      </c>
      <c r="F3797" s="111" t="b">
        <v>0</v>
      </c>
      <c r="G3797" s="111" t="b">
        <v>0</v>
      </c>
    </row>
    <row r="3798" spans="1:7" ht="15">
      <c r="A3798" s="111" t="s">
        <v>2143</v>
      </c>
      <c r="B3798" s="111">
        <v>2</v>
      </c>
      <c r="C3798" s="116">
        <v>0.0010340810209295058</v>
      </c>
      <c r="D3798" s="111" t="s">
        <v>661</v>
      </c>
      <c r="E3798" s="111" t="b">
        <v>0</v>
      </c>
      <c r="F3798" s="111" t="b">
        <v>0</v>
      </c>
      <c r="G3798" s="111" t="b">
        <v>0</v>
      </c>
    </row>
    <row r="3799" spans="1:7" ht="15">
      <c r="A3799" s="111" t="s">
        <v>933</v>
      </c>
      <c r="B3799" s="111">
        <v>2</v>
      </c>
      <c r="C3799" s="116">
        <v>0.0010340810209295058</v>
      </c>
      <c r="D3799" s="111" t="s">
        <v>661</v>
      </c>
      <c r="E3799" s="111" t="b">
        <v>0</v>
      </c>
      <c r="F3799" s="111" t="b">
        <v>0</v>
      </c>
      <c r="G3799" s="111" t="b">
        <v>0</v>
      </c>
    </row>
    <row r="3800" spans="1:7" ht="15">
      <c r="A3800" s="111" t="s">
        <v>1260</v>
      </c>
      <c r="B3800" s="111">
        <v>2</v>
      </c>
      <c r="C3800" s="116">
        <v>0.0013524628249104483</v>
      </c>
      <c r="D3800" s="111" t="s">
        <v>661</v>
      </c>
      <c r="E3800" s="111" t="b">
        <v>0</v>
      </c>
      <c r="F3800" s="111" t="b">
        <v>0</v>
      </c>
      <c r="G3800" s="111" t="b">
        <v>0</v>
      </c>
    </row>
    <row r="3801" spans="1:7" ht="15">
      <c r="A3801" s="111" t="s">
        <v>1809</v>
      </c>
      <c r="B3801" s="111">
        <v>2</v>
      </c>
      <c r="C3801" s="116">
        <v>0.0010340810209295058</v>
      </c>
      <c r="D3801" s="111" t="s">
        <v>661</v>
      </c>
      <c r="E3801" s="111" t="b">
        <v>0</v>
      </c>
      <c r="F3801" s="111" t="b">
        <v>0</v>
      </c>
      <c r="G3801" s="111" t="b">
        <v>0</v>
      </c>
    </row>
    <row r="3802" spans="1:7" ht="15">
      <c r="A3802" s="111" t="s">
        <v>700</v>
      </c>
      <c r="B3802" s="111">
        <v>2</v>
      </c>
      <c r="C3802" s="116">
        <v>0.0010340810209295058</v>
      </c>
      <c r="D3802" s="111" t="s">
        <v>661</v>
      </c>
      <c r="E3802" s="111" t="b">
        <v>0</v>
      </c>
      <c r="F3802" s="111" t="b">
        <v>0</v>
      </c>
      <c r="G3802" s="111" t="b">
        <v>0</v>
      </c>
    </row>
    <row r="3803" spans="1:7" ht="15">
      <c r="A3803" s="111" t="s">
        <v>2166</v>
      </c>
      <c r="B3803" s="111">
        <v>2</v>
      </c>
      <c r="C3803" s="116">
        <v>0.0013524628249104483</v>
      </c>
      <c r="D3803" s="111" t="s">
        <v>661</v>
      </c>
      <c r="E3803" s="111" t="b">
        <v>0</v>
      </c>
      <c r="F3803" s="111" t="b">
        <v>0</v>
      </c>
      <c r="G3803" s="111" t="b">
        <v>0</v>
      </c>
    </row>
    <row r="3804" spans="1:7" ht="15">
      <c r="A3804" s="111" t="s">
        <v>2142</v>
      </c>
      <c r="B3804" s="111">
        <v>2</v>
      </c>
      <c r="C3804" s="116">
        <v>0.0010340810209295058</v>
      </c>
      <c r="D3804" s="111" t="s">
        <v>661</v>
      </c>
      <c r="E3804" s="111" t="b">
        <v>0</v>
      </c>
      <c r="F3804" s="111" t="b">
        <v>0</v>
      </c>
      <c r="G3804" s="111" t="b">
        <v>0</v>
      </c>
    </row>
    <row r="3805" spans="1:7" ht="15">
      <c r="A3805" s="111" t="s">
        <v>838</v>
      </c>
      <c r="B3805" s="111">
        <v>2</v>
      </c>
      <c r="C3805" s="116">
        <v>0.0013524628249104483</v>
      </c>
      <c r="D3805" s="111" t="s">
        <v>661</v>
      </c>
      <c r="E3805" s="111" t="b">
        <v>0</v>
      </c>
      <c r="F3805" s="111" t="b">
        <v>0</v>
      </c>
      <c r="G3805" s="111" t="b">
        <v>0</v>
      </c>
    </row>
    <row r="3806" spans="1:7" ht="15">
      <c r="A3806" s="111" t="s">
        <v>2144</v>
      </c>
      <c r="B3806" s="111">
        <v>2</v>
      </c>
      <c r="C3806" s="116">
        <v>0.0013524628249104483</v>
      </c>
      <c r="D3806" s="111" t="s">
        <v>661</v>
      </c>
      <c r="E3806" s="111" t="b">
        <v>0</v>
      </c>
      <c r="F3806" s="111" t="b">
        <v>0</v>
      </c>
      <c r="G3806" s="111" t="b">
        <v>0</v>
      </c>
    </row>
    <row r="3807" spans="1:7" ht="15">
      <c r="A3807" s="111" t="s">
        <v>2145</v>
      </c>
      <c r="B3807" s="111">
        <v>2</v>
      </c>
      <c r="C3807" s="116">
        <v>0.0013524628249104483</v>
      </c>
      <c r="D3807" s="111" t="s">
        <v>661</v>
      </c>
      <c r="E3807" s="111" t="b">
        <v>0</v>
      </c>
      <c r="F3807" s="111" t="b">
        <v>0</v>
      </c>
      <c r="G3807" s="111" t="b">
        <v>0</v>
      </c>
    </row>
    <row r="3808" spans="1:7" ht="15">
      <c r="A3808" s="111" t="s">
        <v>1228</v>
      </c>
      <c r="B3808" s="111">
        <v>2</v>
      </c>
      <c r="C3808" s="116">
        <v>0.0010340810209295058</v>
      </c>
      <c r="D3808" s="111" t="s">
        <v>661</v>
      </c>
      <c r="E3808" s="111" t="b">
        <v>0</v>
      </c>
      <c r="F3808" s="111" t="b">
        <v>0</v>
      </c>
      <c r="G3808" s="111" t="b">
        <v>0</v>
      </c>
    </row>
    <row r="3809" spans="1:7" ht="15">
      <c r="A3809" s="111" t="s">
        <v>944</v>
      </c>
      <c r="B3809" s="111">
        <v>2</v>
      </c>
      <c r="C3809" s="116">
        <v>0.0010340810209295058</v>
      </c>
      <c r="D3809" s="111" t="s">
        <v>661</v>
      </c>
      <c r="E3809" s="111" t="b">
        <v>0</v>
      </c>
      <c r="F3809" s="111" t="b">
        <v>0</v>
      </c>
      <c r="G3809" s="111" t="b">
        <v>0</v>
      </c>
    </row>
    <row r="3810" spans="1:7" ht="15">
      <c r="A3810" s="111" t="s">
        <v>1672</v>
      </c>
      <c r="B3810" s="111">
        <v>2</v>
      </c>
      <c r="C3810" s="116">
        <v>0.0010340810209295058</v>
      </c>
      <c r="D3810" s="111" t="s">
        <v>661</v>
      </c>
      <c r="E3810" s="111" t="b">
        <v>0</v>
      </c>
      <c r="F3810" s="111" t="b">
        <v>0</v>
      </c>
      <c r="G3810" s="111" t="b">
        <v>0</v>
      </c>
    </row>
    <row r="3811" spans="1:7" ht="15">
      <c r="A3811" s="111" t="s">
        <v>2219</v>
      </c>
      <c r="B3811" s="111">
        <v>2</v>
      </c>
      <c r="C3811" s="116">
        <v>0.0010340810209295058</v>
      </c>
      <c r="D3811" s="111" t="s">
        <v>661</v>
      </c>
      <c r="E3811" s="111" t="b">
        <v>0</v>
      </c>
      <c r="F3811" s="111" t="b">
        <v>0</v>
      </c>
      <c r="G3811" s="111" t="b">
        <v>0</v>
      </c>
    </row>
    <row r="3812" spans="1:7" ht="15">
      <c r="A3812" s="111" t="s">
        <v>2232</v>
      </c>
      <c r="B3812" s="111">
        <v>2</v>
      </c>
      <c r="C3812" s="116">
        <v>0.0013524628249104483</v>
      </c>
      <c r="D3812" s="111" t="s">
        <v>661</v>
      </c>
      <c r="E3812" s="111" t="b">
        <v>0</v>
      </c>
      <c r="F3812" s="111" t="b">
        <v>0</v>
      </c>
      <c r="G3812" s="111" t="b">
        <v>0</v>
      </c>
    </row>
    <row r="3813" spans="1:7" ht="15">
      <c r="A3813" s="111" t="s">
        <v>2234</v>
      </c>
      <c r="B3813" s="111">
        <v>2</v>
      </c>
      <c r="C3813" s="116">
        <v>0.0013524628249104483</v>
      </c>
      <c r="D3813" s="111" t="s">
        <v>661</v>
      </c>
      <c r="E3813" s="111" t="b">
        <v>0</v>
      </c>
      <c r="F3813" s="111" t="b">
        <v>0</v>
      </c>
      <c r="G3813" s="111" t="b">
        <v>0</v>
      </c>
    </row>
    <row r="3814" spans="1:7" ht="15">
      <c r="A3814" s="111" t="s">
        <v>792</v>
      </c>
      <c r="B3814" s="111">
        <v>2</v>
      </c>
      <c r="C3814" s="116">
        <v>0.0010340810209295058</v>
      </c>
      <c r="D3814" s="111" t="s">
        <v>661</v>
      </c>
      <c r="E3814" s="111" t="b">
        <v>0</v>
      </c>
      <c r="F3814" s="111" t="b">
        <v>0</v>
      </c>
      <c r="G3814" s="111" t="b">
        <v>0</v>
      </c>
    </row>
    <row r="3815" spans="1:7" ht="15">
      <c r="A3815" s="111" t="s">
        <v>2237</v>
      </c>
      <c r="B3815" s="111">
        <v>2</v>
      </c>
      <c r="C3815" s="116">
        <v>0.0013524628249104483</v>
      </c>
      <c r="D3815" s="111" t="s">
        <v>661</v>
      </c>
      <c r="E3815" s="111" t="b">
        <v>0</v>
      </c>
      <c r="F3815" s="111" t="b">
        <v>0</v>
      </c>
      <c r="G3815" s="111" t="b">
        <v>0</v>
      </c>
    </row>
    <row r="3816" spans="1:7" ht="15">
      <c r="A3816" s="111" t="s">
        <v>1290</v>
      </c>
      <c r="B3816" s="111">
        <v>2</v>
      </c>
      <c r="C3816" s="116">
        <v>0.0010340810209295058</v>
      </c>
      <c r="D3816" s="111" t="s">
        <v>661</v>
      </c>
      <c r="E3816" s="111" t="b">
        <v>0</v>
      </c>
      <c r="F3816" s="111" t="b">
        <v>0</v>
      </c>
      <c r="G3816" s="111" t="b">
        <v>0</v>
      </c>
    </row>
    <row r="3817" spans="1:7" ht="15">
      <c r="A3817" s="111" t="s">
        <v>2227</v>
      </c>
      <c r="B3817" s="111">
        <v>2</v>
      </c>
      <c r="C3817" s="116">
        <v>0.0010340810209295058</v>
      </c>
      <c r="D3817" s="111" t="s">
        <v>661</v>
      </c>
      <c r="E3817" s="111" t="b">
        <v>0</v>
      </c>
      <c r="F3817" s="111" t="b">
        <v>0</v>
      </c>
      <c r="G3817" s="111" t="b">
        <v>0</v>
      </c>
    </row>
    <row r="3818" spans="1:7" ht="15">
      <c r="A3818" s="111" t="s">
        <v>1586</v>
      </c>
      <c r="B3818" s="111">
        <v>2</v>
      </c>
      <c r="C3818" s="116">
        <v>0.0013524628249104483</v>
      </c>
      <c r="D3818" s="111" t="s">
        <v>661</v>
      </c>
      <c r="E3818" s="111" t="b">
        <v>0</v>
      </c>
      <c r="F3818" s="111" t="b">
        <v>0</v>
      </c>
      <c r="G3818" s="111" t="b">
        <v>0</v>
      </c>
    </row>
    <row r="3819" spans="1:7" ht="15">
      <c r="A3819" s="111" t="s">
        <v>1472</v>
      </c>
      <c r="B3819" s="111">
        <v>2</v>
      </c>
      <c r="C3819" s="116">
        <v>0.0010340810209295058</v>
      </c>
      <c r="D3819" s="111" t="s">
        <v>661</v>
      </c>
      <c r="E3819" s="111" t="b">
        <v>0</v>
      </c>
      <c r="F3819" s="111" t="b">
        <v>0</v>
      </c>
      <c r="G3819" s="111" t="b">
        <v>0</v>
      </c>
    </row>
    <row r="3820" spans="1:7" ht="15">
      <c r="A3820" s="111" t="s">
        <v>2238</v>
      </c>
      <c r="B3820" s="111">
        <v>2</v>
      </c>
      <c r="C3820" s="116">
        <v>0.0013524628249104483</v>
      </c>
      <c r="D3820" s="111" t="s">
        <v>661</v>
      </c>
      <c r="E3820" s="111" t="b">
        <v>0</v>
      </c>
      <c r="F3820" s="111" t="b">
        <v>0</v>
      </c>
      <c r="G3820" s="111" t="b">
        <v>0</v>
      </c>
    </row>
    <row r="3821" spans="1:7" ht="15">
      <c r="A3821" s="111" t="s">
        <v>2239</v>
      </c>
      <c r="B3821" s="111">
        <v>2</v>
      </c>
      <c r="C3821" s="116">
        <v>0.0013524628249104483</v>
      </c>
      <c r="D3821" s="111" t="s">
        <v>661</v>
      </c>
      <c r="E3821" s="111" t="b">
        <v>0</v>
      </c>
      <c r="F3821" s="111" t="b">
        <v>0</v>
      </c>
      <c r="G3821" s="111" t="b">
        <v>0</v>
      </c>
    </row>
    <row r="3822" spans="1:7" ht="15">
      <c r="A3822" s="111" t="s">
        <v>788</v>
      </c>
      <c r="B3822" s="111">
        <v>2</v>
      </c>
      <c r="C3822" s="116">
        <v>0.0013524628249104483</v>
      </c>
      <c r="D3822" s="111" t="s">
        <v>661</v>
      </c>
      <c r="E3822" s="111" t="b">
        <v>0</v>
      </c>
      <c r="F3822" s="111" t="b">
        <v>0</v>
      </c>
      <c r="G3822" s="111" t="b">
        <v>0</v>
      </c>
    </row>
    <row r="3823" spans="1:7" ht="15">
      <c r="A3823" s="111" t="s">
        <v>2243</v>
      </c>
      <c r="B3823" s="111">
        <v>2</v>
      </c>
      <c r="C3823" s="116">
        <v>0.0013524628249104483</v>
      </c>
      <c r="D3823" s="111" t="s">
        <v>661</v>
      </c>
      <c r="E3823" s="111" t="b">
        <v>0</v>
      </c>
      <c r="F3823" s="111" t="b">
        <v>0</v>
      </c>
      <c r="G3823" s="111" t="b">
        <v>0</v>
      </c>
    </row>
    <row r="3824" spans="1:7" ht="15">
      <c r="A3824" s="111" t="s">
        <v>1461</v>
      </c>
      <c r="B3824" s="111">
        <v>2</v>
      </c>
      <c r="C3824" s="116">
        <v>0.0013524628249104483</v>
      </c>
      <c r="D3824" s="111" t="s">
        <v>661</v>
      </c>
      <c r="E3824" s="111" t="b">
        <v>0</v>
      </c>
      <c r="F3824" s="111" t="b">
        <v>0</v>
      </c>
      <c r="G3824" s="111" t="b">
        <v>0</v>
      </c>
    </row>
    <row r="3825" spans="1:7" ht="15">
      <c r="A3825" s="111" t="s">
        <v>1155</v>
      </c>
      <c r="B3825" s="111">
        <v>2</v>
      </c>
      <c r="C3825" s="116">
        <v>0.0010340810209295058</v>
      </c>
      <c r="D3825" s="111" t="s">
        <v>661</v>
      </c>
      <c r="E3825" s="111" t="b">
        <v>0</v>
      </c>
      <c r="F3825" s="111" t="b">
        <v>0</v>
      </c>
      <c r="G3825" s="111" t="b">
        <v>0</v>
      </c>
    </row>
    <row r="3826" spans="1:7" ht="15">
      <c r="A3826" s="111" t="s">
        <v>2218</v>
      </c>
      <c r="B3826" s="111">
        <v>2</v>
      </c>
      <c r="C3826" s="116">
        <v>0.0013524628249104483</v>
      </c>
      <c r="D3826" s="111" t="s">
        <v>661</v>
      </c>
      <c r="E3826" s="111" t="b">
        <v>0</v>
      </c>
      <c r="F3826" s="111" t="b">
        <v>0</v>
      </c>
      <c r="G3826" s="111" t="b">
        <v>0</v>
      </c>
    </row>
    <row r="3827" spans="1:7" ht="15">
      <c r="A3827" s="111" t="s">
        <v>2221</v>
      </c>
      <c r="B3827" s="111">
        <v>2</v>
      </c>
      <c r="C3827" s="116">
        <v>0.0013524628249104483</v>
      </c>
      <c r="D3827" s="111" t="s">
        <v>661</v>
      </c>
      <c r="E3827" s="111" t="b">
        <v>0</v>
      </c>
      <c r="F3827" s="111" t="b">
        <v>0</v>
      </c>
      <c r="G3827" s="111" t="b">
        <v>0</v>
      </c>
    </row>
    <row r="3828" spans="1:7" ht="15">
      <c r="A3828" s="111" t="s">
        <v>1814</v>
      </c>
      <c r="B3828" s="111">
        <v>2</v>
      </c>
      <c r="C3828" s="116">
        <v>0.0010340810209295058</v>
      </c>
      <c r="D3828" s="111" t="s">
        <v>661</v>
      </c>
      <c r="E3828" s="111" t="b">
        <v>0</v>
      </c>
      <c r="F3828" s="111" t="b">
        <v>0</v>
      </c>
      <c r="G3828" s="111" t="b">
        <v>0</v>
      </c>
    </row>
    <row r="3829" spans="1:7" ht="15">
      <c r="A3829" s="111" t="s">
        <v>848</v>
      </c>
      <c r="B3829" s="111">
        <v>2</v>
      </c>
      <c r="C3829" s="116">
        <v>0.0013524628249104483</v>
      </c>
      <c r="D3829" s="111" t="s">
        <v>661</v>
      </c>
      <c r="E3829" s="111" t="b">
        <v>0</v>
      </c>
      <c r="F3829" s="111" t="b">
        <v>0</v>
      </c>
      <c r="G3829" s="111" t="b">
        <v>0</v>
      </c>
    </row>
    <row r="3830" spans="1:7" ht="15">
      <c r="A3830" s="111" t="s">
        <v>946</v>
      </c>
      <c r="B3830" s="111">
        <v>2</v>
      </c>
      <c r="C3830" s="116">
        <v>0.0013524628249104483</v>
      </c>
      <c r="D3830" s="111" t="s">
        <v>661</v>
      </c>
      <c r="E3830" s="111" t="b">
        <v>0</v>
      </c>
      <c r="F3830" s="111" t="b">
        <v>0</v>
      </c>
      <c r="G3830" s="111" t="b">
        <v>0</v>
      </c>
    </row>
    <row r="3831" spans="1:7" ht="15">
      <c r="A3831" s="111" t="s">
        <v>2224</v>
      </c>
      <c r="B3831" s="111">
        <v>2</v>
      </c>
      <c r="C3831" s="116">
        <v>0.0013524628249104483</v>
      </c>
      <c r="D3831" s="111" t="s">
        <v>661</v>
      </c>
      <c r="E3831" s="111" t="b">
        <v>0</v>
      </c>
      <c r="F3831" s="111" t="b">
        <v>0</v>
      </c>
      <c r="G3831" s="111" t="b">
        <v>0</v>
      </c>
    </row>
    <row r="3832" spans="1:7" ht="15">
      <c r="A3832" s="111" t="s">
        <v>2226</v>
      </c>
      <c r="B3832" s="111">
        <v>2</v>
      </c>
      <c r="C3832" s="116">
        <v>0.0013524628249104483</v>
      </c>
      <c r="D3832" s="111" t="s">
        <v>661</v>
      </c>
      <c r="E3832" s="111" t="b">
        <v>0</v>
      </c>
      <c r="F3832" s="111" t="b">
        <v>0</v>
      </c>
      <c r="G3832" s="111" t="b">
        <v>0</v>
      </c>
    </row>
    <row r="3833" spans="1:7" ht="15">
      <c r="A3833" s="111" t="s">
        <v>857</v>
      </c>
      <c r="B3833" s="111">
        <v>2</v>
      </c>
      <c r="C3833" s="116">
        <v>0.0010340810209295058</v>
      </c>
      <c r="D3833" s="111" t="s">
        <v>661</v>
      </c>
      <c r="E3833" s="111" t="b">
        <v>0</v>
      </c>
      <c r="F3833" s="111" t="b">
        <v>0</v>
      </c>
      <c r="G3833" s="111" t="b">
        <v>0</v>
      </c>
    </row>
    <row r="3834" spans="1:7" ht="15">
      <c r="A3834" s="111" t="s">
        <v>1873</v>
      </c>
      <c r="B3834" s="111">
        <v>2</v>
      </c>
      <c r="C3834" s="116">
        <v>0.0010340810209295058</v>
      </c>
      <c r="D3834" s="111" t="s">
        <v>661</v>
      </c>
      <c r="E3834" s="111" t="b">
        <v>0</v>
      </c>
      <c r="F3834" s="111" t="b">
        <v>0</v>
      </c>
      <c r="G3834" s="111" t="b">
        <v>0</v>
      </c>
    </row>
    <row r="3835" spans="1:7" ht="15">
      <c r="A3835" s="111" t="s">
        <v>1869</v>
      </c>
      <c r="B3835" s="111">
        <v>2</v>
      </c>
      <c r="C3835" s="116">
        <v>0.0010340810209295058</v>
      </c>
      <c r="D3835" s="111" t="s">
        <v>661</v>
      </c>
      <c r="E3835" s="111" t="b">
        <v>0</v>
      </c>
      <c r="F3835" s="111" t="b">
        <v>0</v>
      </c>
      <c r="G3835" s="111" t="b">
        <v>0</v>
      </c>
    </row>
    <row r="3836" spans="1:7" ht="15">
      <c r="A3836" s="111" t="s">
        <v>1643</v>
      </c>
      <c r="B3836" s="111">
        <v>2</v>
      </c>
      <c r="C3836" s="116">
        <v>0.0013524628249104483</v>
      </c>
      <c r="D3836" s="111" t="s">
        <v>661</v>
      </c>
      <c r="E3836" s="111" t="b">
        <v>0</v>
      </c>
      <c r="F3836" s="111" t="b">
        <v>0</v>
      </c>
      <c r="G3836" s="111" t="b">
        <v>0</v>
      </c>
    </row>
    <row r="3837" spans="1:7" ht="15">
      <c r="A3837" s="111" t="s">
        <v>926</v>
      </c>
      <c r="B3837" s="111">
        <v>2</v>
      </c>
      <c r="C3837" s="116">
        <v>0.0010340810209295058</v>
      </c>
      <c r="D3837" s="111" t="s">
        <v>661</v>
      </c>
      <c r="E3837" s="111" t="b">
        <v>0</v>
      </c>
      <c r="F3837" s="111" t="b">
        <v>0</v>
      </c>
      <c r="G3837" s="111" t="b">
        <v>0</v>
      </c>
    </row>
    <row r="3838" spans="1:7" ht="15">
      <c r="A3838" s="111" t="s">
        <v>1499</v>
      </c>
      <c r="B3838" s="111">
        <v>2</v>
      </c>
      <c r="C3838" s="116">
        <v>0.0013524628249104483</v>
      </c>
      <c r="D3838" s="111" t="s">
        <v>661</v>
      </c>
      <c r="E3838" s="111" t="b">
        <v>0</v>
      </c>
      <c r="F3838" s="111" t="b">
        <v>0</v>
      </c>
      <c r="G3838" s="111" t="b">
        <v>0</v>
      </c>
    </row>
    <row r="3839" spans="1:7" ht="15">
      <c r="A3839" s="111" t="s">
        <v>1864</v>
      </c>
      <c r="B3839" s="111">
        <v>2</v>
      </c>
      <c r="C3839" s="116">
        <v>0.0013524628249104483</v>
      </c>
      <c r="D3839" s="111" t="s">
        <v>661</v>
      </c>
      <c r="E3839" s="111" t="b">
        <v>0</v>
      </c>
      <c r="F3839" s="111" t="b">
        <v>0</v>
      </c>
      <c r="G3839" s="111" t="b">
        <v>0</v>
      </c>
    </row>
    <row r="3840" spans="1:7" ht="15">
      <c r="A3840" s="111" t="s">
        <v>1803</v>
      </c>
      <c r="B3840" s="111">
        <v>2</v>
      </c>
      <c r="C3840" s="116">
        <v>0.0010340810209295058</v>
      </c>
      <c r="D3840" s="111" t="s">
        <v>661</v>
      </c>
      <c r="E3840" s="111" t="b">
        <v>0</v>
      </c>
      <c r="F3840" s="111" t="b">
        <v>1</v>
      </c>
      <c r="G3840" s="111" t="b">
        <v>0</v>
      </c>
    </row>
    <row r="3841" spans="1:7" ht="15">
      <c r="A3841" s="111" t="s">
        <v>1865</v>
      </c>
      <c r="B3841" s="111">
        <v>2</v>
      </c>
      <c r="C3841" s="116">
        <v>0.0013524628249104483</v>
      </c>
      <c r="D3841" s="111" t="s">
        <v>661</v>
      </c>
      <c r="E3841" s="111" t="b">
        <v>0</v>
      </c>
      <c r="F3841" s="111" t="b">
        <v>0</v>
      </c>
      <c r="G3841" s="111" t="b">
        <v>0</v>
      </c>
    </row>
    <row r="3842" spans="1:7" ht="15">
      <c r="A3842" s="111" t="s">
        <v>953</v>
      </c>
      <c r="B3842" s="111">
        <v>2</v>
      </c>
      <c r="C3842" s="116">
        <v>0.0010340810209295058</v>
      </c>
      <c r="D3842" s="111" t="s">
        <v>661</v>
      </c>
      <c r="E3842" s="111" t="b">
        <v>0</v>
      </c>
      <c r="F3842" s="111" t="b">
        <v>0</v>
      </c>
      <c r="G3842" s="111" t="b">
        <v>0</v>
      </c>
    </row>
    <row r="3843" spans="1:7" ht="15">
      <c r="A3843" s="111" t="s">
        <v>1813</v>
      </c>
      <c r="B3843" s="111">
        <v>2</v>
      </c>
      <c r="C3843" s="116">
        <v>0.0010340810209295058</v>
      </c>
      <c r="D3843" s="111" t="s">
        <v>661</v>
      </c>
      <c r="E3843" s="111" t="b">
        <v>0</v>
      </c>
      <c r="F3843" s="111" t="b">
        <v>0</v>
      </c>
      <c r="G3843" s="111" t="b">
        <v>0</v>
      </c>
    </row>
    <row r="3844" spans="1:7" ht="15">
      <c r="A3844" s="111" t="s">
        <v>1275</v>
      </c>
      <c r="B3844" s="111">
        <v>2</v>
      </c>
      <c r="C3844" s="116">
        <v>0.0010340810209295058</v>
      </c>
      <c r="D3844" s="111" t="s">
        <v>661</v>
      </c>
      <c r="E3844" s="111" t="b">
        <v>0</v>
      </c>
      <c r="F3844" s="111" t="b">
        <v>0</v>
      </c>
      <c r="G3844" s="111" t="b">
        <v>0</v>
      </c>
    </row>
    <row r="3845" spans="1:7" ht="15">
      <c r="A3845" s="111" t="s">
        <v>753</v>
      </c>
      <c r="B3845" s="111">
        <v>2</v>
      </c>
      <c r="C3845" s="116">
        <v>0.0013524628249104483</v>
      </c>
      <c r="D3845" s="111" t="s">
        <v>661</v>
      </c>
      <c r="E3845" s="111" t="b">
        <v>0</v>
      </c>
      <c r="F3845" s="111" t="b">
        <v>0</v>
      </c>
      <c r="G3845" s="111" t="b">
        <v>0</v>
      </c>
    </row>
    <row r="3846" spans="1:7" ht="15">
      <c r="A3846" s="111" t="s">
        <v>1874</v>
      </c>
      <c r="B3846" s="111">
        <v>2</v>
      </c>
      <c r="C3846" s="116">
        <v>0.0010340810209295058</v>
      </c>
      <c r="D3846" s="111" t="s">
        <v>661</v>
      </c>
      <c r="E3846" s="111" t="b">
        <v>0</v>
      </c>
      <c r="F3846" s="111" t="b">
        <v>0</v>
      </c>
      <c r="G3846" s="111" t="b">
        <v>0</v>
      </c>
    </row>
    <row r="3847" spans="1:7" ht="15">
      <c r="A3847" s="111" t="s">
        <v>952</v>
      </c>
      <c r="B3847" s="111">
        <v>2</v>
      </c>
      <c r="C3847" s="116">
        <v>0.0010340810209295058</v>
      </c>
      <c r="D3847" s="111" t="s">
        <v>661</v>
      </c>
      <c r="E3847" s="111" t="b">
        <v>0</v>
      </c>
      <c r="F3847" s="111" t="b">
        <v>0</v>
      </c>
      <c r="G3847" s="111" t="b">
        <v>0</v>
      </c>
    </row>
    <row r="3848" spans="1:7" ht="15">
      <c r="A3848" s="111" t="s">
        <v>1173</v>
      </c>
      <c r="B3848" s="111">
        <v>2</v>
      </c>
      <c r="C3848" s="116">
        <v>0.0010340810209295058</v>
      </c>
      <c r="D3848" s="111" t="s">
        <v>661</v>
      </c>
      <c r="E3848" s="111" t="b">
        <v>0</v>
      </c>
      <c r="F3848" s="111" t="b">
        <v>0</v>
      </c>
      <c r="G3848" s="111" t="b">
        <v>0</v>
      </c>
    </row>
    <row r="3849" spans="1:7" ht="15">
      <c r="A3849" s="111" t="s">
        <v>1473</v>
      </c>
      <c r="B3849" s="111">
        <v>2</v>
      </c>
      <c r="C3849" s="116">
        <v>0.0010340810209295058</v>
      </c>
      <c r="D3849" s="111" t="s">
        <v>661</v>
      </c>
      <c r="E3849" s="111" t="b">
        <v>0</v>
      </c>
      <c r="F3849" s="111" t="b">
        <v>0</v>
      </c>
      <c r="G3849" s="111" t="b">
        <v>0</v>
      </c>
    </row>
    <row r="3850" spans="1:7" ht="15">
      <c r="A3850" s="111" t="s">
        <v>1159</v>
      </c>
      <c r="B3850" s="111">
        <v>2</v>
      </c>
      <c r="C3850" s="116">
        <v>0.0010340810209295058</v>
      </c>
      <c r="D3850" s="111" t="s">
        <v>661</v>
      </c>
      <c r="E3850" s="111" t="b">
        <v>0</v>
      </c>
      <c r="F3850" s="111" t="b">
        <v>0</v>
      </c>
      <c r="G3850" s="111" t="b">
        <v>0</v>
      </c>
    </row>
    <row r="3851" spans="1:7" ht="15">
      <c r="A3851" s="111" t="s">
        <v>1162</v>
      </c>
      <c r="B3851" s="111">
        <v>2</v>
      </c>
      <c r="C3851" s="116">
        <v>0.0010340810209295058</v>
      </c>
      <c r="D3851" s="111" t="s">
        <v>661</v>
      </c>
      <c r="E3851" s="111" t="b">
        <v>1</v>
      </c>
      <c r="F3851" s="111" t="b">
        <v>0</v>
      </c>
      <c r="G3851" s="111" t="b">
        <v>0</v>
      </c>
    </row>
    <row r="3852" spans="1:7" ht="15">
      <c r="A3852" s="111" t="s">
        <v>925</v>
      </c>
      <c r="B3852" s="111">
        <v>2</v>
      </c>
      <c r="C3852" s="116">
        <v>0.0010340810209295058</v>
      </c>
      <c r="D3852" s="111" t="s">
        <v>661</v>
      </c>
      <c r="E3852" s="111" t="b">
        <v>0</v>
      </c>
      <c r="F3852" s="111" t="b">
        <v>0</v>
      </c>
      <c r="G3852" s="111" t="b">
        <v>0</v>
      </c>
    </row>
    <row r="3853" spans="1:7" ht="15">
      <c r="A3853" s="111" t="s">
        <v>872</v>
      </c>
      <c r="B3853" s="111">
        <v>2</v>
      </c>
      <c r="C3853" s="116">
        <v>0.0010340810209295058</v>
      </c>
      <c r="D3853" s="111" t="s">
        <v>661</v>
      </c>
      <c r="E3853" s="111" t="b">
        <v>0</v>
      </c>
      <c r="F3853" s="111" t="b">
        <v>0</v>
      </c>
      <c r="G3853" s="111" t="b">
        <v>0</v>
      </c>
    </row>
    <row r="3854" spans="1:7" ht="15">
      <c r="A3854" s="111" t="s">
        <v>692</v>
      </c>
      <c r="B3854" s="111">
        <v>2</v>
      </c>
      <c r="C3854" s="116">
        <v>0.0010340810209295058</v>
      </c>
      <c r="D3854" s="111" t="s">
        <v>661</v>
      </c>
      <c r="E3854" s="111" t="b">
        <v>0</v>
      </c>
      <c r="F3854" s="111" t="b">
        <v>0</v>
      </c>
      <c r="G3854" s="111" t="b">
        <v>0</v>
      </c>
    </row>
    <row r="3855" spans="1:7" ht="15">
      <c r="A3855" s="111" t="s">
        <v>1389</v>
      </c>
      <c r="B3855" s="111">
        <v>2</v>
      </c>
      <c r="C3855" s="116">
        <v>0.0010340810209295058</v>
      </c>
      <c r="D3855" s="111" t="s">
        <v>661</v>
      </c>
      <c r="E3855" s="111" t="b">
        <v>0</v>
      </c>
      <c r="F3855" s="111" t="b">
        <v>0</v>
      </c>
      <c r="G3855" s="111" t="b">
        <v>0</v>
      </c>
    </row>
    <row r="3856" spans="1:7" ht="15">
      <c r="A3856" s="111" t="s">
        <v>841</v>
      </c>
      <c r="B3856" s="111">
        <v>2</v>
      </c>
      <c r="C3856" s="116">
        <v>0.0010340810209295058</v>
      </c>
      <c r="D3856" s="111" t="s">
        <v>661</v>
      </c>
      <c r="E3856" s="111" t="b">
        <v>0</v>
      </c>
      <c r="F3856" s="111" t="b">
        <v>0</v>
      </c>
      <c r="G3856" s="111" t="b">
        <v>0</v>
      </c>
    </row>
    <row r="3857" spans="1:7" ht="15">
      <c r="A3857" s="111" t="s">
        <v>779</v>
      </c>
      <c r="B3857" s="111">
        <v>2</v>
      </c>
      <c r="C3857" s="116">
        <v>0.0010340810209295058</v>
      </c>
      <c r="D3857" s="111" t="s">
        <v>661</v>
      </c>
      <c r="E3857" s="111" t="b">
        <v>0</v>
      </c>
      <c r="F3857" s="111" t="b">
        <v>0</v>
      </c>
      <c r="G3857" s="111" t="b">
        <v>0</v>
      </c>
    </row>
    <row r="3858" spans="1:7" ht="15">
      <c r="A3858" s="111" t="s">
        <v>862</v>
      </c>
      <c r="B3858" s="111">
        <v>2</v>
      </c>
      <c r="C3858" s="116">
        <v>0.0010340810209295058</v>
      </c>
      <c r="D3858" s="111" t="s">
        <v>661</v>
      </c>
      <c r="E3858" s="111" t="b">
        <v>0</v>
      </c>
      <c r="F3858" s="111" t="b">
        <v>0</v>
      </c>
      <c r="G3858" s="111" t="b">
        <v>0</v>
      </c>
    </row>
    <row r="3859" spans="1:7" ht="15">
      <c r="A3859" s="111" t="s">
        <v>998</v>
      </c>
      <c r="B3859" s="111">
        <v>2</v>
      </c>
      <c r="C3859" s="116">
        <v>0.0013524628249104483</v>
      </c>
      <c r="D3859" s="111" t="s">
        <v>661</v>
      </c>
      <c r="E3859" s="111" t="b">
        <v>0</v>
      </c>
      <c r="F3859" s="111" t="b">
        <v>0</v>
      </c>
      <c r="G3859" s="111" t="b">
        <v>0</v>
      </c>
    </row>
    <row r="3860" spans="1:7" ht="15">
      <c r="A3860" s="111" t="s">
        <v>717</v>
      </c>
      <c r="B3860" s="111">
        <v>2</v>
      </c>
      <c r="C3860" s="116">
        <v>0.0010340810209295058</v>
      </c>
      <c r="D3860" s="111" t="s">
        <v>661</v>
      </c>
      <c r="E3860" s="111" t="b">
        <v>0</v>
      </c>
      <c r="F3860" s="111" t="b">
        <v>1</v>
      </c>
      <c r="G3860" s="111" t="b">
        <v>0</v>
      </c>
    </row>
    <row r="3861" spans="1:7" ht="15">
      <c r="A3861" s="111" t="s">
        <v>1078</v>
      </c>
      <c r="B3861" s="111">
        <v>2</v>
      </c>
      <c r="C3861" s="116">
        <v>0.0013524628249104483</v>
      </c>
      <c r="D3861" s="111" t="s">
        <v>661</v>
      </c>
      <c r="E3861" s="111" t="b">
        <v>0</v>
      </c>
      <c r="F3861" s="111" t="b">
        <v>0</v>
      </c>
      <c r="G3861" s="111" t="b">
        <v>0</v>
      </c>
    </row>
    <row r="3862" spans="1:7" ht="15">
      <c r="A3862" s="111" t="s">
        <v>1805</v>
      </c>
      <c r="B3862" s="111">
        <v>2</v>
      </c>
      <c r="C3862" s="116">
        <v>0.0013524628249104483</v>
      </c>
      <c r="D3862" s="111" t="s">
        <v>661</v>
      </c>
      <c r="E3862" s="111" t="b">
        <v>0</v>
      </c>
      <c r="F3862" s="111" t="b">
        <v>0</v>
      </c>
      <c r="G3862" s="111" t="b">
        <v>0</v>
      </c>
    </row>
    <row r="3863" spans="1:7" ht="15">
      <c r="A3863" s="111" t="s">
        <v>2162</v>
      </c>
      <c r="B3863" s="111">
        <v>2</v>
      </c>
      <c r="C3863" s="116">
        <v>0.0013524628249104483</v>
      </c>
      <c r="D3863" s="111" t="s">
        <v>661</v>
      </c>
      <c r="E3863" s="111" t="b">
        <v>0</v>
      </c>
      <c r="F3863" s="111" t="b">
        <v>0</v>
      </c>
      <c r="G3863" s="111" t="b">
        <v>0</v>
      </c>
    </row>
    <row r="3864" spans="1:7" ht="15">
      <c r="A3864" s="111" t="s">
        <v>856</v>
      </c>
      <c r="B3864" s="111">
        <v>2</v>
      </c>
      <c r="C3864" s="116">
        <v>0.0013524628249104483</v>
      </c>
      <c r="D3864" s="111" t="s">
        <v>661</v>
      </c>
      <c r="E3864" s="111" t="b">
        <v>0</v>
      </c>
      <c r="F3864" s="111" t="b">
        <v>0</v>
      </c>
      <c r="G3864" s="111" t="b">
        <v>0</v>
      </c>
    </row>
    <row r="3865" spans="1:7" ht="15">
      <c r="A3865" s="111" t="s">
        <v>2163</v>
      </c>
      <c r="B3865" s="111">
        <v>2</v>
      </c>
      <c r="C3865" s="116">
        <v>0.0013524628249104483</v>
      </c>
      <c r="D3865" s="111" t="s">
        <v>661</v>
      </c>
      <c r="E3865" s="111" t="b">
        <v>0</v>
      </c>
      <c r="F3865" s="111" t="b">
        <v>0</v>
      </c>
      <c r="G3865" s="111" t="b">
        <v>0</v>
      </c>
    </row>
    <row r="3866" spans="1:7" ht="15">
      <c r="A3866" s="111" t="s">
        <v>831</v>
      </c>
      <c r="B3866" s="111">
        <v>2</v>
      </c>
      <c r="C3866" s="116">
        <v>0.0013524628249104483</v>
      </c>
      <c r="D3866" s="111" t="s">
        <v>661</v>
      </c>
      <c r="E3866" s="111" t="b">
        <v>0</v>
      </c>
      <c r="F3866" s="111" t="b">
        <v>0</v>
      </c>
      <c r="G3866" s="111" t="b">
        <v>0</v>
      </c>
    </row>
    <row r="3867" spans="1:7" ht="15">
      <c r="A3867" s="111" t="s">
        <v>2164</v>
      </c>
      <c r="B3867" s="111">
        <v>2</v>
      </c>
      <c r="C3867" s="116">
        <v>0.0013524628249104483</v>
      </c>
      <c r="D3867" s="111" t="s">
        <v>661</v>
      </c>
      <c r="E3867" s="111" t="b">
        <v>0</v>
      </c>
      <c r="F3867" s="111" t="b">
        <v>0</v>
      </c>
      <c r="G3867" s="111" t="b">
        <v>0</v>
      </c>
    </row>
    <row r="3868" spans="1:7" ht="15">
      <c r="A3868" s="111" t="s">
        <v>910</v>
      </c>
      <c r="B3868" s="111">
        <v>2</v>
      </c>
      <c r="C3868" s="116">
        <v>0.0013524628249104483</v>
      </c>
      <c r="D3868" s="111" t="s">
        <v>661</v>
      </c>
      <c r="E3868" s="111" t="b">
        <v>0</v>
      </c>
      <c r="F3868" s="111" t="b">
        <v>0</v>
      </c>
      <c r="G3868" s="111" t="b">
        <v>0</v>
      </c>
    </row>
    <row r="3869" spans="1:7" ht="15">
      <c r="A3869" s="111" t="s">
        <v>908</v>
      </c>
      <c r="B3869" s="111">
        <v>2</v>
      </c>
      <c r="C3869" s="116">
        <v>0.0010340810209295058</v>
      </c>
      <c r="D3869" s="111" t="s">
        <v>661</v>
      </c>
      <c r="E3869" s="111" t="b">
        <v>0</v>
      </c>
      <c r="F3869" s="111" t="b">
        <v>0</v>
      </c>
      <c r="G3869" s="111" t="b">
        <v>0</v>
      </c>
    </row>
    <row r="3870" spans="1:7" ht="15">
      <c r="A3870" s="111" t="s">
        <v>1684</v>
      </c>
      <c r="B3870" s="111">
        <v>2</v>
      </c>
      <c r="C3870" s="116">
        <v>0.0013524628249104483</v>
      </c>
      <c r="D3870" s="111" t="s">
        <v>661</v>
      </c>
      <c r="E3870" s="111" t="b">
        <v>0</v>
      </c>
      <c r="F3870" s="111" t="b">
        <v>0</v>
      </c>
      <c r="G3870" s="111" t="b">
        <v>0</v>
      </c>
    </row>
    <row r="3871" spans="1:7" ht="15">
      <c r="A3871" s="111" t="s">
        <v>1512</v>
      </c>
      <c r="B3871" s="111">
        <v>2</v>
      </c>
      <c r="C3871" s="116">
        <v>0.0013524628249104483</v>
      </c>
      <c r="D3871" s="111" t="s">
        <v>661</v>
      </c>
      <c r="E3871" s="111" t="b">
        <v>1</v>
      </c>
      <c r="F3871" s="111" t="b">
        <v>0</v>
      </c>
      <c r="G3871" s="111" t="b">
        <v>0</v>
      </c>
    </row>
    <row r="3872" spans="1:7" ht="15">
      <c r="A3872" s="111" t="s">
        <v>2158</v>
      </c>
      <c r="B3872" s="111">
        <v>2</v>
      </c>
      <c r="C3872" s="116">
        <v>0.0013524628249104483</v>
      </c>
      <c r="D3872" s="111" t="s">
        <v>661</v>
      </c>
      <c r="E3872" s="111" t="b">
        <v>1</v>
      </c>
      <c r="F3872" s="111" t="b">
        <v>0</v>
      </c>
      <c r="G3872" s="111" t="b">
        <v>0</v>
      </c>
    </row>
    <row r="3873" spans="1:7" ht="15">
      <c r="A3873" s="111" t="s">
        <v>2159</v>
      </c>
      <c r="B3873" s="111">
        <v>2</v>
      </c>
      <c r="C3873" s="116">
        <v>0.0013524628249104483</v>
      </c>
      <c r="D3873" s="111" t="s">
        <v>661</v>
      </c>
      <c r="E3873" s="111" t="b">
        <v>0</v>
      </c>
      <c r="F3873" s="111" t="b">
        <v>0</v>
      </c>
      <c r="G3873" s="111" t="b">
        <v>0</v>
      </c>
    </row>
    <row r="3874" spans="1:7" ht="15">
      <c r="A3874" s="111" t="s">
        <v>950</v>
      </c>
      <c r="B3874" s="111">
        <v>2</v>
      </c>
      <c r="C3874" s="116">
        <v>0.0013524628249104483</v>
      </c>
      <c r="D3874" s="111" t="s">
        <v>661</v>
      </c>
      <c r="E3874" s="111" t="b">
        <v>0</v>
      </c>
      <c r="F3874" s="111" t="b">
        <v>0</v>
      </c>
      <c r="G3874" s="111" t="b">
        <v>0</v>
      </c>
    </row>
    <row r="3875" spans="1:7" ht="15">
      <c r="A3875" s="111" t="s">
        <v>2160</v>
      </c>
      <c r="B3875" s="111">
        <v>2</v>
      </c>
      <c r="C3875" s="116">
        <v>0.0013524628249104483</v>
      </c>
      <c r="D3875" s="111" t="s">
        <v>661</v>
      </c>
      <c r="E3875" s="111" t="b">
        <v>0</v>
      </c>
      <c r="F3875" s="111" t="b">
        <v>0</v>
      </c>
      <c r="G3875" s="111" t="b">
        <v>0</v>
      </c>
    </row>
    <row r="3876" spans="1:7" ht="15">
      <c r="A3876" s="111" t="s">
        <v>728</v>
      </c>
      <c r="B3876" s="111">
        <v>2</v>
      </c>
      <c r="C3876" s="116">
        <v>0.0010340810209295058</v>
      </c>
      <c r="D3876" s="111" t="s">
        <v>661</v>
      </c>
      <c r="E3876" s="111" t="b">
        <v>0</v>
      </c>
      <c r="F3876" s="111" t="b">
        <v>0</v>
      </c>
      <c r="G3876" s="111" t="b">
        <v>0</v>
      </c>
    </row>
    <row r="3877" spans="1:7" ht="15">
      <c r="A3877" s="111" t="s">
        <v>2161</v>
      </c>
      <c r="B3877" s="111">
        <v>2</v>
      </c>
      <c r="C3877" s="116">
        <v>0.0013524628249104483</v>
      </c>
      <c r="D3877" s="111" t="s">
        <v>661</v>
      </c>
      <c r="E3877" s="111" t="b">
        <v>0</v>
      </c>
      <c r="F3877" s="111" t="b">
        <v>0</v>
      </c>
      <c r="G3877" s="111" t="b">
        <v>0</v>
      </c>
    </row>
    <row r="3878" spans="1:7" ht="15">
      <c r="A3878" s="111" t="s">
        <v>1654</v>
      </c>
      <c r="B3878" s="111">
        <v>2</v>
      </c>
      <c r="C3878" s="116">
        <v>0.0013524628249104483</v>
      </c>
      <c r="D3878" s="111" t="s">
        <v>661</v>
      </c>
      <c r="E3878" s="111" t="b">
        <v>0</v>
      </c>
      <c r="F3878" s="111" t="b">
        <v>0</v>
      </c>
      <c r="G3878" s="111" t="b">
        <v>0</v>
      </c>
    </row>
    <row r="3879" spans="1:7" ht="15">
      <c r="A3879" s="111" t="s">
        <v>1414</v>
      </c>
      <c r="B3879" s="111">
        <v>2</v>
      </c>
      <c r="C3879" s="116">
        <v>0.0013524628249104483</v>
      </c>
      <c r="D3879" s="111" t="s">
        <v>661</v>
      </c>
      <c r="E3879" s="111" t="b">
        <v>0</v>
      </c>
      <c r="F3879" s="111" t="b">
        <v>0</v>
      </c>
      <c r="G3879" s="111" t="b">
        <v>0</v>
      </c>
    </row>
    <row r="3880" spans="1:7" ht="15">
      <c r="A3880" s="111" t="s">
        <v>2153</v>
      </c>
      <c r="B3880" s="111">
        <v>2</v>
      </c>
      <c r="C3880" s="116">
        <v>0.0013524628249104483</v>
      </c>
      <c r="D3880" s="111" t="s">
        <v>661</v>
      </c>
      <c r="E3880" s="111" t="b">
        <v>0</v>
      </c>
      <c r="F3880" s="111" t="b">
        <v>0</v>
      </c>
      <c r="G3880" s="111" t="b">
        <v>0</v>
      </c>
    </row>
    <row r="3881" spans="1:7" ht="15">
      <c r="A3881" s="111" t="s">
        <v>1198</v>
      </c>
      <c r="B3881" s="111">
        <v>2</v>
      </c>
      <c r="C3881" s="116">
        <v>0.0010340810209295058</v>
      </c>
      <c r="D3881" s="111" t="s">
        <v>661</v>
      </c>
      <c r="E3881" s="111" t="b">
        <v>0</v>
      </c>
      <c r="F3881" s="111" t="b">
        <v>0</v>
      </c>
      <c r="G3881" s="111" t="b">
        <v>0</v>
      </c>
    </row>
    <row r="3882" spans="1:7" ht="15">
      <c r="A3882" s="111" t="s">
        <v>2154</v>
      </c>
      <c r="B3882" s="111">
        <v>2</v>
      </c>
      <c r="C3882" s="116">
        <v>0.0013524628249104483</v>
      </c>
      <c r="D3882" s="111" t="s">
        <v>661</v>
      </c>
      <c r="E3882" s="111" t="b">
        <v>0</v>
      </c>
      <c r="F3882" s="111" t="b">
        <v>0</v>
      </c>
      <c r="G3882" s="111" t="b">
        <v>0</v>
      </c>
    </row>
    <row r="3883" spans="1:7" ht="15">
      <c r="A3883" s="111" t="s">
        <v>1324</v>
      </c>
      <c r="B3883" s="111">
        <v>2</v>
      </c>
      <c r="C3883" s="116">
        <v>0.0013524628249104483</v>
      </c>
      <c r="D3883" s="111" t="s">
        <v>661</v>
      </c>
      <c r="E3883" s="111" t="b">
        <v>0</v>
      </c>
      <c r="F3883" s="111" t="b">
        <v>0</v>
      </c>
      <c r="G3883" s="111" t="b">
        <v>0</v>
      </c>
    </row>
    <row r="3884" spans="1:7" ht="15">
      <c r="A3884" s="111" t="s">
        <v>734</v>
      </c>
      <c r="B3884" s="111">
        <v>2</v>
      </c>
      <c r="C3884" s="116">
        <v>0.0010340810209295058</v>
      </c>
      <c r="D3884" s="111" t="s">
        <v>661</v>
      </c>
      <c r="E3884" s="111" t="b">
        <v>0</v>
      </c>
      <c r="F3884" s="111" t="b">
        <v>0</v>
      </c>
      <c r="G3884" s="111" t="b">
        <v>0</v>
      </c>
    </row>
    <row r="3885" spans="1:7" ht="15">
      <c r="A3885" s="111" t="s">
        <v>1391</v>
      </c>
      <c r="B3885" s="111">
        <v>2</v>
      </c>
      <c r="C3885" s="116">
        <v>0.0013524628249104483</v>
      </c>
      <c r="D3885" s="111" t="s">
        <v>661</v>
      </c>
      <c r="E3885" s="111" t="b">
        <v>0</v>
      </c>
      <c r="F3885" s="111" t="b">
        <v>0</v>
      </c>
      <c r="G3885" s="111" t="b">
        <v>0</v>
      </c>
    </row>
    <row r="3886" spans="1:7" ht="15">
      <c r="A3886" s="111" t="s">
        <v>823</v>
      </c>
      <c r="B3886" s="111">
        <v>2</v>
      </c>
      <c r="C3886" s="116">
        <v>0.0013524628249104483</v>
      </c>
      <c r="D3886" s="111" t="s">
        <v>661</v>
      </c>
      <c r="E3886" s="111" t="b">
        <v>0</v>
      </c>
      <c r="F3886" s="111" t="b">
        <v>0</v>
      </c>
      <c r="G3886" s="11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579D68A-E9BC-4B9A-B1E7-215DBAB425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2019-03-04T15:14:03Z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